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06" sheetId="7" r:id="rId10"/>
    <sheet state="visible" name="IC07" sheetId="8" r:id="rId11"/>
    <sheet state="visible" name="IC08" sheetId="9" r:id="rId12"/>
    <sheet state="visible" name="IC09" sheetId="10" r:id="rId13"/>
    <sheet state="visible" name="IC10" sheetId="11" r:id="rId14"/>
    <sheet state="visible" name="IC11" sheetId="12" r:id="rId15"/>
    <sheet state="visible" name="IC12" sheetId="13" r:id="rId16"/>
    <sheet state="visible" name="IC13" sheetId="14" r:id="rId17"/>
    <sheet state="visible" name="IC14" sheetId="15" r:id="rId18"/>
    <sheet state="visible" name="IC15" sheetId="16" r:id="rId19"/>
    <sheet state="visible" name="IC16" sheetId="17" r:id="rId20"/>
    <sheet state="visible" name="IC17"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definedNames/>
  <calcPr/>
  <extLst>
    <ext uri="GoogleSheetsCustomDataVersion2">
      <go:sheetsCustomData xmlns:go="http://customooxmlschemas.google.com/" r:id="rId40" roundtripDataChecksum="3F4qAffoPXqCED9wUyZeNyhwUTjGJtArRe+GkjqgYww="/>
    </ext>
  </extLst>
</workbook>
</file>

<file path=xl/sharedStrings.xml><?xml version="1.0" encoding="utf-8"?>
<sst xmlns="http://schemas.openxmlformats.org/spreadsheetml/2006/main" count="16098" uniqueCount="5504">
  <si>
    <t>Facultate:</t>
  </si>
  <si>
    <t>Științe</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</si>
  <si>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</si>
  <si>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</si>
  <si>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</si>
  <si>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</si>
  <si>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</si>
  <si>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</si>
  <si>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</si>
  <si>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01.01.2023</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</si>
  <si>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</si>
  <si>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</si>
  <si>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</si>
  <si>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</si>
  <si>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</si>
  <si>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</si>
  <si>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</si>
  <si>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</si>
  <si>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</si>
  <si>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</si>
  <si>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</si>
  <si>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</si>
  <si>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</si>
  <si>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</si>
  <si>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</si>
  <si>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</si>
  <si>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</si>
  <si>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</si>
  <si>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</si>
  <si>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</si>
  <si>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</si>
  <si>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</si>
  <si>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</si>
  <si>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</si>
  <si>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</si>
  <si>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</si>
  <si>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</si>
  <si>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</si>
  <si>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</si>
  <si>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</si>
  <si>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</si>
  <si>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</si>
  <si>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</si>
  <si>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</si>
  <si>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</si>
  <si>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</si>
  <si>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</si>
  <si>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</si>
  <si>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</si>
  <si>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</si>
  <si>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</si>
  <si>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Acu Ana Maria</t>
  </si>
  <si>
    <t>FSTI3</t>
  </si>
  <si>
    <t>Prof</t>
  </si>
  <si>
    <t>Acu Mugur</t>
  </si>
  <si>
    <t>Drăghici Eugen</t>
  </si>
  <si>
    <t>Secelean Nicolae</t>
  </si>
  <si>
    <t>Suciu Laurian</t>
  </si>
  <si>
    <t>Constantinescu Eugen</t>
  </si>
  <si>
    <t>Conf</t>
  </si>
  <si>
    <t>Bucur Amelia</t>
  </si>
  <si>
    <t>Branga Adrian Nicolae</t>
  </si>
  <si>
    <t>Sofonea Florin</t>
  </si>
  <si>
    <t>Gîrjoabă Adrian</t>
  </si>
  <si>
    <t>Lector</t>
  </si>
  <si>
    <t>Ţincu Ioan</t>
  </si>
  <si>
    <t>Totoi Alina</t>
  </si>
  <si>
    <t>Raţiu Augusta</t>
  </si>
  <si>
    <t>Solomon Andreea</t>
  </si>
  <si>
    <t>Olaru Marian</t>
  </si>
  <si>
    <t>Simian Dana</t>
  </si>
  <si>
    <t xml:space="preserve">Stoica Florin </t>
  </si>
  <si>
    <t>Stoica Laura</t>
  </si>
  <si>
    <t>Constantinescu Nicolae</t>
  </si>
  <si>
    <t>Hunyadi Daniel</t>
  </si>
  <si>
    <t xml:space="preserve">Lector </t>
  </si>
  <si>
    <t>Mușan Mircea</t>
  </si>
  <si>
    <t>Maniu George</t>
  </si>
  <si>
    <t>Pitic Alina</t>
  </si>
  <si>
    <t>Fabian Ralf</t>
  </si>
  <si>
    <t>Maniu Ionela</t>
  </si>
  <si>
    <t>Cismaș Cristina</t>
  </si>
  <si>
    <t>Țicleanu Oana Adriana</t>
  </si>
  <si>
    <t>Răulea Cristina</t>
  </si>
  <si>
    <t>Asist.</t>
  </si>
  <si>
    <t>Bănăduc Doru</t>
  </si>
  <si>
    <t>FSTI2</t>
  </si>
  <si>
    <t>Conferențiar</t>
  </si>
  <si>
    <t>Benedek-Sîrbu Ana-Maria</t>
  </si>
  <si>
    <t>Boeraș Ioana</t>
  </si>
  <si>
    <t>Costea Marioara</t>
  </si>
  <si>
    <t>Crăciunaș Mihai-Tudor</t>
  </si>
  <si>
    <t>Asistent</t>
  </si>
  <si>
    <t>Danci Oana-Viorica</t>
  </si>
  <si>
    <t>Gheoca Voichița</t>
  </si>
  <si>
    <t xml:space="preserve">Gheorghe Laurian </t>
  </si>
  <si>
    <t>Ilie Daniela Minodora</t>
  </si>
  <si>
    <t>Olosutean Horea</t>
  </si>
  <si>
    <t>Sîrbu Ioan</t>
  </si>
  <si>
    <t>Tăușan Ioan</t>
  </si>
  <si>
    <t>Bîrsan Eugen</t>
  </si>
  <si>
    <t>Lect</t>
  </si>
  <si>
    <t>Chicea Dan</t>
  </si>
  <si>
    <t>Răcuciu Mihaela</t>
  </si>
  <si>
    <t>Achim Constantin</t>
  </si>
  <si>
    <t>lector</t>
  </si>
  <si>
    <t>Bădescu Delia</t>
  </si>
  <si>
    <t>conf.</t>
  </si>
  <si>
    <t>Burchel Lucian</t>
  </si>
  <si>
    <t>Hășmășan Ioan</t>
  </si>
  <si>
    <t>Hulpuș Alexandru</t>
  </si>
  <si>
    <t>Pomohaci Marcel</t>
  </si>
  <si>
    <t>Savu Olimpiu</t>
  </si>
  <si>
    <t>Sopa Sabin</t>
  </si>
  <si>
    <t>Stanciu Cristian</t>
  </si>
  <si>
    <t>asistent</t>
  </si>
  <si>
    <t>Stoian Iulian</t>
  </si>
  <si>
    <t>Todor Raul</t>
  </si>
  <si>
    <t>Tulpan Teodor</t>
  </si>
  <si>
    <t xml:space="preserve">Turcu Vladimir </t>
  </si>
  <si>
    <t>Zaharie Nicoleta</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</si>
  <si>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</si>
  <si>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</si>
  <si>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</si>
  <si>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</si>
  <si>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centralizator facultate:</t>
  </si>
  <si>
    <t>Numar cadre didactice și de cercetare verficate:</t>
  </si>
  <si>
    <t>Diferenta:</t>
  </si>
  <si>
    <r>
      <rPr>
        <rFont val="Calibri"/>
        <color theme="1"/>
        <sz val="11.0"/>
      </rPr>
      <t xml:space="preserve">Galben = OK
</t>
    </r>
    <r>
      <rPr>
        <rFont val="Calibri"/>
        <color rgb="FFFF0000"/>
        <sz val="11.0"/>
      </rPr>
      <t>Rosu = ATENTIE</t>
    </r>
  </si>
  <si>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</si>
  <si>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</si>
  <si>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</si>
  <si>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</si>
  <si>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</si>
  <si>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</si>
  <si>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</si>
  <si>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</si>
  <si>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</si>
  <si>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</si>
  <si>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</si>
  <si>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</si>
  <si>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</si>
  <si>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</si>
  <si>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</si>
  <si>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</si>
  <si>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</si>
  <si>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</si>
  <si>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</si>
  <si>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</si>
  <si>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</si>
  <si>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</si>
  <si>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</si>
  <si>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</si>
  <si>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</si>
  <si>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</si>
  <si>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</si>
  <si>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</si>
  <si>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</si>
  <si>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</si>
  <si>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Rates of convergence for Jakimovski-Leviatan operators in terms of the Ditzian-Totikmodulus</t>
  </si>
  <si>
    <t>Ana-Maria Acu (ULBS), Jose A. Adell (Univ Zaragoza, Spain), Ioan Rasa(Tech Univ Cluj Napoca)</t>
  </si>
  <si>
    <t>BANACH JOURNAL OF MATHEMATICAL ANALYSIS</t>
  </si>
  <si>
    <t>2662-2033</t>
  </si>
  <si>
    <t>https://1510qkych-y-https-www-webofscience-com.z.e-nformation.ro/wos/woscc/full-record/WOS:001037972900001</t>
  </si>
  <si>
    <t>https://1510gkycq-y-https-link-springer-com.z.e-nformation.ro/article/10.1007/s43037-023-00281-2</t>
  </si>
  <si>
    <t>10.1007/s43037-023-00281-2</t>
  </si>
  <si>
    <t>WOS:001037972900001</t>
  </si>
  <si>
    <t>Article Number 66</t>
  </si>
  <si>
    <t>WOS/ Q2 (IF)</t>
  </si>
  <si>
    <t>Poisson approximation to the binomial distribution: extensions to the convergence of positive operators</t>
  </si>
  <si>
    <t>Ana-Maria Acu (ULBS), Margareta Heilmann (Univ Wuppertal, germany), Ioan Rasa (Tech Univ Cluj Napoca), Andra Seserman (Tech Univ Cluj Napoca)</t>
  </si>
  <si>
    <t>REVISTA DE LA REAL ACADEMIA DE CIENCIAS EXACTAS FISICAS Y NATURALES SERIE A-MATEMATICAS</t>
  </si>
  <si>
    <t>1578-7303</t>
  </si>
  <si>
    <t>https://1510qkych-y-https-www-webofscience-com.z.e-nformation.ro/wos/woscc/full-record/WOS:001055525400001</t>
  </si>
  <si>
    <t>https://1510gkyg7-y-https-link-springer-com.z.e-nformation.ro/article/10.1007/s13398-023-01497-5</t>
  </si>
  <si>
    <t>10.1007/s13398-023-01497-5</t>
  </si>
  <si>
    <t>WOS:001055525400001</t>
  </si>
  <si>
    <t>Article Number 162</t>
  </si>
  <si>
    <t>WOS/Q1 (IF)</t>
  </si>
  <si>
    <t>A new representation and shape-preserving properties of perturbed Bernstein operators</t>
  </si>
  <si>
    <t>Ana-Maria Acu, Gokhan Mutlu (Gazi Univ, Turkiye), Bayram Çekim (Gazi Univ, Turkiye), Serdal Yazici (Gazi Univ, Turkiye)</t>
  </si>
  <si>
    <t>MATHEMATICAL METHODS IN THE APPLIED SCIENCES</t>
  </si>
  <si>
    <t>0170-4214</t>
  </si>
  <si>
    <t>https://1510qkyk5-y-https-www-webofscience-com.z.e-nformation.ro/wos/woscc/full-record/WOS:001051621900001</t>
  </si>
  <si>
    <t>https://1511hkykl-y-https-onlinelibrary-wiley-com.z.e-nformation.ro/doi/10.1002/mma.9636</t>
  </si>
  <si>
    <t>10.1002/mma.9636</t>
  </si>
  <si>
    <t>WOS:001051621900001</t>
  </si>
  <si>
    <t>Positive linear operators preserving certain monomials on [0, ∞)</t>
  </si>
  <si>
    <t>Ulrich Abel (Tech Hsch Mittelhessen, Germany), Ana Maria Acu, Margareta Heilmann (Univ Wuppertal, Germany), Ioan Rasa (Tech Univ Cluj Napoca, Romania)</t>
  </si>
  <si>
    <t>DOLOMITES RESEARCH NOTES ON APPROXIMATION</t>
  </si>
  <si>
    <t>2035-6803</t>
  </si>
  <si>
    <t>https://1510qkyk5-y-https-www-webofscience-com.z.e-nformation.ro/wos/woscc/full-record/WOS:001167606800002</t>
  </si>
  <si>
    <t>https://drna.padovauniversitypress.it/system/files/papers/02-FAATNA22-Abel-Acu-Heilmann-Rasa.pdf</t>
  </si>
  <si>
    <t>10.14658/PUPJ-DRNA-2023-3-2</t>
  </si>
  <si>
    <t>WOS:001167606800002</t>
  </si>
  <si>
    <t>WOS and SCOPUS</t>
  </si>
  <si>
    <t>POSITIVE LINEAR OPERATORS AND EXPONENTIAL FUNCTIONS</t>
  </si>
  <si>
    <t>Ana-Maria Acu (ULBS), Ioan Rasa (Tech Univ Cluj Napoca), Andra Seserman (Tech Univ Cluj Napoca)</t>
  </si>
  <si>
    <t>MATHEMATICAL FOUNDATIONS OF COMPUTING</t>
  </si>
  <si>
    <t>2577-8838</t>
  </si>
  <si>
    <t>https://1510qkyxx-y-https-www-webofscience-com.z.e-nformation.ro/wos/woscc/full-record/WOS:001133270600004</t>
  </si>
  <si>
    <t>https://www.aimsciences.org/article/doi/10.3934/mfc.2022050</t>
  </si>
  <si>
    <t>10.3934/mfc.2022050</t>
  </si>
  <si>
    <t>WOS:001133270600004</t>
  </si>
  <si>
    <t>313-319</t>
  </si>
  <si>
    <t>On the Modification of Mellin Convolution Operator and Its Associated Information Potential</t>
  </si>
  <si>
    <t>Firat Özsaraç (Kirikkale Univ,Turkiye), Ana Maria Acu(ULBS), Ali Aral (Kirikkale Univ,Turkiye), Ioan Rasa(Tech Univ Cluj Napoca)</t>
  </si>
  <si>
    <t>NUMERICAL FUNCTIONAL ANALYSIS AND OPTIMIZATION</t>
  </si>
  <si>
    <t>1532-2467</t>
  </si>
  <si>
    <t>https://1510qkyxx-y-https-www-webofscience-com.z.e-nformation.ro/wos/woscc/full-record/WOS:001038805100001</t>
  </si>
  <si>
    <t>https://1511mkyzl-y-https-www-tandfonline-com.z.e-nformation.ro/doi/full/10.1080/01630563.2023.2239326</t>
  </si>
  <si>
    <t>10.1080/01630563.2023.2239326</t>
  </si>
  <si>
    <t>WOS:001038805100001</t>
  </si>
  <si>
    <t>1194-1208</t>
  </si>
  <si>
    <t>WOS/Q3 (IF)</t>
  </si>
  <si>
    <t>Convergence of Linking Durrmeyer-Type Modifications of Generalized Baskakov Operators</t>
  </si>
  <si>
    <t xml:space="preserve">Ana-Maria Acu (ULBS), Margareta Heilmann (Univ Wuppertal, Germany), Ioan Rasa (Tech Univ Cluj Napoca), Andra Seserman (Tech Univ Cluj Napoca)
</t>
  </si>
  <si>
    <t>BULLETIN OF THE MALAYSIAN MATHEMATICAL SCIENCES SOCIETY</t>
  </si>
  <si>
    <t>0126-6705</t>
  </si>
  <si>
    <t>https://1510qkyxx-y-https-www-webofscience-com.z.e-nformation.ro/wos/woscc/full-record/WOS:000979248500001</t>
  </si>
  <si>
    <t>https://1510gkyzy-y-https-link-springer-com.z.e-nformation.ro/article/10.1007/s40840-023-01503-4</t>
  </si>
  <si>
    <t>10.1007/s40840-023-01503-4</t>
  </si>
  <si>
    <t>WOS:000979248500001</t>
  </si>
  <si>
    <t>Article Number: 113</t>
  </si>
  <si>
    <t>WOS/Q2(IF)</t>
  </si>
  <si>
    <t>Composition and Decomposition of Positive Linear Operators (VIII)</t>
  </si>
  <si>
    <t>Ana Maria Acu(ULBS), Ioan Rasa (Tech Univ Cluj Napoca), Andra Seserman(Tech Univ Cluj Napoca)</t>
  </si>
  <si>
    <t>AXIOMS</t>
  </si>
  <si>
    <t>2075-1680</t>
  </si>
  <si>
    <t>https://1510qkyxx-y-https-www-webofscience-com.z.e-nformation.ro/wos/woscc/full-record/WOS:000958511400001</t>
  </si>
  <si>
    <t>https://www.mdpi.com/2075-1680/12/3/228</t>
  </si>
  <si>
    <t>10.3390/axioms12030228</t>
  </si>
  <si>
    <t>WOS:000958511400001</t>
  </si>
  <si>
    <t>Article Number 228</t>
  </si>
  <si>
    <t>WOS/Q2</t>
  </si>
  <si>
    <t>Some Functionals and Approximation Operators Associated with a Family of Discrete Probability Distributions</t>
  </si>
  <si>
    <t>Ana Maria Acu (ULBS), Ioan Rasa (Tech Univ Cluj Napoca), Hari M Srivastava (Univ Victoria, Canada)</t>
  </si>
  <si>
    <t>MATHEMATICS</t>
  </si>
  <si>
    <t>2227-7390</t>
  </si>
  <si>
    <t>https://1510qkyxx-y-https-www-webofscience-com.z.e-nformation.ro/wos/woscc/full-record/WOS:000940870400001</t>
  </si>
  <si>
    <t>https://www.mdpi.com/2227-7390/11/4/805</t>
  </si>
  <si>
    <t>10.3390/math11040805</t>
  </si>
  <si>
    <t>WOS:000940870400001</t>
  </si>
  <si>
    <t>Article Number 805</t>
  </si>
  <si>
    <t>Some results for the inverse of a Bernstein-Schnabl type operator</t>
  </si>
  <si>
    <t>Ana-Maria Acu (ULBS), Margareta Heilmann (Univ Wuppertal, Germany), Ioan Rasa (Tech Univ Cluj Napoca)</t>
  </si>
  <si>
    <t>ANALYSIS AND MATHEMATICAL PHYSICS</t>
  </si>
  <si>
    <t>1664-2368</t>
  </si>
  <si>
    <t>https://1510qkyxx-y-https-www-webofscience-com.z.e-nformation.ro/wos/woscc/full-record/WOS:000909832500001</t>
  </si>
  <si>
    <t>https://1510gkz4y-y-https-link-springer-com.z.e-nformation.ro/article/10.1007/s13324-022-00777-4</t>
  </si>
  <si>
    <t>10.1007/s13324-022-00777-4</t>
  </si>
  <si>
    <t>WOS:000909832500001</t>
  </si>
  <si>
    <t>Article Number 15</t>
  </si>
  <si>
    <t>A Discrete Probability Distribution and Some Applications</t>
  </si>
  <si>
    <r>
      <rPr>
        <rFont val="Arial Narrow"/>
        <color theme="1"/>
        <sz val="10.0"/>
      </rPr>
      <t>Ana-Maria Acu, Ioan Rasa (Tech Univ Cluj Napoca</t>
    </r>
    <r>
      <rPr>
        <rFont val="Arial Narrow"/>
        <color rgb="FF000000"/>
        <sz val="10.0"/>
      </rPr>
      <t>)</t>
    </r>
  </si>
  <si>
    <t>MEDITERRANEAN JOURNAL OF MATHEMATICS</t>
  </si>
  <si>
    <t>1660-5446</t>
  </si>
  <si>
    <t>https://1510qkz4q-y-https-www-webofscience-com.z.e-nformation.ro/wos/woscc/full-record/WOS:000899945800002</t>
  </si>
  <si>
    <t>https://1510gkz4y-y-https-link-springer-com.z.e-nformation.ro/article/10.1007/s00009-022-02243-8</t>
  </si>
  <si>
    <t>10.1007/s00009-022-02243-8</t>
  </si>
  <si>
    <t>WOS:000899945800002</t>
  </si>
  <si>
    <t>Article Number 34</t>
  </si>
  <si>
    <t>WOS/Q2 (IF)</t>
  </si>
  <si>
    <t>Aldaz-Kounchev-Render Operators and Their Approximation Properties</t>
  </si>
  <si>
    <t>Ana-Maria Acu, Stefano De Marchi (Univ Padua, Italy), Ioan Rasa (Tech Univ Cluj Napoca)</t>
  </si>
  <si>
    <t>RESULTS IN MATHEMATICS</t>
  </si>
  <si>
    <t>1422-6383</t>
  </si>
  <si>
    <t>https://1510qkz90-y-https-www-webofscience-com.z.e-nformation.ro/wos/woscc/full-record/WOS:000888819900007</t>
  </si>
  <si>
    <t>https://1510gkzat-y-https-link-springer-com.z.e-nformation.ro/article/10.1007/s00025-022-01793-3</t>
  </si>
  <si>
    <t>10.1007/s00025-022-01793-3</t>
  </si>
  <si>
    <t>WOS:000888819900007</t>
  </si>
  <si>
    <t>Article Number 21</t>
  </si>
  <si>
    <t>Strongly convex squared norms</t>
  </si>
  <si>
    <t>Ana -Maria Acu (ULBS), Ioan Rasa (Tech Univ Cluj Napoca), Ancuta Steopoaie (Tech Univ Cluj Napoca)</t>
  </si>
  <si>
    <t>SI</t>
  </si>
  <si>
    <t>https://1510qkz90-y-https-www-webofscience-com.z.e-nformation.ro/wos/woscc/full-record/WOS:000998331300004</t>
  </si>
  <si>
    <t>https://drna.padovauniversitypress.it/system/files/papers/03_COMSS_22_Acu-Rasa.pdf</t>
  </si>
  <si>
    <t>10.14658/pupj-drna-2023-2-3</t>
  </si>
  <si>
    <t>WOS:000998331300004</t>
  </si>
  <si>
    <t>23-25</t>
  </si>
  <si>
    <t>New properties of operators preserving exponentials</t>
  </si>
  <si>
    <t>Ana-Maria Acu (ULBS), Ali Aral(Kirikkale Univ,Turkiye), Ioan Rasa (Tech Univ Cluj Napoca)</t>
  </si>
  <si>
    <t>https://1510qkz90-y-https-www-webofscience-com.z.e-nformation.ro/wos/woscc/full-record/WOS:000865179200001</t>
  </si>
  <si>
    <t>https://1510gkzat-y-https-link-springer-com.z.e-nformation.ro/article/10.1007/s13398-022-01332-3</t>
  </si>
  <si>
    <t>10.1007/s13398-022-01332-3</t>
  </si>
  <si>
    <t>WOS:000865179200001</t>
  </si>
  <si>
    <t>Article number 1</t>
  </si>
  <si>
    <t>BERNSTEIN POLYNOMIALS AND DUAL FUNCTIONALS</t>
  </si>
  <si>
    <t>A.M. Acu, Ioan Rasa (Tech Univ Cluj Napoca), G. Motronea (Tech Univ Cluj Napoca)</t>
  </si>
  <si>
    <t>Bulletin of the Transilvania University of Brasov, Series III: Mathematics and Computer Science</t>
  </si>
  <si>
    <t>2810-2029</t>
  </si>
  <si>
    <t>https://www.scopus.com/record/display.uri?eid=2-s2.0-85180525044&amp;origin=resultslist</t>
  </si>
  <si>
    <t>https://webbut.unitbv.ro/index.php/Series_III/article/view/6655</t>
  </si>
  <si>
    <t>10.31926/but.mif.2023.3.65.2.2</t>
  </si>
  <si>
    <t>-</t>
  </si>
  <si>
    <t>13-20</t>
  </si>
  <si>
    <t>Scopus</t>
  </si>
  <si>
    <t>GENERALIZED KANTOROVICH MODIFICATIONS OF POSITIVE LINEAR OPERATORS</t>
  </si>
  <si>
    <t>Ana-Maria Acu, Ioan Buscu (Tech Univ Cluj Napoca), Ioan Rasa (Tech Univ Cluj Napoca)</t>
  </si>
  <si>
    <t>https://1510ql08r-y-https-www-webofscience-com.z.e-nformation.ro/wos/woscc/full-record/WOS:000743719700001</t>
  </si>
  <si>
    <t>https://www.aimsciences.org/article/doi/10.3934/mfc.2021042</t>
  </si>
  <si>
    <t>10.3934/mfc.2021042</t>
  </si>
  <si>
    <t>WOS:000743719700001</t>
  </si>
  <si>
    <t>54-62</t>
  </si>
  <si>
    <t>Nonlinear algebraic systems with positive coefficients and positive solutions</t>
  </si>
  <si>
    <t>Ana Maria Acu, Ioan Rasa (Tech Univ Cluj Napoca)</t>
  </si>
  <si>
    <t>JOURNAL OF APPLIED MATHEMATICS AND COMPUTING</t>
  </si>
  <si>
    <t>1598-5865</t>
  </si>
  <si>
    <t>https://1510ql08r-y-https-www-webofscience-com.z.e-nformation.ro/wos/woscc/full-record/WOS:000783025400001</t>
  </si>
  <si>
    <t>https://1510gl0ab-y-https-link-springer-com.z.e-nformation.ro/article/10.1007/s12190-022-01732-z</t>
  </si>
  <si>
    <t>10.1007/s12190-022-01732-z</t>
  </si>
  <si>
    <t>WOS:000783025400001</t>
  </si>
  <si>
    <t>19-35</t>
  </si>
  <si>
    <t>Properties of a subclass of analytic functions defined by Riemann-Liouville fractional integral applied to convolution product of multiplier transformation and Ruscheweyh derivative</t>
  </si>
  <si>
    <t>Lupas Alina Alb (Universitatea din Oradea), Acu Mugur</t>
  </si>
  <si>
    <t>Demonstratio Mathematica</t>
  </si>
  <si>
    <t>0420-1213</t>
  </si>
  <si>
    <t xml:space="preserve">https://www.webofscience.com/wos/woscc/full-record/WOS:001027037000001 </t>
  </si>
  <si>
    <t xml:space="preserve">https://www.degruyter.com/document/doi/10.1515/dema-2022-0249/html </t>
  </si>
  <si>
    <t>10.1515/dema-2022-0249</t>
  </si>
  <si>
    <t>Q1</t>
  </si>
  <si>
    <t>Brownian Type Extensions for a Class of m-Isometries</t>
  </si>
  <si>
    <t>Suciu Laurian (ULBS)</t>
  </si>
  <si>
    <t>Results in Mathematics</t>
  </si>
  <si>
    <t>https://www.webofscience.com/wos/woscc/full-record/WOS:000983668700001</t>
  </si>
  <si>
    <t>https://link.springer.com/content/pdf/10.1007/s00025-023-01917-3.pdf</t>
  </si>
  <si>
    <t>DOI 10.1007/s00025-023-01917-3</t>
  </si>
  <si>
    <t>WOS:000983668700001</t>
  </si>
  <si>
    <t>Q1 (SCIE) IF</t>
  </si>
  <si>
    <t>WOLD DECOMPOSITIONS AND BROWNIAN TYPE OPERATORS</t>
  </si>
  <si>
    <t>REVUE ROUMAINE DE MATHEMATIQUES PURES ET APPLIQUEES</t>
  </si>
  <si>
    <t>3 , 4</t>
  </si>
  <si>
    <t>0035-3965</t>
  </si>
  <si>
    <t>https://www.webofscience.com/wos/woscc/full-record/WOS:001178584900004</t>
  </si>
  <si>
    <t>http://imar.ro/journals/Revue_Mathematique/php/2023/Rrc23_3_4.php</t>
  </si>
  <si>
    <t>DOI 10.59277/RRMPA.2023.369.381</t>
  </si>
  <si>
    <t>WOS:001178584900004</t>
  </si>
  <si>
    <t>369-381</t>
  </si>
  <si>
    <t>WoS-ESCI</t>
  </si>
  <si>
    <t>On the dynamics of a dual space time fractional nonlinear Schrödinger model in optical fibers</t>
  </si>
  <si>
    <t>Tariq Kalim U.(Department of Mathematics, Mirpur University of Science and Technology, Mirpur 10250, AJK, Pakistan), Nadeem Muhammad(School of Mathematics and Statistics, Qujing Normal University, Qujing 655011, China), Zeeshan Muhammad(Department of Mathematics, Mirpur University of Science and Technology, Mirpur 10250, AJK, Pakistan), Guran Liliana(Department of Pharmaceutical Sciences, Vasile Goldis Western University of Arad, L. Rebreanu Street, No. 86, 310048 Arad, Romania), Bucur Amelia(Department of Mathematics and Informatics, Faculty of Sciences, ‘‘Lucian Blaga’’ University of Sibiu, 550012 Sibiu, Romania)</t>
  </si>
  <si>
    <t>Results in Physics</t>
  </si>
  <si>
    <t>Article number106603</t>
  </si>
  <si>
    <t>ISSN 2211-3797</t>
  </si>
  <si>
    <t>https://www.webofscience.com/wos/woscc/full-record/WOS:001025061000001</t>
  </si>
  <si>
    <t>https://www.sciencedirect.com/science/article/pii/S2211379723003960</t>
  </si>
  <si>
    <t>https://doi.org/10.1016/j.rinp.2023.106603</t>
  </si>
  <si>
    <t>WOS:001025061000001</t>
  </si>
  <si>
    <t xml:space="preserve">WoS
Q1-după FI 
</t>
  </si>
  <si>
    <t>Analyzing the Convergence of a Semi- Numerical-Analytical Scheme for Non-Linear Fractional PDEs</t>
  </si>
  <si>
    <t>Javed Iqbal(Department of Mathematics, Government College University, Lahore, Pakistan);Khurram Shabbir(Department of Mathematics, Government College University, Lahore, Pakistan; Amelia Bucur; Azhar Ali Zafar(Khurram Shabbir(Department of Mathematics, Government College University, Lahore, Pakistan)</t>
  </si>
  <si>
    <t>Alexandria Engineering Journal</t>
  </si>
  <si>
    <t>ISSN 1110-0168</t>
  </si>
  <si>
    <t>https://www.webofscience.com/wos/woscc/full-record/WOS:001046733800001</t>
  </si>
  <si>
    <t>https://www.sciencedirect.com/science/article/pii/S1110016823005823</t>
  </si>
  <si>
    <t>https://doi.org/10.1016/j.aej.2023.06.095</t>
  </si>
  <si>
    <t>WOS:001046733800001</t>
  </si>
  <si>
    <t>26-34</t>
  </si>
  <si>
    <t xml:space="preserve">WoS 
Q1-dupa IF
</t>
  </si>
  <si>
    <t>Soliton solutions of fractional extended nonlinear Schrödinger equation arising in 
plasma physics and nonlinear optical fiber</t>
  </si>
  <si>
    <t>Jamshad Ahmad(Department of Mathematics, Faculty of Science, University of Gujrat, Pakistan)
,Sonia Akram(Department of Mathematics, Faculty of Science, University of Gujrat, Pakistan)
, Kanza Noor(Department of Mathematics, Faculty of Science, University of Gujrat, Pakistan)
, Muhammad Nadeem(School of Mathematics and Statistics, Qujing Normal University, China), Amelia Bucur,
Yahya Alsayaad(Department of Physics and Mathematics, Zabid-Hodeidah, Hodeidah University, Al-Hudaydah, 4113, Yemen)</t>
  </si>
  <si>
    <t>Scientific Reports</t>
  </si>
  <si>
    <t>ISSN 2045-2322</t>
  </si>
  <si>
    <t>https://www.webofscience.com/wos/woscc/full-record/WOS:001024600400072</t>
  </si>
  <si>
    <t>https://www.nature.com/articles/s41598-023-37757-y</t>
  </si>
  <si>
    <t>https://doi.org/10.1038/s41598-023-37757-y</t>
  </si>
  <si>
    <t>WOS:001024600400072</t>
  </si>
  <si>
    <t>NATURE PORTOFOLIO
Q2-după AIS</t>
  </si>
  <si>
    <t>Solitons, one line rogue wave and breather wave solutions of a new extended KP-equation</t>
  </si>
  <si>
    <t>Ghazala Akram(Department of Mathematics, University of the Punjab, Pakistan), Iqra Zainab(Department of Mathematics, University of the Punjab,Pakistan), Maasoomah Sadaf(Department of Mathematics, University of the Punjab, Pakistan), Amelia Bucur(ULBS)</t>
  </si>
  <si>
    <t>Article number107147</t>
  </si>
  <si>
    <t>https://www.webofscience.com/wos/woscc/full-record/WOS:001113088800001</t>
  </si>
  <si>
    <t>https://www.sciencedirect.com/science/article/pii/S2211379723009403?via%3Dihub</t>
  </si>
  <si>
    <t>https://doi.org/10.1016/j.rinp.2023.107147</t>
  </si>
  <si>
    <t>WOS:001113088800001</t>
  </si>
  <si>
    <t xml:space="preserve">WoS
Q1-dupa FI
</t>
  </si>
  <si>
    <t>Generalized perturbed contractions with related fixed point results</t>
  </si>
  <si>
    <t>Branga Adrian Nicolae (ULBS), Olaru Ion Marian (ULBS)</t>
  </si>
  <si>
    <t>Carpathian Journal of Mathematics</t>
  </si>
  <si>
    <t>1843 - 4401</t>
  </si>
  <si>
    <t>https://www.webofscience.com/wos/woscc/full-record/WOS:001027977500001</t>
  </si>
  <si>
    <t>https://www.carpathian.cunbm.utcluj.ro/wp-content/uploads/carpathian_2023_39_3_633_640.pdf</t>
  </si>
  <si>
    <t>10.37193/CJM.2023.03.05</t>
  </si>
  <si>
    <t>WOS:001027977500001</t>
  </si>
  <si>
    <t>633 - 640</t>
  </si>
  <si>
    <t>Branga Adrian</t>
  </si>
  <si>
    <t>On Classes of Meromorphic Functions Defined by Subordination and Convolution</t>
  </si>
  <si>
    <t>Totoi Elisabeta-Alina (ULBS); Cotirla Luminita-Ioana (Univ. Tehnica Cluj-Napoca)</t>
  </si>
  <si>
    <t>Symmetry-Basel</t>
  </si>
  <si>
    <t>2073-8994</t>
  </si>
  <si>
    <t>https://www.webofscience.com/wos/woscc/full-record/WOS:001074008400001</t>
  </si>
  <si>
    <t>https://www.mdpi.com/2073-8994/15/9/1763</t>
  </si>
  <si>
    <t>DOI10.3390/sym15091763</t>
  </si>
  <si>
    <t>WOS:001074008400001</t>
  </si>
  <si>
    <t>Q2</t>
  </si>
  <si>
    <t>Integral Operators Applied to Classes of Convex and Close-to-Convex Meromorphic p-Valent Functions</t>
  </si>
  <si>
    <t>https://www.webofscience.com/wos/woscc/full-record/WOS:001119664500001</t>
  </si>
  <si>
    <t>https://www.mdpi.com/2073-8994/15/11/2079</t>
  </si>
  <si>
    <t>DOI10.3390/sym15112079</t>
  </si>
  <si>
    <t>WOS:001119664500001</t>
  </si>
  <si>
    <t>EntreComp Framework: A Bibliometric Review and Research Trends</t>
  </si>
  <si>
    <t>Ratiu Augusta (ULBS), Maniu Ionela (ULBS), Pop Emilia Loredana (Universitatea Babes Bolyai, Cluj Napoca)</t>
  </si>
  <si>
    <t>Sustainability</t>
  </si>
  <si>
    <t>2071-1050</t>
  </si>
  <si>
    <t>https://www.webofscience.com/wos/woscc/full-record/WOS:000927222900001</t>
  </si>
  <si>
    <t>https://www.mdpi.com/2071-1050/15/2/1285</t>
  </si>
  <si>
    <t>10.3390/su15021285</t>
  </si>
  <si>
    <t>WOS:92722900001</t>
  </si>
  <si>
    <t>Ratiu Augusta</t>
  </si>
  <si>
    <t>Branga Adrian Nicolae (ULBS); Olaru Ion Marian (ULBS)</t>
  </si>
  <si>
    <t>1584-2851</t>
  </si>
  <si>
    <t>https://semnul.com/carpathian/wp-content/uploads/2023/07/carpathian_2023_39_3_633_640.pdf</t>
  </si>
  <si>
    <t>DOI10.37193/CJM.2023.03.05</t>
  </si>
  <si>
    <t>633-640</t>
  </si>
  <si>
    <t>A comprehensive architecture application for unlocking the potential of student feedback</t>
  </si>
  <si>
    <t>Dana Simian, Marin-Eusebiu Serban (ULBS)</t>
  </si>
  <si>
    <t>Bulletin of the Transilvania University of Brasov Series III: Mathematics and Computer Science</t>
  </si>
  <si>
    <t>3 (65)</t>
  </si>
  <si>
    <t>Scopus - Document details - A COMPREHENSIVE APPLICATION ARCHITECTURE FOR UNLOCKING THE POTENTIAL OF STUDENT FEEDBACK (e-nformation.ro)</t>
  </si>
  <si>
    <t>https://webbut.unitbv.ro/index.php/Series_III/article/view/6688</t>
  </si>
  <si>
    <t>https://doi.org/10.31926/but.mif.2023.3.65.2</t>
  </si>
  <si>
    <t>213-226</t>
  </si>
  <si>
    <t>Challenges and Opportunities in Deep Learning Driven Fashion Design and Textiles Patterns Development</t>
  </si>
  <si>
    <t>Dana Simian, Felix Husac</t>
  </si>
  <si>
    <t>Communications in Computer and Information Science, Modelling and Development of Intelligent Systems, Springer, Cham.</t>
  </si>
  <si>
    <t>vol 1761</t>
  </si>
  <si>
    <t>978-3-031-27033-8</t>
  </si>
  <si>
    <t>Scopus - Document details - Challenges and Opportunities in Deep Learning Driven Fashion Design and Textiles Patterns Development (e-nformation.ro)</t>
  </si>
  <si>
    <t>Challenges and Opportunities in Deep Learning Driven Fashion Design and Textiles Patterns Development | SpringerLink</t>
  </si>
  <si>
    <t>https://doi.org/10.1007/978-3-031-27034-5_12</t>
  </si>
  <si>
    <t>173-187</t>
  </si>
  <si>
    <t>Automated Machine Learning to Develop Predictive Models of Metabolic Syndrome in Patients with Periodontal Disease</t>
  </si>
  <si>
    <t>Ovidiu Boitor (drd), Florin Stoica (ULBS), Romeo Mihailă (ULBS), Laura Florentina Stoica (ULBS), Laura Ștef (ULBS)</t>
  </si>
  <si>
    <t>Diagnostics</t>
  </si>
  <si>
    <t>2075-4418</t>
  </si>
  <si>
    <t>https://www.webofscience.com/wos/woscc/full-record/WOS:001131487100001</t>
  </si>
  <si>
    <t>https://doi.org/10.3390/diagnostics13243631</t>
  </si>
  <si>
    <t>WOS: 001131487100001</t>
  </si>
  <si>
    <t>Stoica Florin</t>
  </si>
  <si>
    <t>Detecting Encrypted and Unencrypted Network Data Using Entropy Analysis and Confidence Intervals</t>
  </si>
  <si>
    <t>O.-A. Ticleanu, T. Popa, D. I. Hunyadi, N. Constantinescu</t>
  </si>
  <si>
    <t>Entropy</t>
  </si>
  <si>
    <t>1099-4300</t>
  </si>
  <si>
    <t>https://www.webofscience.com/wos/alldb/full-record/WOS:000955928800001</t>
  </si>
  <si>
    <t>https://www.mdpi.com/1099-4300/25/3/397</t>
  </si>
  <si>
    <t>10.3390/e25030397</t>
  </si>
  <si>
    <t>397/1-13</t>
  </si>
  <si>
    <t>Ticleanu, O.-A (ULBS).; Popa, T.; Hunyadi, D.I.(ULBS); Constantinescu, N.(ULBS)</t>
  </si>
  <si>
    <t>Entropy </t>
  </si>
  <si>
    <t>https://www.webofscience.com/wos/woscc/full-record/WOS:000955928800001</t>
  </si>
  <si>
    <t>https://doi.org/10.3390/e25030397</t>
  </si>
  <si>
    <t>WOS:000955928800001</t>
  </si>
  <si>
    <t>SARS-CoV-2 Antibody Responses in Pediatric Patients: A Bibliometric Analysis</t>
  </si>
  <si>
    <t>Maniu, I.(ULBS), Maniu, G. C.(ULBS), Antonescu, E.(ULBS), Duica, L.(ULBS), Grigore, N.(ULBS), Totan, M.(ULBS)</t>
  </si>
  <si>
    <t>Biomedicines</t>
  </si>
  <si>
    <t>2227-9059</t>
  </si>
  <si>
    <t>https://www.webofscience.com/wos/woscc/full-record/WOS:001009246600001</t>
  </si>
  <si>
    <t>https://www.mdpi.com/2227-9059/11/5/1455</t>
  </si>
  <si>
    <t>10.3390/biomedicines11051455</t>
  </si>
  <si>
    <t>WOS:001009246600001</t>
  </si>
  <si>
    <t>Q1 (dupa IF)</t>
  </si>
  <si>
    <t>Maniu, I. (ULBS), Maniu, G. C. (ULBS), Antonescu, E.(ULBS), Duica, L. (ULBS), Grigore, N. (ULBS), Totan, M.(ULBS)</t>
  </si>
  <si>
    <t>Raţiu, A.(ULBS), Maniu, I.(ULBS), Pop, E. L.(UBB CLUJ)</t>
  </si>
  <si>
    <t>WOS:000927222900001</t>
  </si>
  <si>
    <t>Q2 (dupa IF)</t>
  </si>
  <si>
    <t>Analyzing the Impact of Financial News Sentiments on Stock Prices—A Wavelet Correlation</t>
  </si>
  <si>
    <t>Cristescu MP(ULBS), Mara DA(ULBS), Nerișanu RA(ULBS), Culda LC(ULBS), Maniu I.(ULBS)</t>
  </si>
  <si>
    <t>Mathematics</t>
  </si>
  <si>
    <t>https://www.webofscience.com/wos/woscc/full-record/WOS:001115979700001</t>
  </si>
  <si>
    <t>https://www.mdpi.com/2227-7390/11/23/4830</t>
  </si>
  <si>
    <t>10.3390/math11234830</t>
  </si>
  <si>
    <t>WOS:001115979700001</t>
  </si>
  <si>
    <t>Laparogastroscopy—A Transgastric Laparoscopic Approach for Malignant Esophageal Stenosis.</t>
  </si>
  <si>
    <t>Lupu-Petria, A. D.(ULBS), Sabau, A. D.(ULBS), Serban, D.(CAROL DAVILA BUCURESTI), Trotea, T. (CAROL DAVILA BUCURESTI), Maniu, I.(ULBS), Sabau, D.(ULBS)</t>
  </si>
  <si>
    <t>HEALTHCARE</t>
  </si>
  <si>
    <t>2227-9032</t>
  </si>
  <si>
    <t>https://www.webofscience.com/wos/woscc/full-record/WOS:000955455600001</t>
  </si>
  <si>
    <t>https://www.mdpi.com/2227-9032/11/6/815</t>
  </si>
  <si>
    <t>10.3390/healthcare11060815</t>
  </si>
  <si>
    <t>WOS:000955455600001</t>
  </si>
  <si>
    <t>Digital farming based on a smart and user‐friendly IoT irrigation system: A conifer nursery case study</t>
  </si>
  <si>
    <t>Florea, A.(ULBS), Popa, D. I.(ULBS), Morariu, D.(ULBS), Maniu, I.(ULBS), Berntzen (NORVEGIA), L., &amp; Fiore, U.(ITALIA)</t>
  </si>
  <si>
    <t>IET Cyber‐Physical Systems: Theory &amp; Applications</t>
  </si>
  <si>
    <t>2398-3396</t>
  </si>
  <si>
    <t>https://www.webofscience.com/wos/woscc/full-record/WOS:000977303000001</t>
  </si>
  <si>
    <t>https://1511hldqb-y-https-ietresearch-onlinelibrary-wiley-com.z.e-nformation.ro/doi/10.1049/cps2.12054</t>
  </si>
  <si>
    <t>10.1049/cps2.12054</t>
  </si>
  <si>
    <t>WOS:000977303000001</t>
  </si>
  <si>
    <t>Q3</t>
  </si>
  <si>
    <t>Time Series Prediction For The Housing Construction Market With The Use Of NARNet</t>
  </si>
  <si>
    <t>Daria Wotzka (Poland), Grazyna Suchacka (Poland), Lukasz Mach (Poland), Pawel Fracz (Poland), Joachim Foltys (Poland), Ionela Maniu (ULBS)</t>
  </si>
  <si>
    <t>Proceedings - European Council for Modelling and Simulation, ECMS</t>
  </si>
  <si>
    <t>https://www.scs-europe.net/dlib/2023/2023-0284.html</t>
  </si>
  <si>
    <t>https://www.scs-europe.net/dlib/2023/ecms2023acceptedpapers/0284_simo_ecms2023_0047.pdf</t>
  </si>
  <si>
    <t>https://doi.org/10.7148/2023-0284</t>
  </si>
  <si>
    <t>284–290</t>
  </si>
  <si>
    <t>978-393743680-7</t>
  </si>
  <si>
    <t>Ticleanu Oana</t>
  </si>
  <si>
    <t>Distribution and Expansion of Alien Fish Species in the Karun River Basin, Iran</t>
  </si>
  <si>
    <r>
      <rPr>
        <rFont val="Arial Narrow"/>
        <color theme="1"/>
        <sz val="10.0"/>
      </rPr>
      <t xml:space="preserve">Shahraki, Mojgan Zare (Department of Natural Resources, Isfahan University of Technology, Isfahan 84156-83111, Iran), Keivany, Yazdan (Department of Natural Resources, Isfahan University of Technology, Isfahan 84156-83111, Iran), Dorche, Eisa Ebrahimi (Department of Natural Resources, Isfahan University of Technology, Isfahan 84156-83111, Iran), Blocksom, Karen (U.S. Environmental Protection Agency, Office of Research and Development, Corvallis, OR 97333, USA), Bruder, Andreas (Institute of Microbiology, University of Applied Sciences and Arts of Southern Switzerland, via Flora Ruchat Roncati 15, 6850 Mendrisio, Switzerland), Flotemersch Joseph (U.S. Environmental Protection Agency, Office of Research and Development, Cincinnati, OH 45268, USA), </t>
    </r>
    <r>
      <rPr>
        <rFont val="Arial Narrow"/>
        <b/>
        <color theme="1"/>
        <sz val="10.0"/>
      </rPr>
      <t xml:space="preserve">Banaduc, Doru </t>
    </r>
    <r>
      <rPr>
        <rFont val="Arial Narrow"/>
        <color theme="1"/>
        <sz val="10.0"/>
      </rPr>
      <t>(</t>
    </r>
    <r>
      <rPr>
        <rFont val="Arial Narrow"/>
        <b/>
        <color theme="1"/>
        <sz val="10.0"/>
      </rPr>
      <t>Lucian Blaga University of Sibiu, Romania</t>
    </r>
    <r>
      <rPr>
        <rFont val="Arial Narrow"/>
        <color theme="1"/>
        <sz val="10.0"/>
      </rPr>
      <t>)</t>
    </r>
  </si>
  <si>
    <t>Fishes</t>
  </si>
  <si>
    <t>2410-3888</t>
  </si>
  <si>
    <t>https://1510ql6ot-y-https-www-webofscience-com.z.e-nformation.ro/wos/woscc/full-record/WOS:001107910100001</t>
  </si>
  <si>
    <t>https://www.mdpi.com/2410-3888/8/11/538</t>
  </si>
  <si>
    <t>https://doi.org/10.3390/fishes8110538</t>
  </si>
  <si>
    <t>WOS:001107910100001</t>
  </si>
  <si>
    <t>1-24</t>
  </si>
  <si>
    <t>Morphological and Trophic Features of the Invasive Babka gymnotrachelus (Gobiidae) in the Plain and Mountainous Ecosystems of the Dniester Basin: Spatiotemporal Expansion and Possible Threats to Native Fishes</t>
  </si>
  <si>
    <r>
      <rPr>
        <rFont val="Arial Narrow"/>
        <color theme="1"/>
        <sz val="10.0"/>
      </rPr>
      <t xml:space="preserve">Afanasyev, Sergey (Institute of Hydrobiology, National Academy of Sciences of Ukraine, 04210 Kyiv, Ukraine), Hupalo, Olena (Institute of Hydrobiology, National Academy of Sciences of Ukraine, 04210 Kyiv, Ukraine), Tymoshenko, Nataliia (Institute of Hydrobiology, National Academy of Sciences of Ukraine, 04210 Kyiv, Ukraine), Lietytska, Olena (Institute of Hydrobiology, National Academy of Sciences of Ukraine, 04210 Kyiv, Ukraine), Roman, Anatolii (Institute of Hydrobiology, National Academy of Sciences of Ukraine, 04210 Kyiv, Ukraine), Manturova, Oksana (Institute of Hydrobiology, National Academy of Sciences of Ukraine, 04210 Kyiv, Ukraine), </t>
    </r>
    <r>
      <rPr>
        <rFont val="Arial Narrow"/>
        <b/>
        <color theme="1"/>
        <sz val="10.0"/>
      </rPr>
      <t>Banaduc,</t>
    </r>
    <r>
      <rPr>
        <rFont val="Arial Narrow"/>
        <color theme="1"/>
        <sz val="10.0"/>
      </rPr>
      <t xml:space="preserve"> </t>
    </r>
    <r>
      <rPr>
        <rFont val="Arial Narrow"/>
        <b/>
        <color theme="1"/>
        <sz val="10.0"/>
      </rPr>
      <t>Doru</t>
    </r>
    <r>
      <rPr>
        <rFont val="Arial Narrow"/>
        <color theme="1"/>
        <sz val="10.0"/>
      </rPr>
      <t xml:space="preserve"> (</t>
    </r>
    <r>
      <rPr>
        <rFont val="Arial Narrow"/>
        <b/>
        <color theme="1"/>
        <sz val="10.0"/>
      </rPr>
      <t>Lucian Blaga University of Sibiu, Romania</t>
    </r>
    <r>
      <rPr>
        <rFont val="Arial Narrow"/>
        <color theme="1"/>
        <sz val="10.0"/>
      </rPr>
      <t>).</t>
    </r>
  </si>
  <si>
    <t>https://1510qjlaf-y-https-www-webofscience-com.z.e-nformation.ro/wos/woscc/full-record/WOS:001080877300001</t>
  </si>
  <si>
    <t>https://www.mdpi.com/2410-3888/8/9/427</t>
  </si>
  <si>
    <t>https://doi.org/10.3390/fishes8090427</t>
  </si>
  <si>
    <t>WOS:001080877300001</t>
  </si>
  <si>
    <t>1-16</t>
  </si>
  <si>
    <t>The Low Ontogenetic Diet Diversity and Flexibility of the Pike-Perch, Sander lucioperca (Linnaeus, 1758) (Osteichthyes, Percidae): A Case Study</t>
  </si>
  <si>
    <r>
      <rPr>
        <rFont val="Arial Narrow"/>
        <color theme="1"/>
        <sz val="10.0"/>
      </rPr>
      <t xml:space="preserve">Alieva, Aminat K. (West Caspian Department of the Volga-Caspian Branch of the VNIRO FSBI (KaspNIRKh), Makhachkala 367000, Russia), Nasibulina, Botagoz M. (Faculty of Geology &amp; Geography, Innovative Natural Institute, Astrakhan State University, Shaumyana Square 1, Astrakhan 414000, Russia), Bakhshalizadeh, Shima (Department of Marine Sciences, Caspian Sea Basin Research Center, University of Guilan, Rasht 41996-13776, Iran), Kurochkina, Tatyana F. (Faculty of Geology &amp; Geography, Innovative Natural Institute, Astrakhan State University, Shaumyana Square 1, Astrakhan 414000, Russia), Popov, Nikolai N. (Kazakh Research Institute of Fisheries, Atyrau 060027, Kazakhstan), Barbol, Bekzhan I. (Faculty of Biology and Biotechnology, Al-Farabi Kazakh National University, Almaty 050040, Kazakhstan), </t>
    </r>
    <r>
      <rPr>
        <rFont val="Arial Narrow"/>
        <b/>
        <color theme="1"/>
        <sz val="10.0"/>
      </rPr>
      <t>Banaduc</t>
    </r>
    <r>
      <rPr>
        <rFont val="Arial Narrow"/>
        <color theme="1"/>
        <sz val="10.0"/>
      </rPr>
      <t>,</t>
    </r>
    <r>
      <rPr>
        <rFont val="Arial Narrow"/>
        <b/>
        <color theme="1"/>
        <sz val="10.0"/>
      </rPr>
      <t xml:space="preserve"> Doru</t>
    </r>
    <r>
      <rPr>
        <rFont val="Arial Narrow"/>
        <color theme="1"/>
        <sz val="10.0"/>
      </rPr>
      <t xml:space="preserve"> (</t>
    </r>
    <r>
      <rPr>
        <rFont val="Arial Narrow"/>
        <b/>
        <color theme="1"/>
        <sz val="10.0"/>
      </rPr>
      <t>Lucian Blaga University of Sibiu, Romania</t>
    </r>
    <r>
      <rPr>
        <rFont val="Arial Narrow"/>
        <color theme="1"/>
        <sz val="10.0"/>
      </rPr>
      <t xml:space="preserve">); Jussupbekova, Nurgul M. (Institute of Zoology, Almaty 050060, Kazakhstan), Kuanysheva, Gulnur A. (Department of Ecology, Safi Utebayev Atyrau Oil and Gas University, Musa Baymukhanov Str. 45A, Atyrau 060027, Kazakhstan), Ali, Attaala M. (Independent Researcher, Krasnoarmeeskaya 29, Astrakhan 414000, Russia)  </t>
    </r>
  </si>
  <si>
    <t>https://1510qjlaf-y-https-www-webofscience-com.z.e-nformation.ro/wos/woscc/full-record/WOS:001056682800001</t>
  </si>
  <si>
    <t>https://www.mdpi.com/2410-3888/8/8/395</t>
  </si>
  <si>
    <t>https://doi.org/10.3390/fishes8080395</t>
  </si>
  <si>
    <t>WOS:001056682800001</t>
  </si>
  <si>
    <t>1-18</t>
  </si>
  <si>
    <t>The Danube Delta: The Achilles Heel of Danube River-Danube Delta-Black Sea Region Fish Diversity under a Black Sea Impact Scenario Due to Sea Level Rise-A Prospective Review</t>
  </si>
  <si>
    <r>
      <rPr>
        <rFont val="Arial Narrow"/>
        <b/>
        <color theme="1"/>
        <sz val="10.0"/>
      </rPr>
      <t>Banaduc,</t>
    </r>
    <r>
      <rPr>
        <rFont val="Arial Narrow"/>
        <color theme="1"/>
        <sz val="10.0"/>
      </rPr>
      <t xml:space="preserve"> </t>
    </r>
    <r>
      <rPr>
        <rFont val="Arial Narrow"/>
        <b/>
        <color theme="1"/>
        <sz val="10.0"/>
      </rPr>
      <t>Doru</t>
    </r>
    <r>
      <rPr>
        <rFont val="Arial Narrow"/>
        <color theme="1"/>
        <sz val="10.0"/>
      </rPr>
      <t xml:space="preserve"> (</t>
    </r>
    <r>
      <rPr>
        <rFont val="Arial Narrow"/>
        <b/>
        <color theme="1"/>
        <sz val="10.0"/>
      </rPr>
      <t>Lucian Blaga University of Sibiu</t>
    </r>
    <r>
      <rPr>
        <rFont val="Arial Narrow"/>
        <color theme="1"/>
        <sz val="10.0"/>
      </rPr>
      <t>), Afanasyev, Sergey (Institute of Hydrobiology of National Academy of Sciences of Ukraine, 04210 Kiev, Ukraine), Akeroyd, John Robert (Sherkin Island Marine Station, Sherkin Island, P81 Skibbereen, Ireland), Nastase, Aurel (Danube Delta National Institute for Research and Development, Babadag Street 165, RO-820112 Tulcea, Romania), Navodaru, Ion (Danube Delta National Institute for Research and Development, Babadag Street 165, RO-820112 Tulcea, Romania), Tofan, Lucica (Faculty of Natural and Agricultural Sciences, Ovidius University of Constanţa, RO-900470 Constanța, Romania), Curtean-Banaduc,</t>
    </r>
    <r>
      <rPr>
        <rFont val="Arial Narrow"/>
        <b/>
        <color theme="1"/>
        <sz val="10.0"/>
      </rPr>
      <t xml:space="preserve"> </t>
    </r>
    <r>
      <rPr>
        <rFont val="Arial Narrow"/>
        <color theme="1"/>
        <sz val="10.0"/>
      </rPr>
      <t>Angela (Lucian Blaga University of Sibiu, Romania)</t>
    </r>
  </si>
  <si>
    <t>https://1510ql6ot-y-https-www-webofscience-com.z.e-nformation.ro/wos/woscc/summary/fc161fbf-cb72-4449-9087-0145dcdca600-eac76333/relevance/1</t>
  </si>
  <si>
    <t>https://www.mdpi.com/2410-3888/8/7/355</t>
  </si>
  <si>
    <t>https://doi.org/10.3390/fishes8070355</t>
  </si>
  <si>
    <t>WOS:001035903600001</t>
  </si>
  <si>
    <t>1-27</t>
  </si>
  <si>
    <t>Screening for Microplastic Uptake in an Urbanized Freshwater Ecosystem: Chondrostoma nasus (Linnaeus, 1758) Case Study</t>
  </si>
  <si>
    <r>
      <rPr>
        <rFont val="Arial Narrow"/>
        <color theme="1"/>
        <sz val="10.0"/>
      </rPr>
      <t xml:space="preserve">Curtean-Banaduc, Angela (Lucian Blaga University of Sibiu, Romania), Mihut, Claudia (Lucian Blaga University of Sibiu, Romania), Burcea, Alexandru ((Lucian Blaga University of Sibiu, Romania), McCall, Grant S. (
Center for Human-Environmental Research (CHER), New Orleans, LA 70118, USA), Matei, Claudiu (
Faculty of Medicine, Lucian Blaga University of Sibiu, RO-550012 Sibiu, Romania), </t>
    </r>
    <r>
      <rPr>
        <rFont val="Arial Narrow"/>
        <b/>
        <color theme="1"/>
        <sz val="10.0"/>
      </rPr>
      <t>Banaduc,</t>
    </r>
    <r>
      <rPr>
        <rFont val="Arial Narrow"/>
        <color theme="1"/>
        <sz val="10.0"/>
      </rPr>
      <t xml:space="preserve"> </t>
    </r>
    <r>
      <rPr>
        <rFont val="Arial Narrow"/>
        <b/>
        <color theme="1"/>
        <sz val="10.0"/>
      </rPr>
      <t>Doru</t>
    </r>
    <r>
      <rPr>
        <rFont val="Arial Narrow"/>
        <color theme="1"/>
        <sz val="10.0"/>
      </rPr>
      <t xml:space="preserve"> (</t>
    </r>
    <r>
      <rPr>
        <rFont val="Arial Narrow"/>
        <b/>
        <color theme="1"/>
        <sz val="10.0"/>
      </rPr>
      <t>Lucian Blaga University of Sibiu, Romania</t>
    </r>
    <r>
      <rPr>
        <rFont val="Arial Narrow"/>
        <color theme="1"/>
        <sz val="10.0"/>
      </rPr>
      <t>)</t>
    </r>
  </si>
  <si>
    <t>Water</t>
  </si>
  <si>
    <t>2073-4441</t>
  </si>
  <si>
    <t>https://1510ql6ot-y-https-www-webofscience-com.z.e-nformation.ro/wos/woscc/full-record/WOS:000979567600001</t>
  </si>
  <si>
    <t>https://www.mdpi.com/2073-4441/15/8/1578</t>
  </si>
  <si>
    <t>https://doi.org/10.3390/w15081578</t>
  </si>
  <si>
    <t>WOS:000979567600001</t>
  </si>
  <si>
    <t>1-15</t>
  </si>
  <si>
    <t>Multiple freshwater stressors-Key drivers for the future of freshwater environments</t>
  </si>
  <si>
    <r>
      <rPr>
        <rFont val="Arial Narrow"/>
        <b/>
        <color theme="1"/>
        <sz val="10.0"/>
      </rPr>
      <t>Banaduc, Doru</t>
    </r>
    <r>
      <rPr>
        <rFont val="Arial Narrow"/>
        <color theme="1"/>
        <sz val="10.0"/>
      </rPr>
      <t xml:space="preserve"> (</t>
    </r>
    <r>
      <rPr>
        <rFont val="Arial Narrow"/>
        <b/>
        <color theme="1"/>
        <sz val="10.0"/>
      </rPr>
      <t>Lucian Blaga University of Sibiu, Romania</t>
    </r>
    <r>
      <rPr>
        <rFont val="Arial Narrow"/>
        <color theme="1"/>
        <sz val="10.0"/>
      </rPr>
      <t>), Barinova, Sophia (Institute of Evolution, University of Haifa, Haifa, Israel), Cianfaglione, Kevin (FGES, Université Catholique de Lille, Lille, France), Curtean-Banaduc, Angela (Lucian Blaga University of Sibiu)</t>
    </r>
  </si>
  <si>
    <t>Frontiers in Environmental Science</t>
  </si>
  <si>
    <t>2296-665X</t>
  </si>
  <si>
    <t>https://1510ql6ot-y-https-www-webofscience-com.z.e-nformation.ro/wos/woscc/full-record/WOS:000933019600001</t>
  </si>
  <si>
    <t>https://www.frontiersin.org/articles/10.3389/fenvs.2023.1143706/full</t>
  </si>
  <si>
    <t>https://doi.org/10.3389/fenvs.2023.1143706</t>
  </si>
  <si>
    <t>WOS:000933019600001</t>
  </si>
  <si>
    <t>1-3</t>
  </si>
  <si>
    <t>Ecological Interdependence of Pollution, Fish Parasites, and Fish in Freshwater Ecosystems of Turkey</t>
  </si>
  <si>
    <r>
      <rPr>
        <rFont val="Arial Narrow"/>
        <color theme="1"/>
        <sz val="10.0"/>
      </rPr>
      <t xml:space="preserve">Ahmet Öktener (
Atalar Neighborhood, 927th Street, Ergul Site, A Blok No. 1/9, 20150 Denizli, Turkey), </t>
    </r>
    <r>
      <rPr>
        <rFont val="Arial Narrow"/>
        <b/>
        <color theme="1"/>
        <sz val="10.0"/>
      </rPr>
      <t>Doru Bănăduc</t>
    </r>
    <r>
      <rPr>
        <rFont val="Arial Narrow"/>
        <color theme="1"/>
        <sz val="10.0"/>
      </rPr>
      <t xml:space="preserve"> (</t>
    </r>
    <r>
      <rPr>
        <rFont val="Arial Narrow"/>
        <b/>
        <color theme="1"/>
        <sz val="10.0"/>
      </rPr>
      <t>Lucian Blaga University of Sibiu, Romania</t>
    </r>
    <r>
      <rPr>
        <rFont val="Arial Narrow"/>
        <color theme="1"/>
        <sz val="10.0"/>
      </rPr>
      <t>)</t>
    </r>
  </si>
  <si>
    <t>https://1510ql6ot-y-https-www-webofscience-com.z.e-nformation.ro/wos/woscc/full-record/WOS:000970301400001</t>
  </si>
  <si>
    <t>https://www.mdpi.com/2073-4441/15/7/1385</t>
  </si>
  <si>
    <t>https://doi.org/10.3390/w15071385</t>
  </si>
  <si>
    <t>WOS:000970301400001</t>
  </si>
  <si>
    <t>1-19</t>
  </si>
  <si>
    <t>Romanogobio banaticus (Bănărescu, 1960) in the Nera River (Danube Basin)</t>
  </si>
  <si>
    <r>
      <rPr>
        <rFont val="Arial Narrow"/>
        <b/>
        <color theme="1"/>
        <sz val="10.0"/>
      </rPr>
      <t>Bănăduc D. (Lucian Blaga University of Sibiu, Romania),</t>
    </r>
    <r>
      <rPr>
        <rFont val="Arial Narrow"/>
        <color theme="1"/>
        <sz val="10.0"/>
      </rPr>
      <t xml:space="preserve"> Ceaușu M. (Ecotur Sibiu, Romania), Mărginean M. (Fauna &amp; Flora International, Romania), Dobre A. (Ecotur Sibiu,, Romania), Curtean-Bănăduc A. (Lucian Blaga University of Sibiu, Romania)</t>
    </r>
  </si>
  <si>
    <t xml:space="preserve">Transylvanian Review of Systematical and Ecological Research </t>
  </si>
  <si>
    <t>Print ISSN 1841-7051
ISSN-L 1841-7051
Online ISSN 2344-3219
ISSN-L 1841-7051</t>
  </si>
  <si>
    <t>https://1510ql75x-y-https-www-webofscience-com.z.e-nformation.ro/wos/alldb/summary/755d33e0-d8cf-4589-a939-f7356284bc09-eade6e1f/relevance/1</t>
  </si>
  <si>
    <t>https://www.researchgate.net/publication/377108853_Romanogobio_banaticus_Banarescu_1960_in_the_Nera_River_Danube_Basin</t>
  </si>
  <si>
    <t>https://doi.org/10.2478//trser-2023-0015</t>
  </si>
  <si>
    <t>I202400205601</t>
  </si>
  <si>
    <t>87-104</t>
  </si>
  <si>
    <t>All Databases</t>
  </si>
  <si>
    <t>Natura 2000 a Panacea? Natura 2000 Site Oltul Mijlociu-Cibin-Hârtibaciu (ROSCI132) ‒ A local extinction of a native fish species and a new alien fish arrival case study</t>
  </si>
  <si>
    <r>
      <rPr>
        <rFont val="Arial Narrow"/>
        <b/>
        <color theme="1"/>
        <sz val="10.0"/>
      </rPr>
      <t>Bănăduc D</t>
    </r>
    <r>
      <rPr>
        <rFont val="Arial Narrow"/>
        <color theme="1"/>
        <sz val="10.0"/>
      </rPr>
      <t>. (</t>
    </r>
    <r>
      <rPr>
        <rFont val="Arial Narrow"/>
        <b/>
        <color theme="1"/>
        <sz val="10.0"/>
      </rPr>
      <t>Lucian Blaga University of Sibiu, Romania</t>
    </r>
    <r>
      <rPr>
        <rFont val="Arial Narrow"/>
        <color theme="1"/>
        <sz val="10.0"/>
      </rPr>
      <t>), Bakhshalizadeh S. (niversity of Guilan, Department of Marine Science, Caspian Sea Basin Research Center, Rasht,Iran), Curtean-Bănăduc A. (Lucian Blaga University of Sibiu, Romania)</t>
    </r>
  </si>
  <si>
    <t>https://1510ql76p-y-https-www-webofscience-com.z.e-nformation.ro/wos/alldb/full-record/BCI:BCI202300682994</t>
  </si>
  <si>
    <t>https://www.researchgate.net/publication/372132085_Natura_2000_a_panacea_Natura_2000_Site_Oltul_Mijlociu-Cibin-Hartibaciu_ROSCI0132_-_A_local_extinction_of_a_native_fish_species_and_a_new_alien_fish_arrival_case_study</t>
  </si>
  <si>
    <t>https://doi.org/10.2478/trser-2023-0007</t>
  </si>
  <si>
    <t>I202300682994</t>
  </si>
  <si>
    <t>81-100</t>
  </si>
  <si>
    <t>Institutional drivers of research productivity: a canonical multivariate analysis of Romanian public universities</t>
  </si>
  <si>
    <r>
      <rPr>
        <rFont val="Arial Narrow"/>
        <color theme="1"/>
        <sz val="10.0"/>
      </rPr>
      <t xml:space="preserve">Kifor Claudiu Vasile (ULBS), </t>
    </r>
    <r>
      <rPr>
        <rFont val="Arial Narrow"/>
        <b/>
        <color theme="1"/>
        <sz val="10.0"/>
      </rPr>
      <t>Benedek Ana Maria</t>
    </r>
    <r>
      <rPr>
        <rFont val="Arial Narrow"/>
        <color theme="1"/>
        <sz val="10.0"/>
      </rPr>
      <t xml:space="preserve"> (ULBS), Sîrbu Ioan (ULBS), Săvescu Roxana Florența (ULBS)</t>
    </r>
  </si>
  <si>
    <t>Scientometrics</t>
  </si>
  <si>
    <t>0138-9130</t>
  </si>
  <si>
    <t>https://www.webofscience.com/wos/woscc/full-record/WOS:000936491000001</t>
  </si>
  <si>
    <t>https://link.springer.com/article/10.1007/s11192-023-04655-z</t>
  </si>
  <si>
    <t>10.1007/s11192-023-04655-z</t>
  </si>
  <si>
    <t>WOS:000936491000001</t>
  </si>
  <si>
    <t>2233-2258</t>
  </si>
  <si>
    <t>Taxonomic and functional diversity of land snails reflects habitat complexity in riparian forests</t>
  </si>
  <si>
    <r>
      <rPr>
        <rFont val="Arial Narrow"/>
        <color theme="1"/>
        <sz val="10.0"/>
      </rPr>
      <t xml:space="preserve">Gheoca Voichița (ULBS), </t>
    </r>
    <r>
      <rPr>
        <rFont val="Arial Narrow"/>
        <b/>
        <color theme="1"/>
        <sz val="10.0"/>
      </rPr>
      <t>Benedek Ana Maria</t>
    </r>
    <r>
      <rPr>
        <rFont val="Arial Narrow"/>
        <color theme="1"/>
        <sz val="10.0"/>
      </rPr>
      <t xml:space="preserve"> (ULBS), Schneider Erika (Univ Land Baden Wurttemberg, Germany)</t>
    </r>
  </si>
  <si>
    <t>2045-2322</t>
  </si>
  <si>
    <t>https://www.webofscience.com/wos/woscc/full-record/WOS:001012614800042</t>
  </si>
  <si>
    <t>https://www.nature.com/articles/s41598-023-36896-6</t>
  </si>
  <si>
    <t>10.1038/s41598-023-36896-6</t>
  </si>
  <si>
    <t>WOS:001012614800042</t>
  </si>
  <si>
    <t xml:space="preserve">9808 </t>
  </si>
  <si>
    <t>A Multivariate Model of Drinking Water Quality Based on Regular Monitoring of Radioactivity and Chemical Composition</t>
  </si>
  <si>
    <r>
      <rPr>
        <rFont val="Arial Narrow"/>
        <color theme="1"/>
        <sz val="10.0"/>
      </rPr>
      <t>Taban Cecilia Ionela (ULBS),</t>
    </r>
    <r>
      <rPr>
        <rFont val="Arial Narrow"/>
        <b/>
        <color theme="1"/>
        <sz val="10.0"/>
      </rPr>
      <t xml:space="preserve"> Benedek Ana Maria </t>
    </r>
    <r>
      <rPr>
        <rFont val="Arial Narrow"/>
        <color theme="1"/>
        <sz val="10.0"/>
      </rPr>
      <t>(ULBS), Stoia Mihaela (ULBS), Cocirlea Maria Denisa (ULBS), Oancea Simona (ULBS)</t>
    </r>
  </si>
  <si>
    <t>Applied Sciences-Basel</t>
  </si>
  <si>
    <t>2076-3417</t>
  </si>
  <si>
    <t>https://www.webofscience.com/wos/woscc/full-record/WOS:001071343300001</t>
  </si>
  <si>
    <t>https://www.mdpi.com/2076-3417/13/18/10544</t>
  </si>
  <si>
    <t>10.3390/app131810544</t>
  </si>
  <si>
    <t>WOS:001071343300001</t>
  </si>
  <si>
    <t>10544</t>
  </si>
  <si>
    <t>Has-miR-129-5p's Involvement in Different Disorders, from Digestive Cancer to Neurodegenerative Diseases</t>
  </si>
  <si>
    <t>Boicean Adrian [1] ; Birsan Sabrina [1] ; Ichim Cristian [1] ; Boeras Ioana) [2] ; Roman-Filip Iulian [3] ; Blanca Grama [4] ; Bacila Ciprian [1] ; Fleaca Radu Sorin [1] ; Dura,  Horatiu [1] ; Roman-Filip Corina [1] [1] Lucian Blaga University of Sibiu, Faculty of Medicine, Sibiu 550169, Romania; [2] Lucian Blaga University of Sibiu, Faculty of Sciences, Applied Ecology Research Center, Mol Biol Lab, Sibiu 550012, Romania; [3] George Emil Palade Univ Med Pharm Sci &amp; Technol, Dept Neurol, Targu Mures 540136, Romania; [4] Lucian Blaga Univ Sibiu, Fac Social Sci, Sibiu 550012, Romania</t>
  </si>
  <si>
    <t>https://www.webofscience.com/wos/woscc/full-record/WOS:001037904000001</t>
  </si>
  <si>
    <t>https://www.mdpi.com/2227-9059/11/7/2058</t>
  </si>
  <si>
    <t>10.3390/biomedicines11072058</t>
  </si>
  <si>
    <t>WOS:001037904000001</t>
  </si>
  <si>
    <t>RIPARIAN INVASIVE ALIEN PLANT SPECIES
IN SOUTHERN TRANSYLVANIA (ROMANIA):
HISTORY OF INTRODUCTION, CHOROLOGY AND ECOLOGY</t>
  </si>
  <si>
    <t xml:space="preserve">Oana DANCI * and Constantin DRĂGULESCU **
* Lucian Blaga University of Sibiu, Applied Ecology Research Center, Dr. Ion Raţiu Street 5-7, Sibiu,
Romania, RO-550012, oanadanci@gmail.com, ORCID: 0000-0002-5721-542X.
** Lucian Blaga University of Sibiu, Applied Ecology Research Center, Dr. Ion Raţiu Street 5-7, Sibiu,
Romania, RO-550012, constantindragulescu@yahoo.ro. </t>
  </si>
  <si>
    <t>Transylv. Rev. Syst. Ecol. Res</t>
  </si>
  <si>
    <t>https://www.webofscience.com/wos/alldb/full-record/BCI:BCI202300682988</t>
  </si>
  <si>
    <t>https://magazines.ulbsibiu.ro/trser/trser25/trser_25.1_01-26</t>
  </si>
  <si>
    <t>10.2478/trser-2023-0001</t>
  </si>
  <si>
    <t xml:space="preserve"> BCI:BCI202300682988</t>
  </si>
  <si>
    <t>1-26</t>
  </si>
  <si>
    <t>Articole Wos Indexate În ESCI Și/Sau SCOPUS: 300 P./Articol;</t>
  </si>
  <si>
    <t>Taxonomic and functional diversity of land snails reflects habitat complexity in riparian forests.</t>
  </si>
  <si>
    <t>Gheoca, V.(ULBS) Benedek, A. M.(ULBS),  Schneider, E. (KIT Institute, Karlsrhue, Germany)</t>
  </si>
  <si>
    <t>https://1510qgxha-y-https-www-webofscience-com.z.e-nformation.ro/wos/woscc/full-record/WOS:001012614800042</t>
  </si>
  <si>
    <t>https://doi.org/10.1038/s41598-023-36896-6</t>
  </si>
  <si>
    <r>
      <rPr>
        <rFont val="Arial Narrow"/>
        <color theme="1"/>
        <sz val="10.0"/>
      </rPr>
      <t xml:space="preserve">Kifor Claudiu Vasile (ULBS), </t>
    </r>
    <r>
      <rPr>
        <rFont val="Arial Narrow"/>
        <b/>
        <color theme="1"/>
        <sz val="10.0"/>
      </rPr>
      <t>Benedek Ana Maria</t>
    </r>
    <r>
      <rPr>
        <rFont val="Arial Narrow"/>
        <color theme="1"/>
        <sz val="10.0"/>
      </rPr>
      <t xml:space="preserve"> (ULBS), Sîrbu Ioan (ULBS), Săvescu Roxana Florența (ULBS)</t>
    </r>
  </si>
  <si>
    <t xml:space="preserve">Sîrbu Ioan </t>
  </si>
  <si>
    <t>Ant crickets and their secrets: Myrmecophilus acervorum is not always parthenogenetic (Insecta: Orthoptera: Myrmecophilidae)</t>
  </si>
  <si>
    <r>
      <rPr>
        <rFont val="Arial Narrow"/>
        <color theme="1"/>
        <sz val="10.0"/>
      </rPr>
      <t xml:space="preserve">Ionuț Ştefan Iorgu (Muzeul Grigore Antipa), Elena Iulia Iorgu (Muzeul Grigore Antipa), Thomas Stalling (Möndenweg 26, D-79594 Inzlingen, Germany), Gellért Puskás (Nagy Fuvaros u. 6, H-1084, Budapest, Hungary), Dragan Chobanov (Institute of Biodiversity and Ecosystem Research, Bulgarian Academy of Sciences, Sofia, Bulgaria), Gergely Szövényi (Department of Systematic Zoology &amp; Ecology, ‘Eötvös Loránd’ University, Budapest, Hungary), Liviu Aurel Moscaliuc (Ceahlău National Park Administration), Rozalia Motoc (Muzeul Grigore Antipa), </t>
    </r>
    <r>
      <rPr>
        <rFont val="Arial Narrow"/>
        <b/>
        <color theme="1"/>
        <sz val="10.0"/>
      </rPr>
      <t>Ioan Tăuşan</t>
    </r>
    <r>
      <rPr>
        <rFont val="Arial Narrow"/>
        <color theme="1"/>
        <sz val="10.0"/>
      </rPr>
      <t>, Lucian Fusu  (UAIC, Iași)</t>
    </r>
  </si>
  <si>
    <t>Zoological Journal of the Linnean Society</t>
  </si>
  <si>
    <t>0024-4082</t>
  </si>
  <si>
    <t>https://academic.oup.com/zoolinnean/article/197/1/211/6413619</t>
  </si>
  <si>
    <t>https://doi.org/10.1093/zoolinnean/zlab084</t>
  </si>
  <si>
    <t>WOS:000764645300001</t>
  </si>
  <si>
    <t>211-228</t>
  </si>
  <si>
    <t>FIRST RECORD OF Bothriomyrmex corsicus Santschi, 1923 (HYMENOPTERA: FORMICIDAE) IN DOBROGEA (ROMANIA</t>
  </si>
  <si>
    <t>Tăușan Ioan,</t>
  </si>
  <si>
    <t>Brukenthal Acta Musei</t>
  </si>
  <si>
    <t>XVIII</t>
  </si>
  <si>
    <t>1842-2691</t>
  </si>
  <si>
    <t>SCOPUS</t>
  </si>
  <si>
    <t>https://www.brukenthalmuseum.ro/pdf/BAM/BAMXVIII3.pdf</t>
  </si>
  <si>
    <t>507-510</t>
  </si>
  <si>
    <t>“WILD TĂLMĂCEL” - A BIODIVERSITY SURVEY ON ANIMAL COMMUNITIES IN A MOSAIC HABITATS FROM TRANSYLVANIA</t>
  </si>
  <si>
    <t>Stănciugelu Maria (Muzeul Brukenthal), Țicu Silviu (Muzeul Brukenthal), Cioc Raul (Universitatea Lucian Blaga, Sibiu, Tăușan Ioan</t>
  </si>
  <si>
    <t>537-544</t>
  </si>
  <si>
    <t>Comparative Synthesis of Silver Nanoparticles: Evaluation of Chemical Reduction Procedures, AFM and DLS Size Analysis</t>
  </si>
  <si>
    <t>Chicea, Dan; Nicolae-Maranciuc, Alexandra; Doroshkevich, Aleksandr S.; Chicea, Liana Maria; Ozkendir,  Osman Murat</t>
  </si>
  <si>
    <t>Materials</t>
  </si>
  <si>
    <t>1996-1944</t>
  </si>
  <si>
    <t xml:space="preserve">https://www.webofscience.com/wos/woscc/full-record/WOS:001045682600001 </t>
  </si>
  <si>
    <t xml:space="preserve">https://www.mdpi.com/1996-1944/16/15/5244 </t>
  </si>
  <si>
    <t xml:space="preserve">10.3390/ma16155244 </t>
  </si>
  <si>
    <t>1045682600001</t>
  </si>
  <si>
    <r>
      <rPr>
        <rFont val="Arial Narrow"/>
        <b/>
        <color rgb="FF000000"/>
        <sz val="10.0"/>
      </rPr>
      <t>AIS: Q1</t>
    </r>
    <r>
      <rPr>
        <rFont val="Arial Narrow"/>
        <b val="0"/>
        <color rgb="FF000000"/>
        <sz val="10.0"/>
      </rPr>
      <t xml:space="preserve"> ; IF:Q2</t>
    </r>
  </si>
  <si>
    <t>Profiling Particles of Sahara Dust Settled on the Ground by a Simplified Dynamic Light Scattering Procedure and Sedimentation</t>
  </si>
  <si>
    <t>Chicea, Dan; Olaru, Sorin</t>
  </si>
  <si>
    <t>International Journal of Environmental Research and Public Health</t>
  </si>
  <si>
    <t xml:space="preserve">https://www.scopus.com/record/display.uri?eid=2-s2.0-85151107149&amp;origin=resultslist </t>
  </si>
  <si>
    <t xml:space="preserve">https://www.mdpi.com/1660-4601/20/6/4860 </t>
  </si>
  <si>
    <t>10.3390/ijerph20064860</t>
  </si>
  <si>
    <t>Maturity-Related Variations in Morphology, Body Composition, and Somatotype Features among Young Male Football Players</t>
  </si>
  <si>
    <r>
      <rPr>
        <rFont val="Arial Narrow"/>
        <color rgb="FF000000"/>
        <sz val="10.0"/>
      </rPr>
      <t xml:space="preserve">Causevic Denis (University of Sarajevo); Rani Babina (Post Graduate Institute of Medical Education &amp; Research Chandigarh); Gasibat Qais (Universiti Putra Malaysia); Covic Denim (University of Sarajevo); Alexe Cristina Ioana (Universitatea ”Vasile Alecsandri” din Bacău); Pavel Silviu Ioan (Universitatea ”Vasile Alecsandri” din Bacău); </t>
    </r>
    <r>
      <rPr>
        <rFont val="Arial Narrow"/>
        <b/>
        <color rgb="FF000000"/>
        <sz val="10.0"/>
      </rPr>
      <t xml:space="preserve">Burchel Lucian Ovidiu (Universitatea ”Lucian Blaga” din Sibiu); </t>
    </r>
    <r>
      <rPr>
        <rFont val="Arial Narrow"/>
        <color rgb="FF000000"/>
        <sz val="10.0"/>
      </rPr>
      <t xml:space="preserve">Alexe Dan Iulian (Universitatea ”Vasile Alecsandri” din Bacău). </t>
    </r>
  </si>
  <si>
    <t>Children</t>
  </si>
  <si>
    <t>2227-9067</t>
  </si>
  <si>
    <t>https://www.webofscience.com/wos/woscc/full-record/WOS:000977097500001</t>
  </si>
  <si>
    <t>https://www.mdpi.com/2227-9067/10/4/721</t>
  </si>
  <si>
    <t>https://doi.org/10.3390/children10040721</t>
  </si>
  <si>
    <t xml:space="preserve">WOS:000977097500001 </t>
  </si>
  <si>
    <t>The Effects of 8 Aerobic Endurance Training Weeks of 4vs.4+GK Small-Sided Games versus Traditional Training on Physical Fitness and Skills among U18 Football Players</t>
  </si>
  <si>
    <r>
      <rPr>
        <rFont val="Arial Narrow"/>
        <color rgb="FF000000"/>
        <sz val="10.0"/>
      </rPr>
      <t xml:space="preserve">Gabriel Zaharia (UNEFS), Dana Badau (UniTBv), Virgil Tudor (UNEFS), Raluca Costache (UNEFS), Adina Geambasu (UNEFS), Mirela Damian (UOC), Laura Giurgiu (UOC), Cosmin Damian (UOC), Vasile Emil Ursu (UAB), Razvan Gheorghe Rusu (UAB), </t>
    </r>
    <r>
      <rPr>
        <rFont val="Arial Narrow"/>
        <b/>
        <color rgb="FF000000"/>
        <sz val="10.0"/>
      </rPr>
      <t xml:space="preserve">Ioan Teodor Hasmasan (ULBS), </t>
    </r>
    <r>
      <rPr>
        <rFont val="Arial Narrow"/>
        <color rgb="FF000000"/>
        <sz val="10.0"/>
      </rPr>
      <t>Iulian Stoian (ULBS), Corina Tifrea (UNEFS)</t>
    </r>
  </si>
  <si>
    <t>Applied Sciences</t>
  </si>
  <si>
    <t xml:space="preserve">https://www.webofscience.com/wos/woscc/full-record/WOS:001031095600001 </t>
  </si>
  <si>
    <t>https://www.mdpi.com/2076-3417/13/13/7963</t>
  </si>
  <si>
    <t xml:space="preserve">10.3390/app13137963 </t>
  </si>
  <si>
    <t>WOS:001031095600001</t>
  </si>
  <si>
    <r>
      <rPr>
        <rFont val="Arial Narrow"/>
        <color rgb="FF000000"/>
        <sz val="10.0"/>
      </rPr>
      <t>Gabriel Zaharia (UNEFS), Dana Badau (UniTBv), Virgil Tudor (UNEFS), Raluca Costache (UNEFS), Adina Geambasu (UNEFS), Mirela Damian (UOC), Laura Giurgiu (UOC), Cosmin Damian (UOC), Vasile Emil Ursu (UAB), Razvan Gheorghe Rusu (UAB), Ioan Teodor Hasmasan (ULBS),</t>
    </r>
    <r>
      <rPr>
        <rFont val="Arial Narrow"/>
        <b/>
        <color rgb="FF000000"/>
        <sz val="10.0"/>
      </rPr>
      <t xml:space="preserve"> Iulian Stoian (ULBS</t>
    </r>
    <r>
      <rPr>
        <rFont val="Arial Narrow"/>
        <color rgb="FF000000"/>
        <sz val="10.0"/>
      </rPr>
      <t>), Corina Tifrea (UNEFS)</t>
    </r>
  </si>
  <si>
    <t>RURAL TOURISM, AGROTOURISM AND ECOTOURISM IN ROMANIA: CURRENT RESEARCH STATUS AND FUTURE TRENDS</t>
  </si>
  <si>
    <t>Stanciu Mirela, Popescu Agatha, Stanciu C.</t>
  </si>
  <si>
    <t>SCIENTIFIC PAPERS-SERIES MANAGEMENT ECONOMIC ENGINEERING IN AGRICULTURE AND RURAL DEVELOPMENT</t>
  </si>
  <si>
    <t>2284-7995</t>
  </si>
  <si>
    <t>https://www.webofscience.com/wos/woscc/full-record/WOS:000989840300077</t>
  </si>
  <si>
    <t>000989840300077</t>
  </si>
  <si>
    <t>745-758</t>
  </si>
  <si>
    <t>ESCI</t>
  </si>
  <si>
    <t>ROMANIA'S VEGETAL PRODUCTION IN THE POST ACCESS PERIOD TO THE EUROPEAN UNION</t>
  </si>
  <si>
    <t>Popescu Agatha, Stanciu Mirela, Stanciu C.</t>
  </si>
  <si>
    <t>https://www.webofscience.com/wos/woscc/full-record/WOS:000989840300065</t>
  </si>
  <si>
    <t>000989840300065</t>
  </si>
  <si>
    <t>627-638</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</si>
  <si>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</si>
  <si>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</si>
  <si>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</si>
  <si>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</si>
  <si>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</si>
  <si>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</si>
  <si>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</si>
  <si>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</si>
  <si>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</si>
  <si>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</si>
  <si>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</si>
  <si>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</si>
  <si>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</si>
  <si>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Ana Maria Acu (ULBS), Ioan Rasa (Univ. Tehnica Cluj-Napoca)</t>
  </si>
  <si>
    <t>Generalized Subharmonic and Weakly Convex Functions. In: Candela, A.M., Cappelletti Montano, M., Mangino, E. (eds) Recent Advances in Mathematical Analysis. Trends in Mathematics</t>
  </si>
  <si>
    <t>Springer/Birkhäuser, Cham</t>
  </si>
  <si>
    <t>2297-0215</t>
  </si>
  <si>
    <t>15-21</t>
  </si>
  <si>
    <r>
      <rPr>
        <rFont val="Arial Narrow"/>
        <b/>
        <color theme="1"/>
        <sz val="10.0"/>
      </rPr>
      <t>Mihaela Răcuciu (ULBS)</t>
    </r>
    <r>
      <rPr>
        <rFont val="Arial Narrow"/>
        <color theme="1"/>
        <sz val="10.0"/>
      </rPr>
      <t>, Dorina-Emilia Creangă (UAIC), Lăcrămioara Oprica (UAIC)</t>
    </r>
  </si>
  <si>
    <t>Applications of Nanostructured Ferrites</t>
  </si>
  <si>
    <t>Elsevier</t>
  </si>
  <si>
    <t>331-351</t>
  </si>
  <si>
    <t>Racuciu Mihaela</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</si>
  <si>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</si>
  <si>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</si>
  <si>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</si>
  <si>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</si>
  <si>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</si>
  <si>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</si>
  <si>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</si>
  <si>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</si>
  <si>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</si>
  <si>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</si>
  <si>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</si>
  <si>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</si>
  <si>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</si>
  <si>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</si>
  <si>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</si>
  <si>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</si>
  <si>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</si>
  <si>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</si>
  <si>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Ana Maria Acu</t>
  </si>
  <si>
    <t>Mathematical Methods and Models for Biomedical Applications (Ma.Me.Mo.Bi.A.)</t>
  </si>
  <si>
    <t>National Recovery and Resilience Plan PNRR-III-C9-2022-
I8</t>
  </si>
  <si>
    <t>Beneficiar</t>
  </si>
  <si>
    <t>Gianluca Vinti</t>
  </si>
  <si>
    <t>https://www.mcid.gov.ro/wp-content/uploads/2023/05/PSE-REZULTATE-FINALE-_-16.05.2023.pdf</t>
  </si>
  <si>
    <t>6,999,975 RON</t>
  </si>
  <si>
    <t>Sofonea Daniel Florin</t>
  </si>
  <si>
    <t>Cercetări privind evoluția fenomenului risipei alimentare la nivel național, din perspectiva angajamentului României privind îndeplinirea obiectivului de dezvoltare durabilă</t>
  </si>
  <si>
    <t>ADER 2023-2026, contract 17.1.1.</t>
  </si>
  <si>
    <t>partener</t>
  </si>
  <si>
    <t>Stanciu Mirela</t>
  </si>
  <si>
    <t>FSAA2</t>
  </si>
  <si>
    <t>https://www.madr.ro/ps-2023-2026-ader-2026/ader-17-2023-2026/ader-17-1-1.html</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</si>
  <si>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</si>
  <si>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</si>
  <si>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</si>
  <si>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</si>
  <si>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</si>
  <si>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</si>
  <si>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</si>
  <si>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</si>
  <si>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</si>
  <si>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</si>
  <si>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</si>
  <si>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</si>
  <si>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</si>
  <si>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</si>
  <si>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</si>
  <si>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</si>
  <si>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</si>
  <si>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</si>
  <si>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Ana Maria Acu, Heiner Gonska (Duisburg-Essen University), I Rasa (Universitatea Tehnica din Cluj-Napoca)</t>
  </si>
  <si>
    <t>Gruss-type and Ostrowski-type inequalities in approximation theory</t>
  </si>
  <si>
    <t>Syed Abdul Mohiuddine, Karunesh Kumar Singh, and Abdullah Alotaibi
On the order of approximation by modified
summation-integral-type operators based on
two parameters , Demonstratio Mathematica 2023; 56: 20220182</t>
  </si>
  <si>
    <t>file:///C:/Users/Lenovo/Downloads/10.1515_dema-2022-0182.pdf</t>
  </si>
  <si>
    <t>WoS</t>
  </si>
  <si>
    <t>Ram Pratap,The family of 
-Bernstein-Durrmeyer operators based on certain parameters, Mathematical Foundations of Computing, Volume 6, Issue 3: 546-557, 2023.</t>
  </si>
  <si>
    <t>https://www.aimsciences.org/article/doi/10.3934/mfc.2022038</t>
  </si>
  <si>
    <t>Karunesh Kumar Singh, Purshottam Narain Agrawal, On Szász-Durrmeyer type modification using Gould Hopper polynomials, Mathematical Foundations of Computing Volume 6, Issue 2: 123-135, 2023.</t>
  </si>
  <si>
    <t>https://www.aimsciences.org/article/doi/10.3934/mfc.2022011</t>
  </si>
  <si>
    <t>YONGFANG QI, GUOPING LI, FRACTIONAL OSTROWSKI TYPE INEQUALITIES FOR (s,m)
-CONVEX FUNCTION WITH APPLICATIONS, Fractals, Vol. 31, No. 09, 2350128 (2023)</t>
  </si>
  <si>
    <t>https://www.worldscientific.com/doi/10.1142/S0218348X23501281</t>
  </si>
  <si>
    <t>Prashantkumar Patel, Vishnu Narayan Mishra. On modification of Jain operators and its approximation properties. Mathematical Foundations of Computing, 2023</t>
  </si>
  <si>
    <t>https://www.aimsciences.org//article/doi/10.3934/mfc.2023051</t>
  </si>
  <si>
    <t>Bhatnagar, D. Quantitative-Voronovskaja-type theorems for novel generalized-Szász–Durrmeyer operators incorporating the Sheffer sequences. J Anal 31, 475–499 (2023)</t>
  </si>
  <si>
    <t>https://1510gl3z3-y-https-link-springer-com.z.e-nformation.ro/article/10.1007/s41478-022-00467-1</t>
  </si>
  <si>
    <t>Ana Maria Acu, Ioan Rasa (Universitatea Tehnica din Cluj-Napoca)</t>
  </si>
  <si>
    <t>New estimates for the differences of positive linear operators</t>
  </si>
  <si>
    <t>Jyoti Yadav
, S. A. Mohiuddine, Arun Kajla,
, Abdullah Alotaibi, Bivariate Lupas¸-Durrmeyer type operators
involving P ´olya distribution, Filomat 37:21 (2023), 7041–7056</t>
  </si>
  <si>
    <t>https://www.pmf.ni.ac.rs/filomat-content/2023/37-21/37-21-7-20095.pdf</t>
  </si>
  <si>
    <t>Danilo Costarelli, Approximation error for neural network operators by an averaged modulus of smoothness, Journal of Approximation Theory
Volume 294, October 2023, 105944</t>
  </si>
  <si>
    <t>https://www.sciencedirect.com/science/article/pii/S0021904523000825</t>
  </si>
  <si>
    <t>NEHA, NAOKANT DEO, CONVERGENCE AND DIFFERENCE ESTIMATES BETWEEN
MASTROIANNI AND GUPTA OPERATORS, Kragujevac Journal of Mathematics
Volume 47(2) (2023), Pages 259–269.</t>
  </si>
  <si>
    <t>https://imi.pmf.kg.ac.rs/kjm/pub/kjom472/kjm_47_2-7.pdf</t>
  </si>
  <si>
    <t>Sharma, H., 
Maurya, R., MODIFIED JAIN–PETHE–BASKAKOV–DURRMEYER OPERATORS AND THEIR QUANTITATIVE ESTIMATES, Journal of Classical AnalysisThis link is disabled., 2023, 22(1), pp. 9–24</t>
  </si>
  <si>
    <t>https://files.ele-math.com/articles/jca-22-02.pdf</t>
  </si>
  <si>
    <t>Ana-Maria Acu (ULBS), Nesibe Manav(Gazi University), Daniel Florin Sofonea (ULBS)</t>
  </si>
  <si>
    <t>Approximation properties of λ-Kantorovich operators</t>
  </si>
  <si>
    <t>Aslan, R. Approximation properties of univariate and bivariate new class 
-Bernstein–Kantorovich operators and its associated GBS operators. Comp. Appl. Math. 42, 34 (2023)</t>
  </si>
  <si>
    <t>https://link.springer.com/article/10.1007/s40314-022-02182-w#citeas</t>
  </si>
  <si>
    <t>Bawa, P., 
Bhardwaj, N., 
Bhatia, S.K., Different Variants of Bernstein Kantorovich Operators and Their Applications in Sciences and Engineering Field, Chaos Theory and ApplicationsThis link is disabled., 2023, 5(4), pp. 293–299</t>
  </si>
  <si>
    <t>https://dergipark.org.tr/en/pub/chaos/issue/81404/1320442</t>
  </si>
  <si>
    <t>Ram Pratap, The family of 
-Bernstein-Durrmeyer operators based on certain parameters, 
Mathematical Foundations of Computing, 2023, Volume 6, Issue 3: 546-557</t>
  </si>
  <si>
    <t>Erdem Baytunç, , Hüseyin Aktuğlu and Nazim I. Mahmudov, Approximation properties of Riemann-Liouville type fractional Bernstein-Kantorovich operators of order alpha, Mathematical Foundations of Computing, 2023</t>
  </si>
  <si>
    <t>https://www.aimsciences.org/article/doi/10.3934/mfc.2023030</t>
  </si>
  <si>
    <t>Su, LT., Aslan, R., Zheng, FS. et al. On the Durrmeyer variant of q-Bernstein operators based on the shape parameter λ. J Inequal Appl 2023, 56 (2023).</t>
  </si>
  <si>
    <t>https://link.springer.com/article/10.1186/s13660-023-02965-7</t>
  </si>
  <si>
    <t>Km. Lipi, Naokant Deo, λ-Bernstein Operators Based on Pólya Distribution, Numerical Functional Analysis and Optimization 
Volume 44, 2023 - Issue 6</t>
  </si>
  <si>
    <t>https://www.tandfonline.com/doi/full/10.1080/01630563.2023.2185896?casa_token=L37BSBmze-cAAAAA%3AhfFhZFfV7hL-gqoHuDMxS_uwaYJnalzXt5DhOp3QWDI8-Ouvv_aOHP4iGQ8h_-qwQ2L8Nhqaw4s</t>
  </si>
  <si>
    <t>Ana Maria Acu, PN Agrawal ( Indian Institute of Technology Roorkee,India)</t>
  </si>
  <si>
    <t>Better approximation of functions by genuine Bernstein-Durrmeyer type operators</t>
  </si>
  <si>
    <t>Ruchi Singh Rajawat, , Karunesh Kumar Singh, and Vishnu Narayan Mishra,Approximation by modified Bernstein polynomials based on real parameters, 
2023. Doi: 10.3934/mfc.2023005</t>
  </si>
  <si>
    <t>https://www.aimsciences.org/article/doi/10.3934/mfc.2023005</t>
  </si>
  <si>
    <t>Asha Ram Gairola, and Amrita Singh, Integral Baskakov type operator with quadratic order of approximation, 
2023, Volume 6, Issue 3: 388-403.</t>
  </si>
  <si>
    <t>https://www.aimsciences.org/article/doi/10.3934/mfc.2022051</t>
  </si>
  <si>
    <t>Nursel Cetin, ON COMPLEX MODIFIED BERNSTEIN-STANCU OPERATORS, Mathematical Foundations of Computing, 
2023, Volume 6, Issue 1: 63-77</t>
  </si>
  <si>
    <t>https://www.aimsciences.org/article/doi/10.3934/mfc.2021043</t>
  </si>
  <si>
    <t>Jaspreet Kaur, Meenu Goyal, Approximation properties of bivariate extension of blending type
operators, Filomat 37:29 (2023), 9945–9959</t>
  </si>
  <si>
    <t>http://elib.mi.sanu.ac.rs/files/journals/flmt/227/flmn227p9945-9959.pdf</t>
  </si>
  <si>
    <t>Jaspreet Kaur Meenu Goyal, Order improvement for the sequence of 
-Bernstein-Paltanea operators, International Journal of Nonlinear Analysis and Applications, Volume 14, Issue 9
September 2023
Pages 47-64</t>
  </si>
  <si>
    <t>https://ijnaa.semnan.ac.ir/article_7496.html</t>
  </si>
  <si>
    <t>Karunesh Kumar Singh, Asha Ram Gairola, Vishnu Narayan Mishra∗
and Nidhi
Bisht, APPROXIMATION BY BÉZIER-GENERALIZED
BERNSTEIN-DURRMEYER POLYNOMIALS OPERATORS, Palestine Journal of Mathematics
Vol. 12(1)(2023) , 526–536,</t>
  </si>
  <si>
    <t>https://pjm.ppu.edu/sites/default/files/papers/PJM_Feb_2023_526_to_536_0.pdf</t>
  </si>
  <si>
    <t>Arun Kajla ( Indian Institute of Technology Roorkee,India), Ana Maria Acu, Purshottam N Agrawal ( Indian Institute of Technology Roorkee,India)</t>
  </si>
  <si>
    <t>Baskakov–Szász-type operators based on inverse Pólya–Eggenberger distribution</t>
  </si>
  <si>
    <t>Purshottam Narain Agrawal, and Sompal Singh, Generalized Ismail-Durrmeyer type operators involving Sheffer polynomials, Mathematical Foundations of Computing
doi:10.3934/mfc.2022064, 2023.</t>
  </si>
  <si>
    <t>https://www.aimsciences.org/article/doi/10.3934/mfc.2022064</t>
  </si>
  <si>
    <t>Neha, Deo, N. &amp; Pratap, R. Bézier variant of summation-integral type operators. Rend. Circ. Mat. Palermo, II. Ser 72, 889–900 (2023)</t>
  </si>
  <si>
    <t>https://link.springer.com/article/10.1007/s12215-021-00695-7#citeas</t>
  </si>
  <si>
    <t>Shagufta Rahman (Aligarh Muslim University, India), Mohammad Mursaleen (Aligarh Muslim University, India), Ana Maria Acu</t>
  </si>
  <si>
    <t>Approximation properties of λ‐Bernstein‐Kantorovich operators with shifted knots</t>
  </si>
  <si>
    <t>Ruchi Singh Rajawat , Karunesh Kumar Singh, and Vishnu Narayan Mishra, Approximation by modified Bernstein polynomials based on real parameters, 
2023. Doi: 10.3934/mfc.2023005</t>
  </si>
  <si>
    <t>Jyoti Yadav
, S. A. Mohiuddine, Arun Kajla, Bivariate Lupas¸-Durrmeyer type operators
involving P ´olya distribution, Filomat 37:21 (2023), 7041–7056
, Abdullah Alotaibi</t>
  </si>
  <si>
    <t>Erdem Baytunç, , Hüseyin Aktuğlu and Nazim I. Mahmudov, Approximation properties of Riemann-Liouville type fractional Bernstein-Kantorovich operators of order alpha, Mathematical Foundations of Computing, 2023,Doi: 10.3934/mfc.2023030</t>
  </si>
  <si>
    <t>https://link.springer.com/article/10.1186/s13660-023-02965-7#citeas</t>
  </si>
  <si>
    <t>Lipi, Km., &amp; Deo, N. (2023). λ-Bernstein Operators Based on Pólya Distribution. Numerical Functional Analysis and Optimization, 44(6), 529–544.</t>
  </si>
  <si>
    <t>https://www.tandfonline.com/doi/full/10.1080/01630563.2023.2185896?casa_token=A0N0gouKYIMAAAAA%3ALCakbr8jjPhkKNOUTAimXTlMZYdwFtngqNwUCDET1q7iTA4pvpabweJaGAEVe8SncjsTZZMc8fQ</t>
  </si>
  <si>
    <t>Qing-Bo Caia,b, Asif Khanc
, Mohd Shanawaz Mansooric,∗
, Mohammad Iliyasc
, Khalid Khan, Approximation by λ-Bernstein type operators on triangular domain, Filomat 37:6 (2023), 1941–1958</t>
  </si>
  <si>
    <t>https://doiserbia.nb.rs/img/doi/0354-5180/2023/0354-51802306941C.pdf</t>
  </si>
  <si>
    <t>Vinita Sharma , Asif Khan, and Mohammad Mursaleen, Shape preserving properties of 
Bernstein Bèzier curves and corresponding results over [a,b],
2023, Volume 6, Issue 4: 691-703. Doi: 10.3934/mfc.2022041</t>
  </si>
  <si>
    <t>https://www.aimsciences.org/article/doi/10.3934/mfc.2022041</t>
  </si>
  <si>
    <t>Vijay Gupta ( Netaji Subhas Institute of Technology, India), Gancho Tachev (University of Architecture Civil Engineering and Geodesy, Bulgaria), Ana-Maria Acu</t>
  </si>
  <si>
    <t>Modified Kantorovich operators with better approximation properties</t>
  </si>
  <si>
    <t>Senapati, A., Kumar, A. &amp; Som, T. Convergence analysis of modified Bernstein–Kantorovich type operators. Rend. Circ. Mat. Palermo, II. Ser 72, 3749–3764 (2023).</t>
  </si>
  <si>
    <t>https://link.springer.com/article/10.1007/s12215-022-00860-6#citeas</t>
  </si>
  <si>
    <t>Ruchi Singh Rajawat, Karunesh Kumar Singh, and Vishnu Narayan Mishra, Approximation by modified Bernstein polynomials based on real parameters, 
2023. Doi: 10.3934/mfc.2023005</t>
  </si>
  <si>
    <t>https://www.aimsciences.org/article/doi/10.3934/mfc.2022038?viewType=html</t>
  </si>
  <si>
    <t>Jyoti Yadava
, S. A. Mohiuddineb,c, Arun Kajlaa
, Abdullah Alotaibi, Bivariate Lupas¸-Durrmeyer type operators
involving P ´olya distribution, Filomat 37:21 (2023), 7041–7056
https://doi.org/10.2298/FIL2321041</t>
  </si>
  <si>
    <t>https://www.aimsciences.org//article/doi/10.3934/mfc.2021040</t>
  </si>
  <si>
    <t>Purshottam Narain Agrawal and Jitendra Kumar Singh, BETTER APPROXIMATION BY A DURRMEYER VARIANT OF
α−BASKAKOV OPERATORS, Mathematical Foundations of Computing,
2023, Volume 6, Issue 2: 108-122. Doi: 10.3934/mfc.2021040</t>
  </si>
  <si>
    <t>https://www.researchgate.net/profile/Jitendra-Singh-87/publication/357853043_Better_approximation_by_a_Durrmeyer_variant_of_alpha-_Baskakov_operators/links/61f2b4e48d338833e39baa1a/Better-approximation-by-a-Durrmeyer-variant-of-alpha-Baskakov-operators.pdf?_sg%5B0%5D=started_experiment_milestone&amp;origin=journalDetail</t>
  </si>
  <si>
    <t>Asha Ram Gairola, and Amrita Singh, Integral Baskakov type operator with quadratic order of approximation, Math. Found. Comput.,
2023, Volume 6, Issue 3: 388-403.</t>
  </si>
  <si>
    <t>Asha Ram Gairola, Nidhi Bisht, Laxmi Rathour, Lakshmi Narayan Mishra, Vishnu Narayan Mishra, Order of Approximation by a New Univariate Kantorovich Type Operator, Int. J. Anal. Appl., 21 (2023), 106.</t>
  </si>
  <si>
    <t>https://etamaths.com/index.php/ijaa/article/view/2806</t>
  </si>
  <si>
    <t>Nursel Çetin, On complex modified Bernstein-Stancu operators, 
2023, Volume 6, Issue 1: 63-77. Doi: 10.3934/mfc.2021043</t>
  </si>
  <si>
    <t xml:space="preserve">Jaspreet Kaur
, Meenu Goyal, Approximation properties of bivariate extension of blending type
operators, Filomat 37:29 (2023), 9945–9959
</t>
  </si>
  <si>
    <t>Jaspreet Kaur, Meenu Goyal, Order improvement for the sequence of 
-Bernstein-Paltanea operators, Int. J. Nonlinear Anal. Appl. 14 (2023) 9, 47–64</t>
  </si>
  <si>
    <t>https://ijnaa.semnan.ac.ir/article_7496_ebb658d944de9f15016c4cc7fe13cde9.pdf</t>
  </si>
  <si>
    <t>Vijay Gupta ( Netaji Subhas Institute of Technology, India), Ana Maria Acu (ULBS), Daniel Florin Sofonea (ULBS)</t>
  </si>
  <si>
    <t>Approximation of Baskakov type Pólya–Durrmeyer operators</t>
  </si>
  <si>
    <t>Gupta, V., Anjali On Kantorovich Variant Based on Inverse Pólya–Eggenberger Distribution. Bull. Malays. Math. Sci. Soc. 46, 2 (2023).</t>
  </si>
  <si>
    <t>https://link.springer.com/article/10.1007/s40840-022-01398-7#citeas</t>
  </si>
  <si>
    <t>Stancu–Schurer–Kantorovich operators based on q-integers</t>
  </si>
  <si>
    <t>Parveen Bawa, Neha Bhardwaj, Sumit Kaur Bhatia, Different Variants of Bernstein Kantorovich Operators
and Their Applications in Sciences and Engineering
Field, Chaos Theory and Applications, 2023, Volume: 5 Issue: 4, 293 - 299</t>
  </si>
  <si>
    <t>https://dergipark.org.tr/en/download/article-file/3234769</t>
  </si>
  <si>
    <t>Ana-Maria Acu, Tuncer Acar ( Selcuk University, Turkiey), Voichiţa Adriana Radu (Babes Bolyai University)</t>
  </si>
  <si>
    <t>Approximation by Un^rho modified operators</t>
  </si>
  <si>
    <t>Mohammad Ayman-Mursaleen, Nadeem Rao, Mamta Rani, Adem Kilicman, Ahmed Ahmed Hussin Ali Al-Abied, and Pradeep Malik, A Note on Approximation of Blending Type
Bernstein–Schurer–Kantorovich Operators with Shape
Parameter α, Journal of Mathematics
Volume 2023, Article ID 5245806, 13 pages</t>
  </si>
  <si>
    <t>https://www.hindawi.com/journals/jmath/2023/5245806/</t>
  </si>
  <si>
    <t>Ram Pratap, The family of 
-Bernstein-Durrmeyer operators based on certain parameters, , 
2023, Volume 6, Issue 3: 546-557. Doi: 10.3934/mfc.2022038</t>
  </si>
  <si>
    <t>https://www.aimsciences.org//article/doi/10.3934/mfc.2022038</t>
  </si>
  <si>
    <t>https://www.tandfonline.com/doi/full/10.1080/01630563.2023.2185896?casa_token=0qvhisIIdAsAAAAA%3AQPhc-QmyI1FbKdiSRU3cCtTEsrX6Ot6Utd5IJJ2xUrWQXIQeQxonFQL9oFO3DZiSHRmbNWP9dmc</t>
  </si>
  <si>
    <t>Yadav, J., Mohiuddine, S.A., Kajla, A. et al. 
-Bernstein-Integral Type Operators. Bull. Iran. Math. Soc. 49, 59 (2023)</t>
  </si>
  <si>
    <t>https://link.springer.com/article/10.1007/s41980-023-00806-3#citeas</t>
  </si>
  <si>
    <t>Nadeem Raoa,∗
, Pradeep Malik, α-Baskakov-Durrmeyer type operators and their approximation
properties, Filomat 37:3 (2023), 935–948</t>
  </si>
  <si>
    <t>https://doiserbia.nb.rs/img/doi/0354-5180/2023/0354-51802303935R.pdf</t>
  </si>
  <si>
    <t>M Heshamuddin, A Kumar, N Rao, M Shadab, Srivastava, Bivariate extension of λ-hybrid type operators, ITALIAN JOURNAL OF PURE AND APPLIED MATHEMATICS – N. 49–2023 (271–292)</t>
  </si>
  <si>
    <t>https://ijpam.uniud.it/online_issue/202349/23%20Heshamuddin-Kumar-Rao-Shadab-Srivastava.pdf</t>
  </si>
  <si>
    <t>Vijay Gupta ( Netaji Subhas Institute of Technology, India), Themistocles M Rassias ( National Technical University of Athens), PN Agrawal ( Indian Institute of Technology Roorkee,India), Ana Maria Acu</t>
  </si>
  <si>
    <t>Recent advances in constructive approximation theory</t>
  </si>
  <si>
    <t>Agrawal, P.N., Baxhaku, B. &amp; Chauhan, R. q-Gamma Type Operators for Approximating Functions of a Polynomial Growth. Iran J Sci 47, 1367–1377 (2023)</t>
  </si>
  <si>
    <t>https://link.springer.com/article/10.1007/s40995-023-01507-6#citeas</t>
  </si>
  <si>
    <t>Nadeem Rao ( Jamia Millia Islamia, India), Abdul Wafi ( Jamia Millia Islamia, India), Ana Maria Acu</t>
  </si>
  <si>
    <t>q-Szász–Durrmeyer Type Operators Based on Dunkl Analogue</t>
  </si>
  <si>
    <t>Mohammad Nasiruzzaman, Convergence on sequences of Szász-Jakimovski-Leviatan type operators and related results, 
2023, Volume 6, Issue 2: 218-230. Doi: 10.3934/mfc.2022019</t>
  </si>
  <si>
    <t>https://www.aimsciences.org/article/doi/10.3934/mfc.2022019</t>
  </si>
  <si>
    <t>Md. Nasiruzzamana
, Khursheed J. Ansarib
, M. Mursaleen, Weighted and Voronovskaja type approximation by
q-Sz´asz-Kantorovich operators involving Appell polynomials, Filomat 37:1 (2023), 67–84</t>
  </si>
  <si>
    <t>https://doiserbia.nb.rs/img/doi/0354-5180/2023/0354-51802301067N.pdf</t>
  </si>
  <si>
    <t>A Khan, N Rao, T Khan, Approximation properties of (p, q) bivariate Sz´asz Beta type
operators, Italian Journal of Pure and Applied Mathematics, – N. 49–2023 (382–399)</t>
  </si>
  <si>
    <t>https://ijpam.uniud.it/online_issue/202349/29%20Khan-Rao-Khan.pdf</t>
  </si>
  <si>
    <t>Ana Maria Acu, Sever Hodış(UTCN), Ioan Raşa(UTCN)</t>
  </si>
  <si>
    <t>A survey on estimates for the differences of positive linear operators</t>
  </si>
  <si>
    <t>Gupta, V., Herzog, M. Semi Post–Widder Operators and Difference Estimates. Bull. Iran. Math. Soc. 49, 18 (2023).</t>
  </si>
  <si>
    <t>https://link.springer.com/article/10.1007/s41980-023-00766-8#citeas</t>
  </si>
  <si>
    <t>Ana Maria Acu, Vijay Gupta ( Netaji Subhas Institute of Technology, India)</t>
  </si>
  <si>
    <t>Direct results for certain summation-integral type Baskakov–Szász operators</t>
  </si>
  <si>
    <t>S. C. Buranay, M. A. Özarslan &amp; S. S. Falahhesar, Hybrid Operators for Approximating Nonsmooth Functions and Applications on Volterra Integral Equations with Weakly Singular Kernels, Numerical Functional Analysis and Optimization, Volume 44, 2023 - Issue 1,</t>
  </si>
  <si>
    <t>https://www.tandfonline.com/doi/full/10.1080/01630563.2022.2150642?casa_token=bIh5lqFNm0sAAAAA%3AK93RSD_j7FY3CkL2q3pYoeUdxYb3REKQ94m_BAtA5JBcqxNxDm0-zqE7BcnoNsVDnWDgAWN61Io</t>
  </si>
  <si>
    <t>Purshottam Narain Agrawal, and Sompal Singh, Generalized Ismail-Durrmeyer type operators involving Sheffer polynomials, 
2023. Doi: 10.3934/mfc.2022064</t>
  </si>
  <si>
    <t>https://link.springer.com/article/10.1007/s12215-021-00695-7</t>
  </si>
  <si>
    <r>
      <rPr>
        <rFont val="Arial Narrow"/>
        <color rgb="FF222222"/>
        <sz val="10.0"/>
      </rPr>
      <t>Kumar, A. Approximation of functions by genuine Srivastava-Gupta type operators. </t>
    </r>
    <r>
      <rPr>
        <rFont val="Arial Narrow"/>
        <i/>
        <color rgb="FF222222"/>
        <sz val="10.0"/>
      </rPr>
      <t>Rend. Circ. Mat. Palermo, II. Ser</t>
    </r>
    <r>
      <rPr>
        <rFont val="Arial Narrow"/>
        <color rgb="FF222222"/>
        <sz val="10.0"/>
      </rPr>
      <t> 72, 1351–1362 (2023)</t>
    </r>
  </si>
  <si>
    <t>https://link.springer.com/article/10.1007/s12215-022-00736-9</t>
  </si>
  <si>
    <t>Dan Barbosu (UTCN), ANA ACU, Carmen Violeta Muraru(Uni. Vasile Alecsandri, Bacau)</t>
  </si>
  <si>
    <t>On certain GBS-Durrmeyer operators based on -integers</t>
  </si>
  <si>
    <t>I Gul, S Al-Sa'di, KI Noor, S Hussain, On a Subfamily of q-Starlike Functions with Respect to m-Symmetric Points Associated with the q-Janowski Function, Symmetry 2023, 15(3), 652</t>
  </si>
  <si>
    <t>https://www.mdpi.com/2073-8994/15/3/652</t>
  </si>
  <si>
    <t>J Kaura, M Goyala, Approximation properties of bivariate extension of blending type operators, Filomat 37:29 (2023), 9945–9959</t>
  </si>
  <si>
    <t>Vijay Gupta ( Netaji Subhas Institute of Technology, India), Ana Maria Acu</t>
  </si>
  <si>
    <t>On Baskakov–Szász–Mirakyan-type operators preserving exponential type functions</t>
  </si>
  <si>
    <t>PN Agrawal, S Singh, Generalized Ismail-Durrmeyer type operators involving Sheffer polynomials, 
2023. Doi: 10.3934/mfc.2022064</t>
  </si>
  <si>
    <t>N Kajla, N Deo, An approach to preserve functions with exponential growth by using modified Lupaş-Kantrovich operators, Numerical Functional Analysis and Optimization 
Volume 44, 2023 - Issue 14</t>
  </si>
  <si>
    <t>https://www.tandfonline.com/doi/full/10.1080/01630563.2023.2263977?casa_token=YG8h_NwbVuMAAAAA%3Ahf0WwanniXkyCCiOneUMokJrPnT0KCSMQp-gOp2Wm7IGGZN1HNy_WQIamfxAxKdY2VomYMt0_Aw</t>
  </si>
  <si>
    <t>Trapti Neer ( Indian Institute of Technology Roorkee,India), Ana Maria Acu, PN Agrawal ( Indian Institute of Technology Roorkee,India)</t>
  </si>
  <si>
    <t>Bézier variant of genuine-Durrmeyer type operators based on Pólya distribution</t>
  </si>
  <si>
    <t>BI Vasian - Dolomites Research Notes on Approximation, On approximation properties of some non-positive Bernstein-Durrmeyer type operators modified in the Bezier-King sense, Volume 16 · 2023 · Pages 104–117</t>
  </si>
  <si>
    <t>https://drna.padovauniversitypress.it/2023/3/11</t>
  </si>
  <si>
    <t>Ana Maria Acu, Tuncer Acar ( Selcuk University, Turkiey), Carmen‐Violeta Muraru (Universitatea Vasile Alecsandri din Bacau), Voichiţa Adriana Radu (Universitatea Babes Bolyai)</t>
  </si>
  <si>
    <t>Some approximation properties by a class of bivariate operators</t>
  </si>
  <si>
    <t>D Costarelli, Approximation error for neural network operators by an
averaged modulus of smoothness, Journal of Approximation Theory 294 (2023) 105944</t>
  </si>
  <si>
    <t>S Ayan, N İspir, Convergence theorems in Orlicz and Bögel continuous functions spaces by means of Kantorovich discrete type sampling operators, Mathematical Foundations of Computing, 
2023, Volume 6, Issue 3: 354-368. Doi: 10.3934/mfc.2022056</t>
  </si>
  <si>
    <t>https://www.aimsciences.org/article/doi/10.3934/mfc.2022056</t>
  </si>
  <si>
    <t>EY Özkan, NN Akpinar, Some new inequalities and numerical results of bivariate Bernstein-type operator including Bézier basis and its GBS operator,Mathematical Foundations of Computing
Vol. 6, No. 3, August 2023, pp. 500–511 Comput., 2023</t>
  </si>
  <si>
    <t>https://www.aimsciences.org//article/doi/10.3934/mfc.2022045</t>
  </si>
  <si>
    <t>Khan, A., Iliyas, M., Arif, M. et al. Approximation by phillips type q-Bernstein operators on square and error bounds. J Anal 31, 569–589 (2023)</t>
  </si>
  <si>
    <t>https://link.springer.com/article/10.1007/s41478-022-00461-7#citeas</t>
  </si>
  <si>
    <t>M Goyal, PN Agrawal, Approximation properties of bivariate generalized Baskakov-Kantorovich operators, International Journal of Nonlinear Analysis and Applications, Volume 14, Issue 10
October 2023
Pages 361-375</t>
  </si>
  <si>
    <t>https://ijnaa.semnan.ac.ir/article_7575.html</t>
  </si>
  <si>
    <t>Ana Maria Acu, Carmen Violeta Muraru (Universitatea Vasile Alecsandri din Bacau)</t>
  </si>
  <si>
    <t>Approximation properties of bivariate extension of q-Bernstein–Schurer–Kantorovich operators</t>
  </si>
  <si>
    <t>VN Mishra, M Raiz, N Rao, Dunkl analouge of Szasz Schurer beta bivariate operators, Math. Found. of Comput, 
2023, Volume 6, Issue 4: 651-669. Doi: 10.3934/mfc.2022037</t>
  </si>
  <si>
    <t>https://www.aimsciences.org//article/doi/10.3934/mfc.2022037</t>
  </si>
  <si>
    <t>Ana‐Maria Acu, Carmen Violeta Muraru (Universitatea Vasile Alecsandri din Bacau), Daniel Florin Sofonea (ULBS), Voichiţa Adriana Radu (Univ Babes-Bolyai)</t>
  </si>
  <si>
    <t>Some approximation properties of a Durrmeyer variant of q‐Bernstein–Schurer operators</t>
  </si>
  <si>
    <t>R Aslan, M Mursaleen, Some approximation results on Chlodowsky type q− Bernstein-Schurer operators, Filomat 37:23 (2023), 8013–8028</t>
  </si>
  <si>
    <t>https://www.pmf.ni.ac.rs/filomat-content/2023/37-23/37-23-23-18166.pdf</t>
  </si>
  <si>
    <t>M Saif, F Khan, SA Khan, Error estimation by Schurer type (p, q)-Lorentz operator on a compact disk, Filomat 37:1 (2023), 303–316</t>
  </si>
  <si>
    <t>https://doiserbia.nb.rs/img/doi/0354-5180/2023/0354-51802301303S.pdf</t>
  </si>
  <si>
    <t>Vijay Gupta ( Netaji Subhas Institute of Technology, India), Ana Maria Acu, Hari Mohan Srivastava (University of Victoria , Canada)</t>
  </si>
  <si>
    <t>Difference of some positive linear approximation operators for higher-order derivatives</t>
  </si>
  <si>
    <t>Gupta, V., Herzog, M. Semi Post–Widder Operators and Difference Estimates. Bull. Iran. Math. Soc. 49, 18 (2023)</t>
  </si>
  <si>
    <t>M Goyal , Reconstruction of Szász-Mirakyan operators preserving exponential type functions, Filomat 37:2 (2023), 427–434</t>
  </si>
  <si>
    <t>https://doiserbia.nb.rs/img/doi/0354-5180/2023/0354-51802302427G.pdf</t>
  </si>
  <si>
    <t>V Gupta, VORONOVSKAJA-TYPE QUANTITATIVE DIFFERENCE ESTIMATES OF POSITIVE LINEAR OPERATORS WITH DIFFERENT BASIS FUNCTIONS, - Miskolc Mathematical Notes, Vol. 24, Iss. 1, (2023): 47-61.</t>
  </si>
  <si>
    <t>https://www.proquest.com/docview/2828440759?pq-origsite=gscholar&amp;fromopenview=true&amp;sourcetype=Scholarly%20Journals</t>
  </si>
  <si>
    <t>G Agrawal, MS Beniwal, Approximation by a modification of operators of exponential type associated with the Baskakov operators, Filomat 2023 Volume 37, Issue 15, Pages: 5005-5015</t>
  </si>
  <si>
    <t>https://doiserbia.nb.rs/Article.aspx?id=0354-51802315005A</t>
  </si>
  <si>
    <t>AA AUAD, F AL-SHARQI, IDENTICAL THEOREM OF APPROXIMATION UNBOUNDED FUNCTIONS BY LINEAR OPERATORS, Journal of Applied Mathematics and Informatics, Volume 41 Issue 4 / Pages.801-810 / 2023</t>
  </si>
  <si>
    <t>http://koreascience.or.kr/article/JAKO202323459610436.page</t>
  </si>
  <si>
    <t>Ana-Maria Acu, Ioan Raşa (UTCN)</t>
  </si>
  <si>
    <t>Estimates for the differences of positive linear operators and their derivatives</t>
  </si>
  <si>
    <t>Rao, N., Raiz, M., Ayman-Mursaleen, M. et al. Approximation Properties of Extended Beta-Type Szász–Mirakjan Operators. Iran J Sci 47, 1771–1781 (2023).</t>
  </si>
  <si>
    <t>https://link.springer.com/article/10.1007/s40995-023-01550-3#citeas</t>
  </si>
  <si>
    <t>On difference of operators with different basis functions</t>
  </si>
  <si>
    <t>https://link.springer.com/article/10.1007/s41980-023-00766-8</t>
  </si>
  <si>
    <t>H SHARMA, R MAURYA, MODIFIED JAIN–PETHE–BASKAKOV–DURRMEYER OPERATORS AND THEIR QUANTITATIVE ESTIMATES, Journal of Classical Analysis, Volume 22, Number 1 (2023), 9–24</t>
  </si>
  <si>
    <t>G Agrawal, MS Beniwal, Approximation by a modification of operators of exponential type associated with the Baskakov operators, Filomat 37:15 (2023), 5005–5015</t>
  </si>
  <si>
    <t>Young Chel Kwun (Dong-A University, Korea), Ana-Maria Acu, Arif Rafiq (Virtual University, Pakistan), Voichiţa Adriana Radu, Faisal Ali (Bahauddin Zakariya Univ, Pakistan), Shin Min Kang (Gyeongsang National Univ, Pakistan)</t>
  </si>
  <si>
    <t>Bernstein-Stancu type operators which preserve polynomials</t>
  </si>
  <si>
    <t>P Bawa, N Bhardwaj, S Bhatia, King Type -Bernstein Schurer Operators Thai Journal of Mathematics, Vol. 21 No. 3 (2023)</t>
  </si>
  <si>
    <t>https://thaijmath2.in.cmu.ac.th/index.php/thaijmath/article/view/1519</t>
  </si>
  <si>
    <t>Mohammad Mursaleen (Aligarh Muslim University, India), AAH Al-Abied (Aligarh Muslim University, India), ANA ACU</t>
  </si>
  <si>
    <t>Approximation by Chlodowsky type of Szasz operators based on Boas--Buck-type polynomials</t>
  </si>
  <si>
    <t>Braha, N.L., Loku, V. &amp; Mursaleen, M. Chlodowsky-type Szász operators via Boas–Buck-type polynomials and some approximation properties. J Inequal Appl 2023, 95 (2023)</t>
  </si>
  <si>
    <t>https://link.springer.com/article/10.1186/s13660-023-03007-y</t>
  </si>
  <si>
    <t>Ana-Maria Acu, Ioan Cristian Buscu (UTCN), Ioan Rasa (UTCN)</t>
  </si>
  <si>
    <t>Generalized Kantorovich modifications of positive linear operators.</t>
  </si>
  <si>
    <t>RS Rajawat, KK Singh, VN Mishra, Approximation by modified Bernstein polynomials based on real parameters, Mathematical Foundations of Computing, 
2023. Doi: 10.3934/mfc.2023005</t>
  </si>
  <si>
    <t>E Baytunç, H Aktuğlu, NI Mahmudov, Approximation properties of Riemann-Liouville type fractional Bernstein-Kantorovich operators of order, Mathematical Foundations of Computing
2023. Doi: 10.3934/mfc.2023030</t>
  </si>
  <si>
    <t>H Karsli, On wavelet type generalized Bézier operators, Mathematical Foundations of Computing
Vol. 6, No. 3, August 2023, pp. 439-452</t>
  </si>
  <si>
    <t>https://www.aimsciences.org/article/doi/10.3934/mfc.2022057</t>
  </si>
  <si>
    <t>G Tachev, Linear combinations of two Bernstein polynomials, Mathematical Foundations of Computing, 2023, Vol. 6 Issue 3, p1-5. 5p.</t>
  </si>
  <si>
    <t>https://www.aimsciences.org/article/doi/10.3934/mfc.2022061</t>
  </si>
  <si>
    <t>P Patel, VN Mishra, On modification of Jain operators and its approximation properties, Mathematical Foundations of Computing, 2023. Doi: 10.3934/mfc.2023051</t>
  </si>
  <si>
    <t>U Abel, O Agratini, M Ivan, ASYMPTOTIC PROPERTIES OF KANTOROVICH-TYPE
SZASZ–MIRAKJAN OPERATORS OF HIGHER ORDER, Math. Found. Comput., 
2023, Volume 6, Issue 3: 290-302. Doi: 10.3934/mfc.2023003</t>
  </si>
  <si>
    <t>https://www.aimsciences.org//article/doi/10.3934/mfc.2023003</t>
  </si>
  <si>
    <t>IC Buşcu, G Motronea, V Paşca, Modified positive linear operators, iterates and systems of linear equations, Math. Found. Comput., 
2023. Doi: 10.3934/mfc.2023031</t>
  </si>
  <si>
    <t>https://www.aimsciences.org/article/doi/10.3934/mfc.2023031</t>
  </si>
  <si>
    <t>AM Acu, A Aral (Kirrikale University, Turkiey), I Raşa (UTCN)</t>
  </si>
  <si>
    <t>Generalized Bernstein Kantorovich operators</t>
  </si>
  <si>
    <t>L Angeloni, G Vinti, Multidimensional sampling-Kantorovich operators in BV-spaces, Open Mathematics, 2023; 21: 20220573</t>
  </si>
  <si>
    <t>https://www.degruyter.com/document/doi/10.1515/math-2022-0573/html</t>
  </si>
  <si>
    <t>AR Gairola, A Singh, Math. Found. Comput., 2023, Volume 6, Issue 3: 388-403. Doi: 10.3934/mfc.2022051</t>
  </si>
  <si>
    <t>Ana-Maria Acu, Gülen Başcanbaz-Tunca (Ankara University), Ioan Rasa (UTCN)</t>
  </si>
  <si>
    <t>Information potential for some probability density functions</t>
  </si>
  <si>
    <t>A Aral, On a new approach in the space of measurable functions, Constructive Mathematical Analysis, 6 (2023), No. 4, pp. 237-248</t>
  </si>
  <si>
    <t>https://dergipark.org.tr/en/pub/cma/article/1381787</t>
  </si>
  <si>
    <t>Ana Maria Acu, Vijay Gupta( Netaji Subhas Institute of Technology, India), Ioan Raşa(UTCN), Florin Sofonea(ULBS)</t>
  </si>
  <si>
    <t>Convergence of special sequences of semi-exponential operators</t>
  </si>
  <si>
    <t>V Gupta, VORONOVSKAJA-TYPE QUANTITATIVE DIFFERENCE ESTIMATES OF POSITIVE LINEAR OPERATORS WITH DIFFERENT BASIS FUNCTIONS, - Miskolc upta, V. A form of Gamma operator due to Rathore. Rev. Real Acad. Cienc. Exactas Fis. Nat. Ser. A-Mat. 117, 81 (2023)</t>
  </si>
  <si>
    <t>https://link.springer.com/article/10.1007/s13398-023-01413-x#citeas</t>
  </si>
  <si>
    <t>PN Agrawal ( Indian Institute of Technology Roorkee,India), Ana Maria Acu, Manjari Sidharth ( Indian Institute of Technology Roorkee,India)</t>
  </si>
  <si>
    <t>Approximation degree of a Kantorovich variant of Stancu operators based on Polya–Eggenberger distribution</t>
  </si>
  <si>
    <t>Gupta, V., Anjali On Kantorovich Variant Based on Inverse Pólya–Eggenberger Distribution. Bull. Malays. Math. Sci. Soc. 46, 2 (2023)</t>
  </si>
  <si>
    <t>Ana-Maria Acu, Margareta Heilmann (University of Wuppertal, Germany), Ioan Rasa (UTCN), Andra Seserman (UTCN)</t>
  </si>
  <si>
    <t>Poisson approximation to the binomial distribution: Extensions to the convergence of positive operators</t>
  </si>
  <si>
    <t>IC Buşcu, G Motronea, V Paşca, Modified positive linear operators, iterates and systems of linear equations, Math. Found. Comput., 2023. Doi: 10.3934/mfc.2023031</t>
  </si>
  <si>
    <t>Vasile Brătian (ULBS), Ana-Maria Acu (ULBS), Camelia Oprean-Stan (ULBS), Emil Dinga (ULBS), Gabriela-Mariana Ionescu (ULBS)</t>
  </si>
  <si>
    <t>Efficient or Fractal Market Hypothesis? A Stock Indexes Modelling Using Geometric Brownian Motion and Geometric Fractional Brownian Motion</t>
  </si>
  <si>
    <t>Evgeniya Gospodinova, Penio Lebamovski, Galya Georgieva-Tsaneva, Mariya Negreva, Evaluation of the Methods for Nonlinear Analysis of Heart Rate Variability, Fractal Fract. 2023, 7, 388.</t>
  </si>
  <si>
    <t>https://www.mdpi.com/2504-3110/7/5/388</t>
  </si>
  <si>
    <t>Ana-Maria Acu, Heiner Gonska (Duisburg Essen Univerity, Germany), Margareta Heilmann (University of Wuppertal)</t>
  </si>
  <si>
    <t>Remarks on a Bernstein-type operator of Aldaz, Kounchev and Render</t>
  </si>
  <si>
    <t>Z Fınta, King operators which preserve X^j, CONSTRUCTIVE MATHEMATICAL ANALYSIS
6 (2023), No. 2, pp. 90-101</t>
  </si>
  <si>
    <t>https://dergipark.org.tr/en/pub/cma/article/1259505</t>
  </si>
  <si>
    <t>Z Finta, Direct and converse theorems for King type operators, Mathematical Foundations of Computing, Vol. 6 Issue 3, p1-9</t>
  </si>
  <si>
    <t>Direct and converse theorems for King type operators</t>
  </si>
  <si>
    <t>Ana Maria Acu, Sever Hodiş (UTCN), Ioan Rașa(UTCN)</t>
  </si>
  <si>
    <t>Estimates for the differences of certain positive linear operators</t>
  </si>
  <si>
    <t>Anjali, Gupta, V. Higher-Order Bernstein–Kantorovich Operators. Proc. Natl. Acad. Sci., India, Sect. A Phys. Sci. 93, 233–242 (2023).</t>
  </si>
  <si>
    <t>https://link.springer.com/article/10.1007/s40010-022-00804-w</t>
  </si>
  <si>
    <t>OA Ticleanu (ULBS), T Popa (ULBS), DI Hunyadi (ULBS), N Constantinescu (ULBS), Detecting Encrypted and Unencrypted Network Data Using Entropy Analysis and Confidence Intervals, Entropy 2023, 25(3), 397</t>
  </si>
  <si>
    <t>Ana Maria Acu, Voichiţa Adriana Radu (Babes Bolyai University)</t>
  </si>
  <si>
    <t>Approximation by Certain Operators Linking the-Bernstein and the Genuine-Bernstein–Durrmeyer Operators</t>
  </si>
  <si>
    <t>RS Rajawat, KK Singh, VN Mishra, Approximation by modified Bernstein polynomials based on real parameters, Math. Found. Comput.
2023. Doi: 10.3934/mfc.2023005</t>
  </si>
  <si>
    <t>G Agrawal, V Gupta, (p, q)-Post-Widder operators of semi exponential type, Bulletin of theTransilvaniaUniversity of Bra ̧sovSeries III: Mathematics and Computer Science, Vol. 3(65), No. 2 - 2023, 21-30</t>
  </si>
  <si>
    <t>https://webbut.unitbv.ro/index.php/Series_III/article/view/6657</t>
  </si>
  <si>
    <t>Ana Maria Acu, Gancho Tachev (University of Architecture Civil Engineering and Geodesy, Bulgaria)</t>
  </si>
  <si>
    <t>Yet Another New Variant of Szász–Mirakyan Operator
ACU Ana-Maria
[HTML] from mdpi.com
Yet Another New Variant of Szász–Mirakyan Operator</t>
  </si>
  <si>
    <t>H Dong, Q Qi, Approximation Properties of Parametric Kantorovich-Type Operators on Half-Bounded Intervals, Mathematics 2023, 11(24), 4997</t>
  </si>
  <si>
    <t>https://www.mdpi.com/2227-7390/11/24/4997</t>
  </si>
  <si>
    <t>Pooja Gupta( Indian Institute of Technology Roorkee,India), Ana Maria Acu, Purshottam Narain Agrawal( Indian Institute of Technology Roorkee,India)</t>
  </si>
  <si>
    <t>Jakimovski–Leviatan operators of Kantorovich type involving multiple Appell polynomials</t>
  </si>
  <si>
    <t>AR Gairola, A Singh, Integral Baskakov type operator with quadratic order of approximation, Math. Found. Comput., V
2023, Volume 6, Issue 3: 388-403</t>
  </si>
  <si>
    <t>İ Gürhan, Z Tat, A generalization of szász operators with the help of new kind Appell polynomials, Mathematical Foundations of Computing, 2023. Doi: 10.3934/mfc.2023038</t>
  </si>
  <si>
    <t>https://www.aimsciences.org/article/doi/10.3934/mfc.2023038?viewType=HTML</t>
  </si>
  <si>
    <t>Tarul Garg ( Indian Institute of Technology Roorkee,India), Ana Maria Acu, PN Agrawal ( Indian Institute of Technology Roorkee,India)</t>
  </si>
  <si>
    <t>Weighted approximation and GBS of Chlodowsky–Szász–Kantorovich type operators</t>
  </si>
  <si>
    <t>Aslan, R. Approximation properties of univariate and bivariate new class 
-Bernstein–Kantorovich operators and its associated GBS operators. Comp. Appl. Math. 42, 34 (2023).</t>
  </si>
  <si>
    <t>https://link.springer.com/article/10.1007/s40314-022-02182-w</t>
  </si>
  <si>
    <t>WoS/Scopus</t>
  </si>
  <si>
    <t>S Ayan, N İspir , Convergence theorems in Orlicz and Bögel continuous functions spaces by means of Kantorovich discrete type sampling operators, Mathematical Foundations of Computing, 
2023, Volume 6, Issue 3: 354-368</t>
  </si>
  <si>
    <t>Wos</t>
  </si>
  <si>
    <t>Sheetal Deshwal ( Indian Institute of Technology Roorkee,India), Ana Maria Acu, PN Agrawal ( Indian Institute of Technology Roorkee,India)</t>
  </si>
  <si>
    <t>Pointwise approximation by Bézier variant of an operator based on Laguerre polynomials</t>
  </si>
  <si>
    <t>S.A. MOHIUDDINE
, ARUN KAJLA, APPROXIMATION BY SZASZ-DURRMEYER TYPE OPERATORS ´
INVOLVING CHARLIER POLYNOMIALS, TWMS J. Pure Appl. Math. V.14, N.2, 2023, pp.214-231
, SHEETAL DESHWAL
, ABDULLAH ALOTAIB,</t>
  </si>
  <si>
    <t>https://www.twmsj.az/Files/%20Contents%20V.14%20N.2%202023/214-231.pdf</t>
  </si>
  <si>
    <t>Ana-Maria Acu, Carmen-Violeta Muraru (Univ. Vasile Alecsandri din Bacau)</t>
  </si>
  <si>
    <t>Certain approximation properties of Srivastava-Gupta operators</t>
  </si>
  <si>
    <t>N Deo, R Pratap, THE FAMILY OF SZÁSZ-DURRMEYER TYPE OPERATORS
INVOLVING CHARLIER POLYNOMIALS Kragujevac Journal of Mathematics
Volume 47(3) (2023), Pages 431–443</t>
  </si>
  <si>
    <t>https://imi.pmf.kg.ac.rs/kjm/pub/kjom473/KJM_47_3.pdf#page=99</t>
  </si>
  <si>
    <t>N DEO, CONVERGENCE AND DIFFERENCE ESTIMATES BETWEEN MASTROIANNI AND GUPTA OPERATORS, Kragujevac Journal of Mathematics, 2023</t>
  </si>
  <si>
    <t>PN Agrawal ( Indian Institute of Technology Roorkee,India), AM Acu, RUCHI Chauhan, TARUL Garg ( Indian Institute of Technology Roorkee,India)</t>
  </si>
  <si>
    <t>Approximation of Bögel continuous functions and deferred weighted A-statistical convergence by Bernstein-Kantorovich type operators on a triangle</t>
  </si>
  <si>
    <t>S Ayan, N İspir, Convergence theorems in Orlicz and Bögel continuous functions spaces by means of Kantorovich discrete type sampling operators., Mathematical Foundations of Computing, 
2023, Volume 6, Issue 3: 354-368</t>
  </si>
  <si>
    <t>P Agrawal, B Baxhaku, Fuzzy Korovkin type Theorems via deferred Cesaro and deferred Euler equi-statistical convergence, Journal of Numerical Analysis and Approximation Theory, Vol. 52 No. 2 (2023)</t>
  </si>
  <si>
    <t>https://ictp.acad.ro/jnaat/journal/article/view/1350</t>
  </si>
  <si>
    <t>Ana-Maria Acu, Margareta Heilmann (University of Wuppertal), Ioan Rasa (UTCN)</t>
  </si>
  <si>
    <t>Eigenstructure and iterates for uniquely ergodic Kantorovich modifications of operators II</t>
  </si>
  <si>
    <t>IC Buşcu, G Motronea, V Paşca, Modified positive linear operators, iterates and systems of linear equations, Mathematical Foundations of Computing 2023. Doi: 10.3934/mfc.2023031</t>
  </si>
  <si>
    <t>Prashant Kumar, A. Sathish Kumar, Shivam Bajpeyi, On bivariate Kantorovich exponential sampling series, Mathematical Methods in Applied Sciences, Volume46, Issue12
August 2023
Pages 12645-12659</t>
  </si>
  <si>
    <t>https://onlinelibrary.wiley.com/doi/full/10.1002/mma.9202?casa_token=43VuvE7o7OMAAAAA%3AfKtGKhdX_VbXsxbWjG2QuE9c_OUK4FSJNy-nqZqmr7GePjPsQyYs2K4j1yMvLLtPzFURwKAyHtkQ</t>
  </si>
  <si>
    <t>Ana-Maria Acu, Ioan Raşa (UTCN), Andra Seserman (UTCN)</t>
  </si>
  <si>
    <t>Positive linear operators and exponential functions,</t>
  </si>
  <si>
    <t>E Baytunç, H Aktuğlu, NI Mahmudov, Approximation properties of Riemann-Liouville type fractional Bernstein-Kantorovich operators of order alpha, Mathematical Foundations of Computing, 
2023. Doi: 10.3934/mfc.2023030</t>
  </si>
  <si>
    <t>IC Buşcu, G Motronea, V Paşca, Modified positive linear operators, iterates and systems of linear equations, Mathematical Foundations of Computing, 
2023. Doi: 10.3934/mfc.2023031</t>
  </si>
  <si>
    <t>R Păltănea, On approximation of unbounded functions by certain modified Bernstein operator, Mathematical Foundations of Computing, 
2023, Volume 6, Issue 3: 512-519</t>
  </si>
  <si>
    <t>https://www.aimsciences.org/article/doi/10.3934/mfc.2023014</t>
  </si>
  <si>
    <t>Tarul Garg ( Indian Institute of Technology Roorkee,India), Ana Maria Acu, Purshottam Narain Agrawal ( Indian Institute of Technology Roorkee,India)</t>
  </si>
  <si>
    <t>Further results concerning some general Durrmeyer type operators</t>
  </si>
  <si>
    <t>Costarelli D., Vinti G., Piconi M. (2022) "The multivariate Durrmeyer-sampling type operators in functional spaces " Dolomites Research Notes on Approximation, 15(5), 128-144</t>
  </si>
  <si>
    <t>https://drna.padovauniversitypress.it/2022/5/11</t>
  </si>
  <si>
    <t>Improvement of Grüss and Ostrowski type inequalities</t>
  </si>
  <si>
    <t>Jing Guo ,Xianjun Zhu,Wenfeng Li,Hui Li, PLOS ONE, Ostrowski and Čebyšev type inequalities for interval-valued functions and applications, Published: September 25, 2023,</t>
  </si>
  <si>
    <t>https://journals.plos.org/plosone/article?id=10.1371/journal.pone.0291349</t>
  </si>
  <si>
    <t>Ana-Maria Acu, Madalina Dancs (UTCN), Margareta Heilmann (Univ. of Wuppertal), Vlad Paşca(ULBS), Ioan Raşa (UTCN)</t>
  </si>
  <si>
    <t>A Bernstein-Schnabl type operator</t>
  </si>
  <si>
    <t>G Motronea, D Popa, I Raşa, Steklov Type Operators and Functional Equations, Annales Mathematicae Silesianae 38 (2024), no. 1, 57–63</t>
  </si>
  <si>
    <t>https://intapi.sciendo.com/pdf/10.2478/amsil-2024-0006</t>
  </si>
  <si>
    <t>NURSEL Cetin (Ankara Hacı Bayram Veli University), Ana-Maria Acu</t>
  </si>
  <si>
    <t>Approximation by α-Bernstein Schurer Stancu Operators</t>
  </si>
  <si>
    <t>Mohd Raiz, Ruchi Singh Rajawat, and Vishnu Narayan Mishra, α- Schurer Durrmeyer operators and their approximation
properties, Annals of the University of Craiova, Mathematics and Computer Science Series
Volume 50(1), 2023, Pages 189–204,</t>
  </si>
  <si>
    <t>http://inf.ucv.ro/~ami/index.php/ami/article/view/1663/884</t>
  </si>
  <si>
    <t>Ana Maria Acu, Ioan Raşa(UTCN), Hari M Srivastava (University of Victoria , Canada)</t>
  </si>
  <si>
    <t>Some functionals and approximation operators associated with a family of discrete probability distributions</t>
  </si>
  <si>
    <t>J Yadav, SA Mohiuddine, A Kajla, A Alotaibi, Bivariate Lupas–Durrmeyer type operators involving Pólya distribution, Filomat, Filomat 37:21 (2023), 7041–7056</t>
  </si>
  <si>
    <t>B.V. Senthil Kumara
, Hemen Duttab
, G. Shanmugama
, N. Balamurugan, Stabilities of multiplicative inverse quadratic functional equations
arising from Pythagorean means, Filomat 37:19 (2023), 6345–6353</t>
  </si>
  <si>
    <t>https://www.pmf.ni.ac.rs/filomat-content/2023/37-19/37-19-7-19593.pdf</t>
  </si>
  <si>
    <t>Ana-Maria Acu, Ioan Rasa (UTCN)</t>
  </si>
  <si>
    <t>C Buşcu, G Motronea, V Paşca, Modified positive linear operators, iterates and systems of linear equations, Mathematical Foundations of Computing, 
2023. Doi: 10.3934/mfc.2023031</t>
  </si>
  <si>
    <t>Ana-Maria Acu, Ioan Rasa (UTCN), Ancuţa Emilia Şteopoaie (UTCN0</t>
  </si>
  <si>
    <t>Acar T. (2023) "International E-Conference on Mathematical and Statistical Sciences: A Selcuk Meeting 2022 (ICOMSS’22) " Dolomites Research Notes on Approximation, 16(2)</t>
  </si>
  <si>
    <t>https://drna.padovauniversitypress.it/2023/2/0</t>
  </si>
  <si>
    <t>Ana Maria Acu, Ioan Raşa, Ancuţa Emilia Şteopoaie</t>
  </si>
  <si>
    <t>Algebraic systems with positive coefficients and positive solutions</t>
  </si>
  <si>
    <t>Ana Maria Acu, Ioan Raşa (UTCN), Ancuţa Emilia Şteopoaie (UTCN)</t>
  </si>
  <si>
    <t>Algebraic Systems with Positive Coefficients and Positive Solutions</t>
  </si>
  <si>
    <t>Fadime Dirik (Sinop University, Turkiey), Kamil Demirci (Sinop University, Turkiey), Sevda Yıldız (Sinop University, Turkiey), Ana Maria Acu</t>
  </si>
  <si>
    <t>The uniform convergence of a double sequence of functions at a point and Korovkin-type approximation theorems</t>
  </si>
  <si>
    <t>Demirci, K., Dirik, F. &amp; Yıldız, S. Approximation via statistical relative uniform convergence of sequences of functions at a point with respect to power series method. Afr. Mat. 34, 39 (2023)</t>
  </si>
  <si>
    <t>https://link.springer.com/article/10.1007/s13370-023-01078-0#citeas</t>
  </si>
  <si>
    <t>Ana Maria Acu, Gülen Başcanbaz-Tunca (Ankara University), Ioan Raşa (UTCN)</t>
  </si>
  <si>
    <t>Voronovskaja-type quantitative results for differences of positive linear operators</t>
  </si>
  <si>
    <t>V Gupta, VORONOVSKAJA-TYPE QUANTITATIVE DIFFERENCE ESTIMATES OF POSITIVE LINEAR OPERATORS WITH DIFFERENT BASIS FUNCTIONS, Miskolc Mathematical Notes, Vol. 24, Iss. 1, (2023): 47-61.</t>
  </si>
  <si>
    <t>Ana Maria Acu, Alexandra Măduţa (UTCN), Diana Otrocol (UTCN), Ioan Raşa (UTCN)</t>
  </si>
  <si>
    <t>Inequalities for Information Potentials and Entropies</t>
  </si>
  <si>
    <t>Ana-Maria Acu, Gülen Başcanbaz-Tunca (Ankara University)</t>
  </si>
  <si>
    <t>Approximation by complex perturbed Bernstein-type operators</t>
  </si>
  <si>
    <t>N Çetin, On complex modified Bernstein-Stancu operators., Math. Found. Comput., 2023, :10.3934/mfc.2021043</t>
  </si>
  <si>
    <t>https://d1wqtxts1xzle7.cloudfront.net/83450460/2577-8838_2021043-libre.pdf?1649442095=&amp;response-content-disposition=inline%3B+filename%3DThe_nuclear_receptor_Hr46_Hr3_is_require.pdf&amp;Expires=1716587471&amp;Signature=Qk5rwmMkWtea0yKHLnLt-MtofQFBYHx0-QeYlEn6LiogxIkdu1r1nlNlpepc2l3YnVVIY0KR2V-ovN~JaygwUvwwH3iT4aR4zHI8wFzIjUJYTpeY8Z~PaCTFwt-G7C1MldWklqVB9H1rkyPZZacLrp60TWmPmfj6cGLyHbDXrkki-ev2A6JHmbFAJawzuzGwx0HrIsKPkQrdv4vLC5p3bBKlU6KISaAtEvDvEirALxWR50ccW6E7eGWVwv48N9zNAOTIwvaTuUvMaG9rmZyw9i01OVmGcA0LBRg~5yIgyEndUsAhKSAwoGZe7r2wxx2RQIHtPAoKeu7uH9U9rs4N9w__&amp;Key-Pair-Id=APKAJLOHF5GGSLRBV4ZA</t>
  </si>
  <si>
    <t>na-Maria Acu, Gülen Başcanbaz-Tunca (Ankara University), Nursel Cetin (Ankara Hacı Bayram Veli 
University, Turkiey)</t>
  </si>
  <si>
    <t>Approximation by certain linking operators</t>
  </si>
  <si>
    <t>Firat Özsaraç (Kirrikale University), Ana Maria Acu, Ali Aral (Kirrikale University), Ioan Raşa (UTCN)</t>
  </si>
  <si>
    <t>A Aral, On a new approach in the space of measurable functions, Constructive Mathematical Analysis, Year 2023, , 237 - 248, 15.12.2023</t>
  </si>
  <si>
    <t xml:space="preserve">
Some results for the inverse of a Bernstein–Schnabl type operator</t>
  </si>
  <si>
    <t>PN Agrawal ( Indian Institute of Technology Roorkee,India), AM Acu, R Chauhan ( Indian Institute of Technology Roorkee,India)</t>
  </si>
  <si>
    <t>WEIGHTED A--STATISTICAL CONVERGENCE AND BÖGEL APPROXIMATION BY OPERATORS OF EXPONENTIAL TYPE</t>
  </si>
  <si>
    <t>P Agrawal, B Baxhaku, Fuzzy Korovkin type Theorems via deferred Cesaro and deferred Euler equi-statistical convergence, Journal of Numerical Analysis and Approximation Theory, Vol. 52 No. 2 (2023), Journal of Numerical Analysis and Approximation Theory, Vol. 52 No. 2 (2023)</t>
  </si>
  <si>
    <t>Fuzzy Korovkin type Theorems via deferred Cesaro and deferred Euler equi-statistical convergence | Journal of Numerical Analysis and Approximation Theory (acad.ro)</t>
  </si>
  <si>
    <t>Minakshi Dhamija (University of Delhi0, Naokant Deo (Delhi Technological University), Ram Pratap (Delhi Technological University), Ana Maria Acu</t>
  </si>
  <si>
    <t>Generalized Durrmeyer operators based on inverse Pólya–Eggenberger distribution</t>
  </si>
  <si>
    <t>K Lipi, N Deo, λ-Bernstein Operators Based on Pólya Distribution, Numerical Functional Analysis and Optimization, Volume 44, 2023 - Issue 6, Pages 529-544</t>
  </si>
  <si>
    <t>https://www.tandfonline.com/doi/full/10.1080/01630563.2023.2185896?casa_token=l35KRn3B4dMAAAAA%3ARIemksdbNAvO_gJ4_K2HxHabV8m6qJkBInXoKs8zd4M2SCD5Hru3NvPHaI7wjteDkKwHH3aYh0E</t>
  </si>
  <si>
    <t>Ana Maria Acu, Laura Hodis(UTCN), Ioan Rasa(UTCN)</t>
  </si>
  <si>
    <t>Multivariate weighted kantorovich operators.</t>
  </si>
  <si>
    <t>L Angeloni, G Vinti, Multidimensional sampling-Kantorovich operators in BV-spaces, Open Mathematics 2023; 21: 20220573</t>
  </si>
  <si>
    <t>PN Agrawal ( Indian Institute of Technology Roorkee,India), AM Acu, R Ruchi ( Indian Institute of Technology Roorkee,India)</t>
  </si>
  <si>
    <t>q-generalized Bernstein-Durrmeyer polynomials
Authors
PN Agrawal, AM Acu, R Ruchi</t>
  </si>
  <si>
    <t>KK Singh, PN Agrawal, On Szász-Durrmeyer type modification using Gould Hopper polynomials, MFC,
2023, Volume 6, Issue 2: 123-135.</t>
  </si>
  <si>
    <t>https://www.aimsciences.org/article/doi/10.3934/mfc.2022011?viewType=html</t>
  </si>
  <si>
    <t>Sümer, Eker S. (Dicle University), Şeker, B. (Dicle University), Çekiç, B. (Dicle University), Acu, M.</t>
  </si>
  <si>
    <t>Sharp bounds for the second Hankel determinant of logarithmic coefficients for strongly Starlike and strongly Convex functions.</t>
  </si>
  <si>
    <t>The Second Hankel Determinant of Logarithmic Coefficients for Strongly Ozaki Close-to-Convex Functions
Eker, SS; Lecko, A; Seker, B
Nov 2023
BULLETIN OF THE MALAYSIAN MATHEMATICAL SCIENCES SOCIETY 46 (6)</t>
  </si>
  <si>
    <t xml:space="preserve">https://link.springer.com/article/10.1007/s40840-023-01580-5 </t>
  </si>
  <si>
    <t>Hankel determinant for certain new classes of analytic functions associated the activation functions, Sun, YJ (Sun, YueJuan) ; Arif, M (Arif, Muhammad) ; Ullah, K (Ullah, Khalil) ; Shi, L (Shi, Lei) ; Faisal, MI (Faisal, Muhammad Imran, HELIYON, Volume9, Issue11,
DOI10.1016/j.heliyon.2023.e21449, Article Number e21449, Published
NOV 2023</t>
  </si>
  <si>
    <t xml:space="preserve">https://www.cell.com/heliyon/fulltext/S2405-8440(23)08657-7?_returnURL=https%3A%2F%2Flinkinghub.elsevier.com%2Fretrieve%2Fpii%2FS2405844023086577%3Fshowall%3Dtrue </t>
  </si>
  <si>
    <t>Problems Concerning Coefficients of Symmetric Starlike
Functions Connected with the Sigmoid Function, Muhammad Imran Faisal, Isra Al-Shbeil , Muhammad Abbas, Muhammad Arif,
and Reem K. Alhefthi, SYMMETRY-BASEL
Volume15 Issue7, Article Number
1292, Published
JUL 2023
DOI10.3390/sym15071292 Accession Number
WOS:001036709200001</t>
  </si>
  <si>
    <t xml:space="preserve">https://www.mdpi.com/2073-8994/15/7/1292 </t>
  </si>
  <si>
    <t>Results on Second-Order Hankel Determinants for Convex Functions with Symmetric Points, Khalil Ullah , Isra Al-Shbeil , Muhammad Imran Faisal , Muhammad Arif and Huda Alsaud, Symmetry
2023, 15, 939. https://doi.org/
10.3390/sym15040939, Article Number
939, Published
APR 2023, Indexed
2023-05-24, Accession Number
WOS:000979560400001</t>
  </si>
  <si>
    <t xml:space="preserve">https://www.mdpi.com/2073-8994/15/4/939 </t>
  </si>
  <si>
    <t>Certain Sharp Coefficient Results on a Subclass of Starlike
Functions Defined by the Quotient of Analytic Functions, Lei Shi and Muhammad Arif, FRACTAL AND FRACTIONAL
Volume7 Issue2
DOI10.3390/fractalfract7020195, Article Number
195, Published
FEB 2023, Accession Number
WOS:000945506600001</t>
  </si>
  <si>
    <t xml:space="preserve">https://www.mdpi.com/2504-3110/7/2/195 </t>
  </si>
  <si>
    <t>Subordination Properties of Certain Operators Concerning Fractional Integral and Libera Integral Operator, Oros, GI (Oros, Georgia Irina) ; Oros, G (Oros, Gheorghe) ; Owa, S (Owa, Shigeyoshi), Fractal and Fractional, 
Volume7, Issue1, https://doi.org/10.3390/fractalfract7010042, Article Number
42, Published
JAN 2023, Indexed
2023-02-15, Accession Number
WOS:000920359400001</t>
  </si>
  <si>
    <t xml:space="preserve">https://www.mdpi.com/2504-3110/7/1/42 </t>
  </si>
  <si>
    <t>New Developments in Geometric Function Theory, Oros, GI (Oros, Georgia Irina), Axioms, Volume12 Issue1
DOI10.3390/axioms12010059, Article Number
59, Published
JAN 2023, Indexed
2023-02-14, Accession Number
WOS:000919546200001</t>
  </si>
  <si>
    <t xml:space="preserve">https://www.mdpi.com/2075-1680/12/1/59 </t>
  </si>
  <si>
    <t>Acu, M (Acu, Mugur) ; Oros, G (Oros, Gheorghe -Universitatea din Oradea) ; Rus, AM (Rus, Ancuta Maria -Universitatea din Oradea)</t>
  </si>
  <si>
    <t>Fractional Integral of the Confluent Hypergeometric Function Related to Fuzzy Differential Subordination Theory</t>
  </si>
  <si>
    <t>Strong Differential Subordinations and Superordinations for Riemann–Liouville Fractional Integral of Extended q-Hypergeometric Function, Lupas, AA (Lupas, Alina Alb) ; Oros, GI (Oros, Georgia Irina), Mathematics, Volume11 Issue21
DOI10.3390/math11214474, Article Number
4474, Published
NOV 2023, Indexed
2023-12-05, Accession Number
WOS:001103325500001</t>
  </si>
  <si>
    <t xml:space="preserve">https://www.mdpi.com/2227-7390/11/21/4474 </t>
  </si>
  <si>
    <t>Fuzzy Differential Subordination and Superordination
Results for Fractional Integral Associated with
Dziok-Srivastava Operator, Alina Alb Lupas, Mathematics 2023, 11, 3129.
https://doi.org/10.3390/
math11143129, Published
JUL 2023, Accession Number
WOS:001036430300001</t>
  </si>
  <si>
    <t xml:space="preserve">https://www.mdpi.com/2227-7390/11/14/3129 </t>
  </si>
  <si>
    <t>New Applications of Fuzzy Set Concept in the Geometric Theory of Analytic Functions, Lupas, AA (Lupas, Alina Alb), Axioms 2023, 12(5), 494; https://doi.org/10.3390/axioms12050494, Published
MAY 19 2023, Indexed
2023-07-01, Accession Number
WOS:001011240100001</t>
  </si>
  <si>
    <t xml:space="preserve">https://www.mdpi.com/2075-1680/12/5/494 </t>
  </si>
  <si>
    <t>Fuzzy Differential Inequalities for Convolution Product of Ruscheweyh Derivative and Multiplier Transformation, 
Lupas, AA (Lupas, Alina Alb), Axioms 2023, 12(5), 470; https://doi.org/10.3390/axioms12050470, Published
MAY 13 2023, Indexed
2023-07-01, Accession Number
WOS:001011237600001</t>
  </si>
  <si>
    <t xml:space="preserve">https://www.mdpi.com/2075-1680/12/5/470 </t>
  </si>
  <si>
    <t>Differential sandwich theorems involving Riemann-Liouville fractional
integral of q-hypergeometric function, Alina Alb Lupas and Georgia Irina Oros, AIMS Mathematics, 2023, Volume 8, Issue 2: 4930-4943. doi: 10.3934/math.2023246, Accession Number
WOS:000895847200007</t>
  </si>
  <si>
    <t xml:space="preserve">https://www.aimspress.com/article/doi/10.3934/math.2023246 </t>
  </si>
  <si>
    <t>Acu, M (Acu, Mugur) ; Oros, G (Oros, Gheorghe - Universitatea din Oradea)</t>
  </si>
  <si>
    <t>Starlikeness Condition for a New Differential-Integral Operator</t>
  </si>
  <si>
    <t>Sufficient conditions for univalence obtained by using the Ruscheweyh-Bernardi differential-integral operator, Oros, GI (Oros, Georgia Irina), Studia Universitatis Babeş-Bolyai Mathematica, Volume68 Issue2 Page249-260
DOI10.24193/subbmath.2023.2.02, Published
2023, Indexed
2023-07-14, Accession Number
WOS:001018405600002</t>
  </si>
  <si>
    <t xml:space="preserve">https://www.cs.ubbcluj.ro/~studia-m/index.php/journal/article/view/1091 </t>
  </si>
  <si>
    <t>Seker, B (Seker, Bilal - Batman Univ, Fac Sci &amp; Letters, Dept Math, TR-72060 Batman, Turkey) ; Acu, M (Acu, Mugur) ; Eker, SS (Eker, Sevtap Sumer - Dicle Univ, Fac Sci, Dept Math, TR-21280 Diyarbakir, Turkey)</t>
  </si>
  <si>
    <t>SUBCLASSES OF k-UNIFORMLY CONVEX AND k-STARLIKE FUNCTIONS DEFINED BY SALAGEAN OPERATOR</t>
  </si>
  <si>
    <t xml:space="preserve">FUZZY CLASSES OF ANALYTIC FUNCTIONS DEFINED BY
FRACTIONAL DIFFERENTIAL OPERATOR, KHALIDA INAYAT NOOR AND MUHAMMAD ASLAM NOOR
, Journal of Mathematical Analysis
ISSN: 2217-3412, URL: www.ilirias.com/jma
Volume 14 Issue 1 (2023), Pages 18-31
https://doi.org/10.54379/jma-2023-1-2, Accession Number
WOS:001110873600002 
</t>
  </si>
  <si>
    <t xml:space="preserve">http://www.ilirias.com/jma/repository/docs/JMA14-1-2.pdf </t>
  </si>
  <si>
    <t>Some subclasses of p-valent y-uniformly type q-starlike and q-convex functions defined by using a certain generalized q-Bernardi integral operator, Srivastava, HM; Hadi, SH and Darus, M, REVISTA DE LA REAL ACADEMIA DE CIENCIAS EXACTAS FISICAS Y NATURALES SERIE A-MATEMATICAS, Volume 117, article number 50, (2023),
DOI10.1007/s13398-022-01378-3, Published
JAN 2023, Accession Number
WOS:000904937400002</t>
  </si>
  <si>
    <t xml:space="preserve">https://link.springer.com/article/10.1007/s13398-022-01378-3 </t>
  </si>
  <si>
    <t>Acu, M.</t>
  </si>
  <si>
    <t>A preserving property of a generalized Libera integral operator</t>
  </si>
  <si>
    <t>https://www.mdpi.com/2504-3110/7/1/42</t>
  </si>
  <si>
    <t>Mugur Acu, Owa Shigeyoshi (Kinki University - Japan)</t>
  </si>
  <si>
    <t>ON A SUBCLASS OF n-STARLIKE FUNCTIONS</t>
  </si>
  <si>
    <t>Theorems regarding starlikeness and convexity, Studia Universitatis Babes-Bolyai Matematica, 68(3):517-526
DOI: 10.24193/subbmath.2023.3.05, September 2023,
Luminita Ioana Cotirla, Olga Engel, lRobert Szasz,</t>
  </si>
  <si>
    <t xml:space="preserve">http://studia.ubbcluj.ro/arhiva/abstract_en.php?editie=MATHEMATICA&amp;nr=3&amp;an=2023&amp;id_art=20410 </t>
  </si>
  <si>
    <t>Note on a class of starlike functions</t>
  </si>
  <si>
    <t>Erhan Deniz, Yücel Özkan, Sercan Kazımoğlu &amp; Öznur Senger , Certain subclasses of p- valent functions defined by multiplier transformations, Afrika Matematika, Published: 28 January 2023
Volume 34, article number 9, (2023),</t>
  </si>
  <si>
    <t xml:space="preserve">https://link.springer.com/journal/13370/volumes-and-issues/34-1 </t>
  </si>
  <si>
    <t>On some subclasses of univalent functions</t>
  </si>
  <si>
    <t>Sultan Abdullah Alzahrani, Maslina Darus, Certain classes of meromorphic functions by using the linear
operator, ITALIAN JOURNAL OF PURE AND APPLIED MATHEMATICS – N. 49–2023 (173–181)</t>
  </si>
  <si>
    <t xml:space="preserve">https://ijpam.uniud.it/online_issue/IJPAM_no-49-2023.pdf#page=192 </t>
  </si>
  <si>
    <t>Secelean N.A. (ULBS)</t>
  </si>
  <si>
    <t>Iterated function systems consisting of F-contractions, Fixed Point
Theory and Applications, 2013, 2013:277, DOI:10.1186/1687-1812-2013-277</t>
  </si>
  <si>
    <t>R. Medhi, P. Viswanathan, On the code space and Hutchinson measure for countable iterated function system consisting of cyclic 
φ-contractions, Chaos, Solitons &amp; Fractals, https://doi.org/10.1016/j.chaos.2022.113011</t>
  </si>
  <si>
    <t>https://www.sciencedirect.com/science/article/pii/S0166864123002808?casa_token=XzILmaofrhAAAAAA:iM2dovcE6ZFmVyO1slimnzsGXoVYyzLx4mKZbQEY09K3_oocNE1onFhHGQKc2mtfhNGumvquZQ</t>
  </si>
  <si>
    <t>WOS</t>
  </si>
  <si>
    <t>B.V. Prithvi, S.K. Katiyar, Comments on “Fractal set of generalized countable partial iterated function system with generalized contractions via partial Hausdorff metric”, Topology and its Applications
Volume 341, 108687</t>
  </si>
  <si>
    <t>https://www.sciencedirect.com/science/article/pii/S0166864123002808?casa_token=avbFvjetEMkAAAAA:eZda_9-gVHLLohplLoDrsCGj55IuZErl3EXg4-rKEDUu47CiKmWfwJwfA_cPyRsaXxOuDC5Beg</t>
  </si>
  <si>
    <t>Bilal Iqbal,Naeem Saleem, Iram Iqbal and Reny George, Common and Coincidence Fixed-Point Theorems for ℑ-Contractions with Existence Results for Nonlinear Fractional Differential Equations, Fractal Fract. 2023, 7(10), 747; https://doi.org/10.3390/fractalfract7100747</t>
  </si>
  <si>
    <t>https://www.mdpi.com/2504-3110/7/10/747</t>
  </si>
  <si>
    <t>Prithvi, B. V., and S. K. Katiyar. "Revisiting fractal through nonconventional iterated function systems." Chaos, Solitons &amp; Fractals 170 (2023): 113337.</t>
  </si>
  <si>
    <t>https://www.sciencedirect.com/science/article/abs/pii/S0960077923002382</t>
  </si>
  <si>
    <t>Prithvi, B. V., and S. K. Katiyar. "Generalized Kannan Maps with Application to Iterated Function System." Advanced Mathematical Analysis and its Applications. Chapman and Hall/CRC, 2023. 179-194.</t>
  </si>
  <si>
    <t>https://www.taylorfrancis.com/chapters/edit/10.1201/9781003388678-11/generalized-kannan-maps-application-iterated-function-system-prithvi-katiyar</t>
  </si>
  <si>
    <t>Francis &amp; Taylor</t>
  </si>
  <si>
    <t>Cvetković, Marija. "The relation between F-contraction and Meir–Keeler contraction." Revista de la Real Academia de Ciencias Exactas, Físicas y Naturales. Serie A. Matemáticas 117.1 (2023): 39.</t>
  </si>
  <si>
    <t>https://link.springer.com/article/10.1007/s13398-022-01373-8</t>
  </si>
  <si>
    <r>
      <rPr>
        <rFont val="Arial Narrow"/>
        <color rgb="FF222222"/>
        <sz val="10.0"/>
      </rPr>
      <t>Thangaraj, C., et al. "Generation of fractals via iterated function system of Kannan contractions in controlled metric space." </t>
    </r>
    <r>
      <rPr>
        <rFont val="Arial Narrow"/>
        <i/>
        <color rgb="FF222222"/>
        <sz val="10.0"/>
      </rPr>
      <t>Mathematics and Computers in Simulation</t>
    </r>
    <r>
      <rPr>
        <rFont val="Arial Narrow"/>
        <color rgb="FF222222"/>
        <sz val="10.0"/>
      </rPr>
      <t> (2023).</t>
    </r>
  </si>
  <si>
    <t>https://www.sciencedirect.com/science/article/abs/pii/S0378475423003440</t>
  </si>
  <si>
    <r>
      <rPr>
        <rFont val="Arial Narrow"/>
        <color rgb="FF222222"/>
        <sz val="10.0"/>
      </rPr>
      <t>Cvetkovica, Marija. "Comparison of F-contraction and φ-contractions." </t>
    </r>
    <r>
      <rPr>
        <rFont val="Arial Narrow"/>
        <i/>
        <color rgb="FF222222"/>
        <sz val="10.0"/>
      </rPr>
      <t>Filomat</t>
    </r>
    <r>
      <rPr>
        <rFont val="Arial Narrow"/>
        <color rgb="FF222222"/>
        <sz val="10.0"/>
      </rPr>
      <t> 37.12 (2023): 3951-3961.</t>
    </r>
  </si>
  <si>
    <t>https://www.pmf.ni.ac.rs/filomat-content/2023/37-12/37-12-19-18739.pdf</t>
  </si>
  <si>
    <r>
      <rPr>
        <rFont val="Arial Narrow"/>
        <color rgb="FF222222"/>
        <sz val="10.0"/>
      </rPr>
      <t>Saleem, Naeem, et al. "Existence Results for Wardoski-Type Convex Contractions and the Theory of Iterated Function Systems." </t>
    </r>
    <r>
      <rPr>
        <rFont val="Arial Narrow"/>
        <i/>
        <color rgb="FF222222"/>
        <sz val="10.0"/>
      </rPr>
      <t>Symmetry</t>
    </r>
    <r>
      <rPr>
        <rFont val="Arial Narrow"/>
        <color rgb="FF222222"/>
        <sz val="10.0"/>
      </rPr>
      <t> 15.6 (2023): 1162.</t>
    </r>
  </si>
  <si>
    <t>https://www.mdpi.com/2073-8994/15/6/1162</t>
  </si>
  <si>
    <r>
      <rPr>
        <rFont val="Arial Narrow"/>
        <color rgb="FF222222"/>
        <sz val="10.0"/>
      </rPr>
      <t>Pasupathi, R., and Radu Miculescu. "A very general framework for fractal interpolation functions." </t>
    </r>
    <r>
      <rPr>
        <rFont val="Arial Narrow"/>
        <i/>
        <color rgb="FF222222"/>
        <sz val="10.0"/>
      </rPr>
      <t>Journal of Mathematical Analysis and Applications</t>
    </r>
    <r>
      <rPr>
        <rFont val="Arial Narrow"/>
        <color rgb="FF222222"/>
        <sz val="10.0"/>
      </rPr>
      <t> 534.2 (2024): 128093.</t>
    </r>
  </si>
  <si>
    <t>https://www.sciencedirect.com/science/article/abs/pii/S0022247X24000143</t>
  </si>
  <si>
    <r>
      <rPr>
        <rFont val="Arial Narrow"/>
        <color rgb="FF222222"/>
        <sz val="10.0"/>
      </rPr>
      <t>Sahin, Hakan, Mustafa Aslantas, and Ali Abdulkareem Nasir Nasir. "Some Extended Results for Multivalued F-Contraction Mappings." </t>
    </r>
    <r>
      <rPr>
        <rFont val="Arial Narrow"/>
        <i/>
        <color rgb="FF222222"/>
        <sz val="10.0"/>
      </rPr>
      <t>Axioms</t>
    </r>
    <r>
      <rPr>
        <rFont val="Arial Narrow"/>
        <color rgb="FF222222"/>
        <sz val="10.0"/>
      </rPr>
      <t> 12.2 (2023): 116.</t>
    </r>
  </si>
  <si>
    <t>https://www.mdpi.com/2075-1680/12/2/116</t>
  </si>
  <si>
    <r>
      <rPr>
        <rFont val="Arial Narrow"/>
        <color rgb="FF222222"/>
        <sz val="10.0"/>
      </rPr>
      <t>Belhadj, M., Boumaiza, M. Fixed point theory for </t>
    </r>
    <r>
      <rPr>
        <rFont val="Arial Narrow"/>
        <i/>
        <color rgb="FF222222"/>
        <sz val="10.0"/>
      </rPr>
      <t>F</t>
    </r>
    <r>
      <rPr>
        <rFont val="Arial Narrow"/>
        <color rgb="FF222222"/>
        <sz val="10.0"/>
      </rPr>
      <t>-set-contraction multimaps and application to a system of integral inclusions. </t>
    </r>
    <r>
      <rPr>
        <rFont val="Arial Narrow"/>
        <i/>
        <color rgb="FF222222"/>
        <sz val="10.0"/>
      </rPr>
      <t>Afr. Mat.</t>
    </r>
    <r>
      <rPr>
        <rFont val="Arial Narrow"/>
        <color rgb="FF222222"/>
        <sz val="10.0"/>
      </rPr>
      <t> 35, 3 (2024), published 25 nov. 2023; https://doi.org/10.1007/s13370-023-01146-5</t>
    </r>
  </si>
  <si>
    <t>https://link.springer.com/article/10.1007/s13370-023-01146-5#citeas</t>
  </si>
  <si>
    <r>
      <rPr>
        <rFont val="Arial Narrow"/>
        <color rgb="FF222222"/>
        <sz val="10.0"/>
      </rPr>
      <t>Rasham, Tahair, et al. "On dominated multivalued operators involving nonlinear contractions and applications." </t>
    </r>
    <r>
      <rPr>
        <rFont val="Arial Narrow"/>
        <i/>
        <color rgb="FF222222"/>
        <sz val="10.0"/>
      </rPr>
      <t>AIMS Mathematics</t>
    </r>
    <r>
      <rPr>
        <rFont val="Arial Narrow"/>
        <color rgb="FF222222"/>
        <sz val="10.0"/>
      </rPr>
      <t> 9.1 (2024), published 24 nov. 2023; 1-21.</t>
    </r>
  </si>
  <si>
    <t>https://www.aimspress.com/aimspress-data/math/2024/1/PDF/math-09-01-001.pdf</t>
  </si>
  <si>
    <r>
      <rPr>
        <rFont val="Arial Narrow"/>
        <color rgb="FF222222"/>
        <sz val="10.0"/>
      </rPr>
      <t>Mihail, Alexandru, and Irina Savu. "On the connectedness of attractors of orbital contractive IFSs." </t>
    </r>
    <r>
      <rPr>
        <rFont val="Arial Narrow"/>
        <i/>
        <color rgb="FF222222"/>
        <sz val="10.0"/>
      </rPr>
      <t>Topology and its Applications</t>
    </r>
    <r>
      <rPr>
        <rFont val="Arial Narrow"/>
        <color rgb="FF222222"/>
        <sz val="10.0"/>
      </rPr>
      <t> 326 (2023): 108412.</t>
    </r>
  </si>
  <si>
    <t>https://www.sciencedirect.com/science/article/abs/pii/S0166864123000068</t>
  </si>
  <si>
    <r>
      <rPr>
        <rFont val="Arial Narrow"/>
        <color rgb="FF222222"/>
        <sz val="10.0"/>
      </rPr>
      <t>Panja, Sayantan, Kushal Roy, and Mantu Saha. "Wardowski type enriched contractive mappings with their fixed points." </t>
    </r>
    <r>
      <rPr>
        <rFont val="Arial Narrow"/>
        <i/>
        <color rgb="FF222222"/>
        <sz val="10.0"/>
      </rPr>
      <t>The Journal of Analysis</t>
    </r>
    <r>
      <rPr>
        <rFont val="Arial Narrow"/>
        <color rgb="FF222222"/>
        <sz val="10.0"/>
      </rPr>
      <t> (2023): 1-13.</t>
    </r>
  </si>
  <si>
    <t>https://link.springer.com/article/10.1007/s41478-023-00626-y</t>
  </si>
  <si>
    <r>
      <rPr>
        <rFont val="Arial Narrow"/>
        <color rgb="FF222222"/>
        <sz val="10.0"/>
      </rPr>
      <t>Majid, Nassar Aiman, et al. "Some applications of fixed point results for monotone multivalued and integral type contractive mappings." </t>
    </r>
    <r>
      <rPr>
        <rFont val="Arial Narrow"/>
        <i/>
        <color rgb="FF222222"/>
        <sz val="10.0"/>
      </rPr>
      <t>Fixed Point Theory and Algorithms for Sciences and Engineering</t>
    </r>
    <r>
      <rPr>
        <rFont val="Arial Narrow"/>
        <color rgb="FF222222"/>
        <sz val="10.0"/>
      </rPr>
      <t> 2023.1 (2023): 11.</t>
    </r>
  </si>
  <si>
    <t>https://link.springer.com/article/10.1186/s13663-023-00748-9</t>
  </si>
  <si>
    <r>
      <rPr>
        <rFont val="Arial Narrow"/>
        <color rgb="FF222222"/>
        <sz val="10.0"/>
      </rPr>
      <t>Akutsah, Francis, et al. "Existence of solution for a fractional differential equation via a new type of $(\psi, F) $-contraction in $ b $-metric spaces." </t>
    </r>
    <r>
      <rPr>
        <rFont val="Arial Narrow"/>
        <i/>
        <color rgb="FF222222"/>
        <sz val="10.0"/>
      </rPr>
      <t>International Journal of Nonlinear Analysis and Applications</t>
    </r>
    <r>
      <rPr>
        <rFont val="Arial Narrow"/>
        <color rgb="FF222222"/>
        <sz val="10.0"/>
      </rPr>
      <t> 14.2 (2023): 87-100.</t>
    </r>
  </si>
  <si>
    <t>https://ijnaa.semnan.ac.ir/article_7132.html</t>
  </si>
  <si>
    <r>
      <rPr>
        <rFont val="Arial Narrow"/>
        <color rgb="FF222222"/>
        <sz val="10.0"/>
      </rPr>
      <t>Saluja, G. S., Ho Geun Hyun, and Jong Kyu Kim. "GENERALIZED INTEGRAL TYPE F-CONTRACTION IN PARTIAL METRIC SPACES AND COMMON FIXED POINT." </t>
    </r>
    <r>
      <rPr>
        <rFont val="Arial Narrow"/>
        <i/>
        <color rgb="FF222222"/>
        <sz val="10.0"/>
      </rPr>
      <t>Nonlinear Functional Analysis and Applications</t>
    </r>
    <r>
      <rPr>
        <rFont val="Arial Narrow"/>
        <color rgb="FF222222"/>
        <sz val="10.0"/>
      </rPr>
      <t> (2023): 107-121.</t>
    </r>
  </si>
  <si>
    <t>http://nfaa.kyungnam.ac.kr/journal-nfaa/index.php/NFAA/article/view/1690</t>
  </si>
  <si>
    <t xml:space="preserve">Generalized iterated function systems on the space l∞(X), Journal of Mathematical Analysis and Applications
Volume 410, Issue 2, 15 February 2014, Pages 847-858 
</t>
  </si>
  <si>
    <r>
      <rPr>
        <rFont val="Arial Narrow"/>
        <color rgb="FF222222"/>
        <sz val="10.0"/>
      </rPr>
      <t>Amit, Vineeta Basotia, and Ajay Prajapati. "Non-stationary ϕ-contractions and associated fractals." </t>
    </r>
    <r>
      <rPr>
        <rFont val="Arial Narrow"/>
        <i/>
        <color rgb="FF222222"/>
        <sz val="10.0"/>
      </rPr>
      <t>The Journal of Analysis</t>
    </r>
    <r>
      <rPr>
        <rFont val="Arial Narrow"/>
        <color rgb="FF222222"/>
        <sz val="10.0"/>
      </rPr>
      <t> 31.2 (2023): 1375-1391.</t>
    </r>
  </si>
  <si>
    <t>https://link.springer.com/article/10.1007/s41478-022-00518-7</t>
  </si>
  <si>
    <r>
      <rPr>
        <rFont val="Arial Narrow"/>
        <color rgb="FF222222"/>
        <sz val="10.0"/>
      </rPr>
      <t>Caballero Mena, Josefa, Juan Rocha Martín, and Kishin Sadarangani. "Existence of a fractal of iterated function systems containing condensing functions for the degree of nondensifiability." </t>
    </r>
    <r>
      <rPr>
        <rFont val="Arial Narrow"/>
        <i/>
        <color rgb="FF222222"/>
        <sz val="10.0"/>
      </rPr>
      <t>Journal of Fixed Point Theory and Applications</t>
    </r>
    <r>
      <rPr>
        <rFont val="Arial Narrow"/>
        <color rgb="FF222222"/>
        <sz val="10.0"/>
      </rPr>
      <t> 25.1 (2023): 1.</t>
    </r>
  </si>
  <si>
    <t>https://link.springer.com/article/10.1007/s11784-022-00995-0</t>
  </si>
  <si>
    <r>
      <rPr>
        <rFont val="Arial Narrow"/>
        <color rgb="FF222222"/>
        <sz val="10.0"/>
      </rPr>
      <t>Attia, Najmeddine, Rim Amami, and Rimah Amami. "On the Fractal interpolation functions associated with Matkowski contractions." </t>
    </r>
    <r>
      <rPr>
        <rFont val="Arial Narrow"/>
        <i/>
        <color rgb="FF222222"/>
        <sz val="10.0"/>
      </rPr>
      <t>Electronic Research Archive</t>
    </r>
    <r>
      <rPr>
        <rFont val="Arial Narrow"/>
        <color rgb="FF222222"/>
        <sz val="10.0"/>
      </rPr>
      <t> 31.8 (2023): 4652-4668.</t>
    </r>
  </si>
  <si>
    <t>https://www.aimspress.com/article/id/649d737bba35de6aa6340957</t>
  </si>
  <si>
    <t>Weak F-contractions and some fixed point results, Bull. Iran. Math. Soc., 42
(2016), 779–798</t>
  </si>
  <si>
    <t>M Zhou, N Saleem, X Liu, N Özgür, On two new contractions and discontinuity on fixed points, AIMS Mathematics
2022, Volume 7, Issue 2: 1628-1663. doi: 10.3934/math.2022095</t>
  </si>
  <si>
    <t>http://www.aimspress.com/article/doi/10.3934/math.2022095</t>
  </si>
  <si>
    <t xml:space="preserve">Weak F-contractions and some fixed point results, Bull. Iran. Math. Soc., 42
(2016), 779–798
</t>
  </si>
  <si>
    <t>Fabiano N, Kadelburg Z, Mirkov N, Vesna Šešum Čavić, Radenović S. On F-Contractions: A Survey. Contemp. Math. [Internet]. 2022 Vol. 3 Issue 3: 327-342.</t>
  </si>
  <si>
    <t>https://ojs.wiserpub.com/index.php/CM/article/view/1517/985</t>
  </si>
  <si>
    <t xml:space="preserve">Weak F-contractions and some fixed point results, Bulletin of the Iranian Mathematical Society . Jun2016, Vol. 42 Issue 3, p.779-798 
</t>
  </si>
  <si>
    <r>
      <rPr>
        <rFont val="Arial Narrow"/>
        <color rgb="FF222222"/>
        <sz val="10.0"/>
      </rPr>
      <t>Nazam, Muhammad, Hassen Aydi, and Aftab Hussain. "Existence theorems for (Ψ, Φ)-orthogonal interpolative contractions and an application to fractional differential equations." </t>
    </r>
    <r>
      <rPr>
        <rFont val="Arial Narrow"/>
        <i/>
        <color rgb="FF222222"/>
        <sz val="10.0"/>
      </rPr>
      <t>Optimization</t>
    </r>
    <r>
      <rPr>
        <rFont val="Arial Narrow"/>
        <color rgb="FF222222"/>
        <sz val="10.0"/>
      </rPr>
      <t> 72.7 (2023): 1899-1929.</t>
    </r>
  </si>
  <si>
    <t>https://www.tandfonline.com/doi/full/10.1080/02331934.2022.2043858?casa_token=GSJqa1GeqBMAAAAA%3AMvKOE5Pd9gs6lRiN-xVBo-NXcJYBvB1IUKfZJTkfeK_fxDNKCh69fPdRc5-dwusvyoBhmjS25EXtdxM</t>
  </si>
  <si>
    <r>
      <rPr>
        <rFont val="Arial Narrow"/>
        <color rgb="FF222222"/>
        <sz val="10.0"/>
      </rPr>
      <t>Nazam, Muhammad, et al. "On the Iterative Multivalued⊥-Preserving Mappings and an Application to Fractional Differential Equation." </t>
    </r>
    <r>
      <rPr>
        <rFont val="Arial Narrow"/>
        <i/>
        <color rgb="FF222222"/>
        <sz val="10.0"/>
      </rPr>
      <t>Axioms</t>
    </r>
    <r>
      <rPr>
        <rFont val="Arial Narrow"/>
        <color rgb="FF222222"/>
        <sz val="10.0"/>
      </rPr>
      <t> 12.1 (2023): 53.</t>
    </r>
  </si>
  <si>
    <t>https://www.mdpi.com/2075-1680/12/1/53</t>
  </si>
  <si>
    <r>
      <rPr>
        <rFont val="Arial Narrow"/>
        <color rgb="FF222222"/>
        <sz val="10.0"/>
      </rPr>
      <t>García, G. "Continuous global optimization on fractals through α-dense curves." </t>
    </r>
    <r>
      <rPr>
        <rFont val="Arial Narrow"/>
        <i/>
        <color rgb="FF222222"/>
        <sz val="10.0"/>
      </rPr>
      <t>Revista de la Real Academia de Ciencias Exactas, Físicas y Naturales. Serie A. Matemáticas</t>
    </r>
    <r>
      <rPr>
        <rFont val="Arial Narrow"/>
        <color rgb="FF222222"/>
        <sz val="10.0"/>
      </rPr>
      <t> 117.4 (2023): 165.</t>
    </r>
  </si>
  <si>
    <t>https://link.springer.com/article/10.1007/s13398-023-01493-9</t>
  </si>
  <si>
    <r>
      <rPr>
        <rFont val="Arial Narrow"/>
        <color rgb="FF222222"/>
        <sz val="10.0"/>
      </rPr>
      <t>Tariq, Muhammad, et al. "On Relational Weak F ℜ m, η-Contractive Mappings and Their Applications." </t>
    </r>
    <r>
      <rPr>
        <rFont val="Arial Narrow"/>
        <i/>
        <color rgb="FF222222"/>
        <sz val="10.0"/>
      </rPr>
      <t>Symmetry</t>
    </r>
    <r>
      <rPr>
        <rFont val="Arial Narrow"/>
        <color rgb="FF222222"/>
        <sz val="10.0"/>
      </rPr>
      <t> 15.4 (2023): 922.</t>
    </r>
  </si>
  <si>
    <t>https://www.mdpi.com/2073-8994/15/4/922</t>
  </si>
  <si>
    <t>Secelean N.A. (ULBS), D. Wardowski (University of Łódz, Poland)</t>
  </si>
  <si>
    <t>ψF-contractions: not necessarily nonexpansive Picard operators. Results Math. 2016; 70: 415-431. doi: 10.1007/s00025-016-0570-7</t>
  </si>
  <si>
    <r>
      <rPr>
        <rFont val="Arial Narrow"/>
        <color rgb="FF222222"/>
        <sz val="10.0"/>
      </rPr>
      <t>Belhenniche, Abdelkader, et al. "Using computational techniques of fixed point theory for studying the stationary infinite horizon problem from the financial field." </t>
    </r>
    <r>
      <rPr>
        <rFont val="Arial Narrow"/>
        <i/>
        <color rgb="FF222222"/>
        <sz val="10.0"/>
      </rPr>
      <t>AIMS Mathematics</t>
    </r>
    <r>
      <rPr>
        <rFont val="Arial Narrow"/>
        <color rgb="FF222222"/>
        <sz val="10.0"/>
      </rPr>
      <t> 9.1 (2024), published 22 dec. 2023: 2369-2388.</t>
    </r>
  </si>
  <si>
    <t>https://www.aimspress.com/aimspress-data/math/2024/1/PDF/math-09-01-117.pdf</t>
  </si>
  <si>
    <r>
      <rPr>
        <rFont val="Arial Narrow"/>
        <color rgb="FF222222"/>
        <sz val="10.0"/>
      </rPr>
      <t>Dhanraj, Menaha, et al. "Fixed point theorem on an orthogonal extended interpolative $\psi\mathcal {F} $-contraction." </t>
    </r>
    <r>
      <rPr>
        <rFont val="Arial Narrow"/>
        <i/>
        <color rgb="FF222222"/>
        <sz val="10.0"/>
      </rPr>
      <t>AIMS Mathematics</t>
    </r>
    <r>
      <rPr>
        <rFont val="Arial Narrow"/>
        <color rgb="FF222222"/>
        <sz val="10.0"/>
      </rPr>
      <t> 8.7 (2023): 16151-16164.</t>
    </r>
  </si>
  <si>
    <t>https://www.aimspress.com/article/doi/10.3934/math.2023825</t>
  </si>
  <si>
    <r>
      <rPr>
        <rFont val="Arial Narrow"/>
        <color rgb="FF222222"/>
        <sz val="10.0"/>
      </rPr>
      <t>Panja, Sayantan, Kushal Roy, and Mantu Saha. "Wardowski type enriched contractive mappings with their fixed points." </t>
    </r>
    <r>
      <rPr>
        <rFont val="Arial Narrow"/>
        <i/>
        <color rgb="FF222222"/>
        <sz val="10.0"/>
      </rPr>
      <t>The Journal of Analysis</t>
    </r>
    <r>
      <rPr>
        <rFont val="Arial Narrow"/>
        <color rgb="FF222222"/>
        <sz val="10.0"/>
      </rPr>
      <t> (2023): 1-13.</t>
    </r>
  </si>
  <si>
    <r>
      <rPr>
        <rFont val="Arial Narrow"/>
        <color rgb="FF222222"/>
        <sz val="10.0"/>
      </rPr>
      <t>Paul, Mithun, Krishnadhan Sarkar, and Kalishankar Tiwary. "FIXED POINT RESULT FOR A CLASS OF EXTENDED INTERPOLATIVE CIRIC-REICH-RUS (α, β, γF)-TYPE CONTRACTIONS ON UNIFORM SPACES." </t>
    </r>
    <r>
      <rPr>
        <rFont val="Arial Narrow"/>
        <i/>
        <color rgb="FF222222"/>
        <sz val="10.0"/>
      </rPr>
      <t>South East Asian Journal of Mathematics &amp; Mathematical Sciences</t>
    </r>
    <r>
      <rPr>
        <rFont val="Arial Narrow"/>
        <color rgb="FF222222"/>
        <sz val="10.0"/>
      </rPr>
      <t> 19.1 (2023).</t>
    </r>
  </si>
  <si>
    <t>https://15109h4hu-y-https-www-scopus-com.z.e-nformation.ro/record/display.uri?eid=2-s2.0-85163160293&amp;origin=resultslist&amp;sort=plf-f&amp;src=s&amp;sid=0e764d571c5ecb86f2480a34b72e1d3c&amp;sot=b&amp;sdt=b&amp;s=TITLE-ABS-KEY%28fixed+AND+point+AND+result+AND+for+AND+a+AND+class+AND+of+AND+extended+AND+interpolative+AND+ciric-reich-rus+and-type+AND+contractions+AND+on+AND+uniform+AND+spaces%29&amp;sl=15&amp;sessionSearchId=0e764d571c5ecb86f2480a34b72e1d3c&amp;relpos=0</t>
  </si>
  <si>
    <t>Dhanraj, Menaha, et al. "Fixed point theorem on an orthogonal extended interpolative ψF-contraction.", AIMS Mathematics, 8(7): 16151–16164, published 5 May 2023</t>
  </si>
  <si>
    <t>https://www.aimspress.com/aimspress-data/math/2023/7/PDF/math-08-07-825.pdf</t>
  </si>
  <si>
    <t>Secelean N.A. (ULBS), Suciu L.(ULBS), Majdak W.(Faculty of Applied Mathematics, AGH University of Sciences and Technology, 30-059 Krakow, Poland),</t>
  </si>
  <si>
    <t>Ergodic properties of operators in some semi-Hilbertian spaces, Linear and Multilinear Algebra, vol. 61, issue 2, 2013, p.139-159 DOI: 10.1080/03081087.2012.667094</t>
  </si>
  <si>
    <r>
      <rPr>
        <rFont val="Arial Narrow"/>
        <color rgb="FF222222"/>
        <sz val="10.0"/>
      </rPr>
      <t>Kittaneh, Fuad, and Ali Zamani. "Bounds for A-numerical radius based on an extension of A-Buzano inequality." </t>
    </r>
    <r>
      <rPr>
        <rFont val="Arial Narrow"/>
        <i/>
        <color rgb="FF222222"/>
        <sz val="10.0"/>
      </rPr>
      <t>Journal of Computational and Applied Mathematics</t>
    </r>
    <r>
      <rPr>
        <rFont val="Arial Narrow"/>
        <color rgb="FF222222"/>
        <sz val="10.0"/>
      </rPr>
      <t> 426 (2023): 115070.</t>
    </r>
  </si>
  <si>
    <t>https://www.sciencedirect.com/science/article/abs/pii/S0377042723000146</t>
  </si>
  <si>
    <r>
      <rPr>
        <rFont val="Arial Narrow"/>
        <color rgb="FF222222"/>
        <sz val="10.0"/>
      </rPr>
      <t>Kittaneh, Fuad, and Ali Zamani. "A refinement of A-Buzano inequality and applications to A-numerical radius inequalities." </t>
    </r>
    <r>
      <rPr>
        <rFont val="Arial Narrow"/>
        <i/>
        <color rgb="FF222222"/>
        <sz val="10.0"/>
      </rPr>
      <t>Linear Algebra and its Applications</t>
    </r>
    <r>
      <rPr>
        <rFont val="Arial Narrow"/>
        <color rgb="FF222222"/>
        <sz val="10.0"/>
      </rPr>
      <t> (2023).</t>
    </r>
  </si>
  <si>
    <t>https://www.sciencedirect.com/science/article/abs/pii/S0024379523000757</t>
  </si>
  <si>
    <r>
      <rPr>
        <rFont val="Arial Narrow"/>
        <color rgb="FF222222"/>
        <sz val="10.0"/>
      </rPr>
      <t>Altwaijry, Najla, Kais Feki, and Nicuşor Minculete. "A New Seminorm for d-Tuples of A-Bounded Operators and Their Applications." </t>
    </r>
    <r>
      <rPr>
        <rFont val="Arial Narrow"/>
        <i/>
        <color rgb="FF222222"/>
        <sz val="10.0"/>
      </rPr>
      <t>Mathematics</t>
    </r>
    <r>
      <rPr>
        <rFont val="Arial Narrow"/>
        <color rgb="FF222222"/>
        <sz val="10.0"/>
      </rPr>
      <t> 11.3 (2023): 685.</t>
    </r>
  </si>
  <si>
    <t>https://www.mdpi.com/2227-7390/11/3/685</t>
  </si>
  <si>
    <r>
      <rPr>
        <rFont val="Arial Narrow"/>
        <color rgb="FF222222"/>
        <sz val="10.0"/>
      </rPr>
      <t>Taki, Zakaria, and Mohamed Chraibi Kaadoud. "Some new refinements of numerical radius inequalities for Hilbert and semi-Hilbert space operators." </t>
    </r>
    <r>
      <rPr>
        <rFont val="Arial Narrow"/>
        <i/>
        <color rgb="FF222222"/>
        <sz val="10.0"/>
      </rPr>
      <t>Filomat</t>
    </r>
    <r>
      <rPr>
        <rFont val="Arial Narrow"/>
        <color rgb="FF222222"/>
        <sz val="10.0"/>
      </rPr>
      <t> 37.20 (2023): 6925-6947.</t>
    </r>
  </si>
  <si>
    <t>https://www.pmf.ni.ac.rs/filomat-content/2023/37-20/37-20-24-19682.pdf</t>
  </si>
  <si>
    <r>
      <rPr>
        <rFont val="Arial Narrow"/>
        <color rgb="FF222222"/>
        <sz val="10.0"/>
      </rPr>
      <t>Ren, Conghui, and Deyu Wu. "Numerical radius inequalities for indefinite inner product space operators." </t>
    </r>
    <r>
      <rPr>
        <rFont val="Arial Narrow"/>
        <i/>
        <color rgb="FF222222"/>
        <sz val="10.0"/>
      </rPr>
      <t>Advances in Operator Theory</t>
    </r>
    <r>
      <rPr>
        <rFont val="Arial Narrow"/>
        <color rgb="FF222222"/>
        <sz val="10.0"/>
      </rPr>
      <t> 8.2 (2023): 18.</t>
    </r>
  </si>
  <si>
    <t>https://link.springer.com/article/10.1007/s43036-022-00239-5</t>
  </si>
  <si>
    <r>
      <rPr>
        <rFont val="Arial Narrow"/>
        <color rgb="FF222222"/>
        <sz val="10.0"/>
      </rPr>
      <t>AHMED MAHMOUD, SID AHMED OULD, RWABI MOBARAK ALSHARAR, and AYDAH MOHAMMED AYED AL-AHMADII. "m-QUASI-(n, A)-PARANORMAL OPERATORS IN SEMI-HILBERTIAN SPACES." </t>
    </r>
    <r>
      <rPr>
        <rFont val="Arial Narrow"/>
        <i/>
        <color rgb="FF222222"/>
        <sz val="10.0"/>
      </rPr>
      <t>Bulletin of Mathematical Analysis &amp; Applications</t>
    </r>
    <r>
      <rPr>
        <rFont val="Arial Narrow"/>
        <color rgb="FF222222"/>
        <sz val="10.0"/>
      </rPr>
      <t> 15.3 (2023).</t>
    </r>
  </si>
  <si>
    <t>https://www.emis.de/journals/BMAA/repository/docs/BMAA15-3-5.pdf</t>
  </si>
  <si>
    <t>Secelean N.A. (ULBS), Sunil Mathew (National Institute of Technology Calicut, India), Wardowski (University of Łódz, Poland)</t>
  </si>
  <si>
    <t>New fixed point results in quasi-metric spaces and applications in fractals theory. Adv. Differ. Equ. 2019, 2019, 177, https://doi.org/10.1186/s13662-019-2119-z</t>
  </si>
  <si>
    <r>
      <rPr>
        <rFont val="Arial Narrow"/>
        <color rgb="FF222222"/>
        <sz val="10.0"/>
      </rPr>
      <t>Ahmad, Junaid, et al. "A Green’s function based iterative approach for solutions of BVPs in symmetric spaces." </t>
    </r>
    <r>
      <rPr>
        <rFont val="Arial Narrow"/>
        <i/>
        <color rgb="FF222222"/>
        <sz val="10.0"/>
      </rPr>
      <t>Symmetry</t>
    </r>
    <r>
      <rPr>
        <rFont val="Arial Narrow"/>
        <color rgb="FF222222"/>
        <sz val="10.0"/>
      </rPr>
      <t> 15.10 (2023): 1838.</t>
    </r>
  </si>
  <si>
    <t>https://www.mdpi.com/2073-8994/15/10/1838</t>
  </si>
  <si>
    <r>
      <rPr>
        <rFont val="Arial Narrow"/>
        <color rgb="FF222222"/>
        <sz val="10.0"/>
      </rPr>
      <t>Ali, Basit, et al. "Existence of fixed points of Suzuki-type contractions of quasi-metric spaces." </t>
    </r>
    <r>
      <rPr>
        <rFont val="Arial Narrow"/>
        <i/>
        <color rgb="FF222222"/>
        <sz val="10.0"/>
      </rPr>
      <t>Mathematics</t>
    </r>
    <r>
      <rPr>
        <rFont val="Arial Narrow"/>
        <color rgb="FF222222"/>
        <sz val="10.0"/>
      </rPr>
      <t> 11.21 (2023): 4445.</t>
    </r>
  </si>
  <si>
    <t>https://www.mdpi.com/2227-7390/11/21/4445</t>
  </si>
  <si>
    <r>
      <rPr>
        <rFont val="Arial Narrow"/>
        <color rgb="FF222222"/>
        <sz val="10.0"/>
      </rPr>
      <t>Mathew, Sunil. "Analysis of separation properties of attractors of the product of fuzzy iterated function systems." </t>
    </r>
    <r>
      <rPr>
        <rFont val="Arial Narrow"/>
        <i/>
        <color rgb="FF222222"/>
        <sz val="10.0"/>
      </rPr>
      <t>Communications in Nonlinear Science and Numerical Simulation</t>
    </r>
    <r>
      <rPr>
        <rFont val="Arial Narrow"/>
        <color rgb="FF222222"/>
        <sz val="10.0"/>
      </rPr>
      <t> 125 (2023): 107401.</t>
    </r>
  </si>
  <si>
    <t>https://www.sciencedirect.com/science/article/abs/pii/S1007570423003192</t>
  </si>
  <si>
    <t>The Existence of the Attractor of Countable Iterated Function Systems. Mediterr. J. Math. 9, 61–79 (2012). https://doi.org/10.1007/s00009-011-0116-x</t>
  </si>
  <si>
    <r>
      <rPr>
        <rFont val="Arial Narrow"/>
        <color rgb="FF222222"/>
        <sz val="10.0"/>
      </rPr>
      <t>Chandra, Subhash, Syed Abbas, and Saurabh Verma. "Bernstein super fractal interpolation function for countable data systems." </t>
    </r>
    <r>
      <rPr>
        <rFont val="Arial Narrow"/>
        <i/>
        <color rgb="FF222222"/>
        <sz val="10.0"/>
      </rPr>
      <t>Numerical Algorithms</t>
    </r>
    <r>
      <rPr>
        <rFont val="Arial Narrow"/>
        <color rgb="FF222222"/>
        <sz val="10.0"/>
      </rPr>
      <t> 92.4 (2023): 2457-2481.</t>
    </r>
  </si>
  <si>
    <t>https://link.springer.com/article/10.1007/s11075-022-01398-5</t>
  </si>
  <si>
    <r>
      <rPr>
        <rFont val="Arial Narrow"/>
        <color rgb="FF222222"/>
        <sz val="10.0"/>
      </rPr>
      <t>Ullah, Kifayat, and S. K. Katiyar. "Generalized G-Hausdorff space and applications in fractals." </t>
    </r>
    <r>
      <rPr>
        <rFont val="Arial Narrow"/>
        <i/>
        <color rgb="FF222222"/>
        <sz val="10.0"/>
      </rPr>
      <t>Chaos, Solitons &amp; Fractals</t>
    </r>
    <r>
      <rPr>
        <rFont val="Arial Narrow"/>
        <color rgb="FF222222"/>
        <sz val="10.0"/>
      </rPr>
      <t> 174 (2023): 113819.</t>
    </r>
  </si>
  <si>
    <t>https://www.sciencedirect.com/science/article/abs/pii/S0960077923007208</t>
  </si>
  <si>
    <r>
      <rPr>
        <rFont val="Arial Narrow"/>
        <color rgb="FF222222"/>
        <sz val="10.0"/>
      </rPr>
      <t>Medhi, R., and P. Viswanathan. "On the code space and Hutchinson measure for countable iterated function system consisting of cyclic φ-contractions." </t>
    </r>
    <r>
      <rPr>
        <rFont val="Arial Narrow"/>
        <i/>
        <color rgb="FF222222"/>
        <sz val="10.0"/>
      </rPr>
      <t>Chaos, Solitons &amp; Fractals</t>
    </r>
    <r>
      <rPr>
        <rFont val="Arial Narrow"/>
        <color rgb="FF222222"/>
        <sz val="10.0"/>
      </rPr>
      <t> 167 (2023): 113011.</t>
    </r>
  </si>
  <si>
    <t>https://www.sciencedirect.com/science/article/abs/pii/S0960077922011900</t>
  </si>
  <si>
    <r>
      <rPr>
        <rFont val="Arial Narrow"/>
        <color rgb="FF222222"/>
        <sz val="10.0"/>
      </rPr>
      <t>Verma, Manuj, and Amit Priyadarshi. "New Type of Fractal Functions for the General Data Sets." </t>
    </r>
    <r>
      <rPr>
        <rFont val="Arial Narrow"/>
        <i/>
        <color rgb="FF222222"/>
        <sz val="10.0"/>
      </rPr>
      <t>Acta Applicandae Mathematicae</t>
    </r>
    <r>
      <rPr>
        <rFont val="Arial Narrow"/>
        <color rgb="FF222222"/>
        <sz val="10.0"/>
      </rPr>
      <t> 187.1 (2023): 12.</t>
    </r>
  </si>
  <si>
    <t>https://link.springer.com/article/10.1007/s10440-023-00604-3</t>
  </si>
  <si>
    <r>
      <rPr>
        <rFont val="Arial Narrow"/>
        <color rgb="FF222222"/>
        <sz val="10.0"/>
      </rPr>
      <t>Prithvi, B. V., and S. K. Katiyar. "Revisiting fractal through nonconventional iterated function systems." </t>
    </r>
    <r>
      <rPr>
        <rFont val="Arial Narrow"/>
        <i/>
        <color rgb="FF222222"/>
        <sz val="10.0"/>
      </rPr>
      <t>Chaos, Solitons &amp; Fractals</t>
    </r>
    <r>
      <rPr>
        <rFont val="Arial Narrow"/>
        <color rgb="FF222222"/>
        <sz val="10.0"/>
      </rPr>
      <t> 170 (2023): 113337.</t>
    </r>
  </si>
  <si>
    <t>Taylor &amp; Francis Group</t>
  </si>
  <si>
    <r>
      <rPr>
        <rFont val="Arial Narrow"/>
        <color rgb="FF222222"/>
        <sz val="10.0"/>
      </rPr>
      <t>Amit, Vineeta Basotia, and Ajay Prajapati. "Non-stationary ϕ-contractions and associated fractals." </t>
    </r>
    <r>
      <rPr>
        <rFont val="Arial Narrow"/>
        <i/>
        <color rgb="FF222222"/>
        <sz val="10.0"/>
      </rPr>
      <t>The Journal of Analysis</t>
    </r>
    <r>
      <rPr>
        <rFont val="Arial Narrow"/>
        <color rgb="FF222222"/>
        <sz val="10.0"/>
      </rPr>
      <t> 31.2 (2023): 1375-1391.</t>
    </r>
  </si>
  <si>
    <r>
      <rPr>
        <rFont val="Arial Narrow"/>
        <color rgb="FF222222"/>
        <sz val="10.0"/>
      </rPr>
      <t>Caballero Mena, Josefa, Juan Rocha Martín, and Kishin Sadarangani. "Existence of a fractal of iterated function systems containing condensing functions for the degree of nondensifiability." </t>
    </r>
    <r>
      <rPr>
        <rFont val="Arial Narrow"/>
        <i/>
        <color rgb="FF222222"/>
        <sz val="10.0"/>
      </rPr>
      <t>Journal of Fixed Point Theory and Applications</t>
    </r>
    <r>
      <rPr>
        <rFont val="Arial Narrow"/>
        <color rgb="FF222222"/>
        <sz val="10.0"/>
      </rPr>
      <t> 25.1 (2023): 1.</t>
    </r>
  </si>
  <si>
    <t>Generalized countable iterated function systems, Filomat, Vol. 25, No. 1 (2011), pp. 21-36</t>
  </si>
  <si>
    <r>
      <rPr>
        <rFont val="Arial Narrow"/>
        <color rgb="FF222222"/>
        <sz val="10.0"/>
      </rPr>
      <t>García, G. "Continuous global optimization on fractals through α-dense curves." </t>
    </r>
    <r>
      <rPr>
        <rFont val="Arial Narrow"/>
        <i/>
        <color rgb="FF222222"/>
        <sz val="10.0"/>
      </rPr>
      <t>Revista de la Real Academia de Ciencias Exactas, Físicas y Naturales. Serie A. Matemáticas</t>
    </r>
    <r>
      <rPr>
        <rFont val="Arial Narrow"/>
        <color rgb="FF222222"/>
        <sz val="10.0"/>
      </rPr>
      <t> 117.4 (2023): 165.</t>
    </r>
  </si>
  <si>
    <r>
      <rPr>
        <rFont val="Arial Narrow"/>
        <color rgb="FF222222"/>
        <sz val="10.0"/>
      </rPr>
      <t>Caballero Mena, Josefa, Juan Rocha Martín, and Kishin Sadarangani. "Existence of a fractal of iterated function systems containing condensing functions for the degree of nondensifiability." </t>
    </r>
    <r>
      <rPr>
        <rFont val="Arial Narrow"/>
        <i/>
        <color rgb="FF222222"/>
        <sz val="10.0"/>
      </rPr>
      <t>Journal of Fixed Point Theory and Applications</t>
    </r>
    <r>
      <rPr>
        <rFont val="Arial Narrow"/>
        <color rgb="FF222222"/>
        <sz val="10.0"/>
      </rPr>
      <t> 25.1 (2023): 1.</t>
    </r>
  </si>
  <si>
    <r>
      <rPr>
        <rFont val="Arial Narrow"/>
        <color rgb="FF222222"/>
        <sz val="10.0"/>
      </rPr>
      <t>"The fractal interpolation for countable systems of data." </t>
    </r>
    <r>
      <rPr>
        <rFont val="Arial Narrow"/>
        <i/>
        <color rgb="FF222222"/>
        <sz val="10.0"/>
      </rPr>
      <t>Publikacije Elektrotehničkog fakulteta. Serija Matematika</t>
    </r>
    <r>
      <rPr>
        <rFont val="Arial Narrow"/>
        <color rgb="FF222222"/>
        <sz val="10.0"/>
      </rPr>
      <t> (2003): 11-19.</t>
    </r>
  </si>
  <si>
    <r>
      <rPr>
        <rFont val="Arial Narrow"/>
        <color rgb="FF222222"/>
        <sz val="10.0"/>
      </rPr>
      <t>Chandra, Subhash, Syed Abbas, and Saurabh Verma. "Bernstein super fractal interpolation function for countable data systems." </t>
    </r>
    <r>
      <rPr>
        <rFont val="Arial Narrow"/>
        <i/>
        <color rgb="FF222222"/>
        <sz val="10.0"/>
      </rPr>
      <t>Numerical Algorithms</t>
    </r>
    <r>
      <rPr>
        <rFont val="Arial Narrow"/>
        <color rgb="FF222222"/>
        <sz val="10.0"/>
      </rPr>
      <t> 92.4 (2023): 2457-2481.</t>
    </r>
  </si>
  <si>
    <r>
      <rPr>
        <rFont val="Arial Narrow"/>
        <color rgb="FF222222"/>
        <sz val="10.0"/>
      </rPr>
      <t>"The fractal interpolation for countable systems of data." </t>
    </r>
    <r>
      <rPr>
        <rFont val="Arial Narrow"/>
        <i/>
        <color rgb="FF222222"/>
        <sz val="10.0"/>
      </rPr>
      <t>Publikacije Elektrotehničkog fakulteta. Serija Matematika</t>
    </r>
    <r>
      <rPr>
        <rFont val="Arial Narrow"/>
        <color rgb="FF222222"/>
        <sz val="10.0"/>
      </rPr>
      <t> (2003): 11-19.</t>
    </r>
  </si>
  <si>
    <r>
      <rPr>
        <rFont val="Arial Narrow"/>
        <color rgb="FF222222"/>
        <sz val="10.0"/>
      </rPr>
      <t>Verma, Manuj, and Amit Priyadarshi. "New Type of Fractal Functions for the General Data Sets." </t>
    </r>
    <r>
      <rPr>
        <rFont val="Arial Narrow"/>
        <i/>
        <color rgb="FF222222"/>
        <sz val="10.0"/>
      </rPr>
      <t>Acta Applicandae Mathematicae</t>
    </r>
    <r>
      <rPr>
        <rFont val="Arial Narrow"/>
        <color rgb="FF222222"/>
        <sz val="10.0"/>
      </rPr>
      <t> 187.1 (2023): 12.</t>
    </r>
  </si>
  <si>
    <t>Ioan Marian Olaru (ULBS), Secelean N.A. (ULBS)</t>
  </si>
  <si>
    <t>A New Approach of Some Contractive Mappings on Metric Spaces, Mathematics 2021, 9(12), 1433; https://doi.org/10.3390/math9121433</t>
  </si>
  <si>
    <r>
      <rPr>
        <rFont val="Arial Narrow"/>
        <color rgb="FF222222"/>
        <sz val="10.0"/>
      </rPr>
      <t>Branga, Adrian Nicolae, and Ion Marian Olaru. "Generalized perturbed contractions with related fixed point results." </t>
    </r>
    <r>
      <rPr>
        <rFont val="Arial Narrow"/>
        <i/>
        <color rgb="FF222222"/>
        <sz val="10.0"/>
      </rPr>
      <t>Carpathian Journal of Mathematics</t>
    </r>
    <r>
      <rPr>
        <rFont val="Arial Narrow"/>
        <color rgb="FF222222"/>
        <sz val="10.0"/>
      </rPr>
      <t> 39.3 (2023): 633-640.</t>
    </r>
  </si>
  <si>
    <t>Invariant measure associated with a generalized countable iterated function system. Mediterranean Journal of Mathematics 11: 2014, p. 361–372.</t>
  </si>
  <si>
    <r>
      <rPr>
        <rFont val="Arial Narrow"/>
        <color rgb="FF222222"/>
        <sz val="10.0"/>
      </rPr>
      <t>Amit, Vineeta Basotia, and Ajay Prajapati. "Non-stationary ϕ-contractions and associated fractals." </t>
    </r>
    <r>
      <rPr>
        <rFont val="Arial Narrow"/>
        <i/>
        <color rgb="FF222222"/>
        <sz val="10.0"/>
      </rPr>
      <t>The Journal of Analysis</t>
    </r>
    <r>
      <rPr>
        <rFont val="Arial Narrow"/>
        <color rgb="FF222222"/>
        <sz val="10.0"/>
      </rPr>
      <t> 31.2 (2023): 1375-1391.</t>
    </r>
  </si>
  <si>
    <r>
      <rPr>
        <rFont val="Arial Narrow"/>
        <color rgb="FF222222"/>
        <sz val="10.0"/>
      </rPr>
      <t>Mihail, Alexandru, and Irina Savu. "On the connectedness of attractors of orbital contractive IFSs." </t>
    </r>
    <r>
      <rPr>
        <rFont val="Arial Narrow"/>
        <i/>
        <color rgb="FF222222"/>
        <sz val="10.0"/>
      </rPr>
      <t>Topology and its Applications</t>
    </r>
    <r>
      <rPr>
        <rFont val="Arial Narrow"/>
        <color rgb="FF222222"/>
        <sz val="10.0"/>
      </rPr>
      <t> 326 (2023): 108412.</t>
    </r>
  </si>
  <si>
    <t>Any compact subset of a metric space is the attractor of a countable function system, Bulletin mathématique de la Société des Sciences Mathématiques de Roumanie
Nouvelle Série, Vol. 44 (92), No. 3 (2001), pp. 237-241</t>
  </si>
  <si>
    <r>
      <rPr>
        <rFont val="Arial Narrow"/>
        <color rgb="FF222222"/>
        <sz val="10.0"/>
      </rPr>
      <t>Medhi, R., and P. Viswanathan. "On the code space and Hutchinson measure for countable iterated function system consisting of cyclic φ-contractions." </t>
    </r>
    <r>
      <rPr>
        <rFont val="Arial Narrow"/>
        <i/>
        <color rgb="FF222222"/>
        <sz val="10.0"/>
      </rPr>
      <t>Chaos, Solitons &amp; Fractals</t>
    </r>
    <r>
      <rPr>
        <rFont val="Arial Narrow"/>
        <color rgb="FF222222"/>
        <sz val="10.0"/>
      </rPr>
      <t> 167 (2023): 113011.</t>
    </r>
  </si>
  <si>
    <t>Approximation of the attractor of a countable iterated function system. Gen. Math. 3, 221–231 (2009)</t>
  </si>
  <si>
    <r>
      <rPr>
        <rFont val="Arial Narrow"/>
        <color rgb="FF222222"/>
        <sz val="10.0"/>
      </rPr>
      <t>Chandra, Subhash, Syed Abbas, and Saurabh Verma. "Bernstein super fractal interpolation function for countable data systems." </t>
    </r>
    <r>
      <rPr>
        <rFont val="Arial Narrow"/>
        <i/>
        <color rgb="FF222222"/>
        <sz val="10.0"/>
      </rPr>
      <t>Numerical Algorithms</t>
    </r>
    <r>
      <rPr>
        <rFont val="Arial Narrow"/>
        <color rgb="FF222222"/>
        <sz val="10.0"/>
      </rPr>
      <t> 92.4 (2023): 2457-2481.</t>
    </r>
  </si>
  <si>
    <r>
      <rPr>
        <rFont val="Arial Narrow"/>
        <color rgb="FF222222"/>
        <sz val="10.0"/>
      </rPr>
      <t>Medhi, R., and P. Viswanathan. "The Hutchinson–Barnsley theory for iterated function system with bounded cyclic contractions." </t>
    </r>
    <r>
      <rPr>
        <rFont val="Arial Narrow"/>
        <i/>
        <color rgb="FF222222"/>
        <sz val="10.0"/>
      </rPr>
      <t>Chaos, Solitons &amp; Fractals</t>
    </r>
    <r>
      <rPr>
        <rFont val="Arial Narrow"/>
        <color rgb="FF222222"/>
        <sz val="10.0"/>
      </rPr>
      <t> 174 (2023): 113796.</t>
    </r>
  </si>
  <si>
    <t>https://www.sciencedirect.com/science/article/abs/pii/S0960077923006975</t>
  </si>
  <si>
    <r>
      <rPr>
        <rFont val="Arial Narrow"/>
        <color rgb="FF222222"/>
        <sz val="10.0"/>
      </rPr>
      <t>Kittaneh, Fuad, and Ali Zamani. "Bounds for A-numerical radius based on an extension of A-Buzano inequality." </t>
    </r>
    <r>
      <rPr>
        <rFont val="Arial Narrow"/>
        <i/>
        <color rgb="FF222222"/>
        <sz val="10.0"/>
      </rPr>
      <t>Journal of Computational and Applied Mathematics</t>
    </r>
    <r>
      <rPr>
        <rFont val="Arial Narrow"/>
        <color rgb="FF222222"/>
        <sz val="10.0"/>
      </rPr>
      <t> 426 (2023): 115070.</t>
    </r>
  </si>
  <si>
    <t>https://www.webofscience.com/wos/woscc/full-record/WOS:000931791100001</t>
  </si>
  <si>
    <r>
      <rPr>
        <rFont val="Arial Narrow"/>
        <color rgb="FF222222"/>
        <sz val="10.0"/>
      </rPr>
      <t>Kittaneh, Fuad, and Ali Zamani. "A refinement of A-Buzano inequality and applications to A-numerical radius inequalities." </t>
    </r>
    <r>
      <rPr>
        <rFont val="Arial Narrow"/>
        <i/>
        <color rgb="FF222222"/>
        <sz val="10.0"/>
      </rPr>
      <t>Linear Algebra and its Applications</t>
    </r>
    <r>
      <rPr>
        <rFont val="Arial Narrow"/>
        <color rgb="FF222222"/>
        <sz val="10.0"/>
      </rPr>
      <t> (2023).</t>
    </r>
  </si>
  <si>
    <r>
      <rPr>
        <rFont val="Arial Narrow"/>
        <color rgb="FF222222"/>
        <sz val="10.0"/>
      </rPr>
      <t>Altwaijry, Najla, Kais Feki, and Nicuşor Minculete. "A New Seminorm for d-Tuples of A-Bounded Operators and Their Applications." </t>
    </r>
    <r>
      <rPr>
        <rFont val="Arial Narrow"/>
        <i/>
        <color rgb="FF222222"/>
        <sz val="10.0"/>
      </rPr>
      <t>Mathematics</t>
    </r>
    <r>
      <rPr>
        <rFont val="Arial Narrow"/>
        <color rgb="FF222222"/>
        <sz val="10.0"/>
      </rPr>
      <t> 11.3 (2023): 685.</t>
    </r>
  </si>
  <si>
    <t>https://www.webofscience.com/wos/woscc/full-record/WOS:000935709500001</t>
  </si>
  <si>
    <r>
      <rPr>
        <rFont val="Arial Narrow"/>
        <color rgb="FF222222"/>
        <sz val="10.0"/>
      </rPr>
      <t>Taki, Zakaria, and Mohamed Chraibi Kaadoud. "Some new refinements of numerical radius inequalities for Hilbert and semi-Hilbert space operators." </t>
    </r>
    <r>
      <rPr>
        <rFont val="Arial Narrow"/>
        <i/>
        <color rgb="FF222222"/>
        <sz val="10.0"/>
      </rPr>
      <t>Filomat</t>
    </r>
    <r>
      <rPr>
        <rFont val="Arial Narrow"/>
        <color rgb="FF222222"/>
        <sz val="10.0"/>
      </rPr>
      <t> 37.20 (2023): 6925-6947.</t>
    </r>
  </si>
  <si>
    <t>https://www.webofscience.com/wos/woscc/full-record/WOS:000958107600001</t>
  </si>
  <si>
    <r>
      <rPr>
        <rFont val="Arial Narrow"/>
        <color rgb="FF222222"/>
        <sz val="10.0"/>
      </rPr>
      <t>Ren Conghui, and Deyu Wu. "Numerical radius inequalities for indefinite inner product space operators." </t>
    </r>
    <r>
      <rPr>
        <rFont val="Arial Narrow"/>
        <i/>
        <color rgb="FF222222"/>
        <sz val="10.0"/>
      </rPr>
      <t>Advances in Operator Theory</t>
    </r>
    <r>
      <rPr>
        <rFont val="Arial Narrow"/>
        <color rgb="FF222222"/>
        <sz val="10.0"/>
      </rPr>
      <t> 8.2 (2023): 18.</t>
    </r>
  </si>
  <si>
    <t>https://www.webofscience.com/wos/woscc/full-record/WOS:000924249300001</t>
  </si>
  <si>
    <r>
      <rPr>
        <rFont val="Arial Narrow"/>
        <color rgb="FF222222"/>
        <sz val="10.0"/>
      </rPr>
      <t>AHMED MAHMOUD, SID AHMED OULD, RWABI MOBARAK ALSHARAR, and AYDAH MOHAMMED AYED AL-AHMADII. "m-QUASI-(n, A)-PARANORMAL OPERATORS IN SEMI-HILBERTIAN SPACES." </t>
    </r>
    <r>
      <rPr>
        <rFont val="Arial Narrow"/>
        <i/>
        <color rgb="FF222222"/>
        <sz val="10.0"/>
      </rPr>
      <t>Bulletin of Mathematical Analysis &amp; Applications</t>
    </r>
    <r>
      <rPr>
        <rFont val="Arial Narrow"/>
        <color rgb="FF222222"/>
        <sz val="10.0"/>
      </rPr>
      <t> 15.3 (2023).</t>
    </r>
  </si>
  <si>
    <t>https://www.webofscience.com/wos/woscc/full-record/WOS:001181798800001</t>
  </si>
  <si>
    <t>Lin Michael (Beer Sheva, Israel), Shoikhet David (Karmiel, Israel), and Suciu Laurian (ULBS)</t>
  </si>
  <si>
    <t>Remarks on uniform ergodic theorems, Acta Sci. Math. (Szeged) Vol. 81 (2015), 251-283.</t>
  </si>
  <si>
    <t>Cohen, G., Lin, M. (2023). Operator Ergodic Theory. In: Silva, C.E., Danilenko, A.I. (eds) Ergodic Theory. Encyclopedia of Complexity and Systems Science Series. Springer, New York, NY.</t>
  </si>
  <si>
    <t>https://link.springer.com/referenceworkentry/10.1007/978-1-0716-2388-6_776</t>
  </si>
  <si>
    <t>Springer-Nature</t>
  </si>
  <si>
    <t>Fatih Barki and Abdelaziz Tajmouati, Abel ergodic theorems for α-times integrated semigroups, Revista de la Unión Matemática Argentina, Vol. 65, no. 2 (2023), pp. 567–586.</t>
  </si>
  <si>
    <t>https://ojs.uns.edu.ar/revuma/article/view/2661</t>
  </si>
  <si>
    <t>Aleman A (Lund University, Sweden), Suciu L (ULBS)</t>
  </si>
  <si>
    <t>On ergodic operator means in Banach spaces. Integral Eq Operator Theory 85:259–287, 2016.</t>
  </si>
  <si>
    <t>Suciu L (ULBS), Zemánek J (IMPAN- Varsaw)</t>
  </si>
  <si>
    <t>Growth conditions and Cesàro means of higher order. Acta Sci Math (Szeged) 79:545–581, 2013.</t>
  </si>
  <si>
    <t>Abadias, L., Galé, J.E. &amp; Lizama, C. Poisson equation and discrete one-sided Hilbert transform for (C, α)-bounded operators. Isr. J. Math. 253, 917–987 (2023).</t>
  </si>
  <si>
    <t>https://www.webofscience.com/wos/woscc/full-record/WOS:000852107800009</t>
  </si>
  <si>
    <t xml:space="preserve">Mbekhta Mostafa (Univ of Lille) and Suciu Laurian (ULBS) </t>
  </si>
  <si>
    <t>Generalized inverses and similarity to partial isometries, Journal of Mathematical Analysis and Applications 372(2) (2010), 559–564.</t>
  </si>
  <si>
    <t>Aouichaoui, M. A., A note on partial-A-isometries and some applications. Quaestiones Mathematicae, 47(3), 515–535, 2023.</t>
  </si>
  <si>
    <t>https://www.webofscience.com/wos/woscc/full-record/WOS:001027521200001</t>
  </si>
  <si>
    <t>AOUICHAOUI, MOHAMED AMINE and MOSIC, DIJANA (2023) "On polynomially partial-$A$-isometric operators," Turkish Journal of Mathematics: Vol. 47: No. 7, Article 18.</t>
  </si>
  <si>
    <t>https://www.webofscience.com/wos/woscc/full-record/WOS:001139668900009</t>
  </si>
  <si>
    <t>Partial isometries and the conjecture of C.K. Fong, and S.K. Tsui, Journal of Mathematical Analysis and Applications 437(1) (2016), 431–444.</t>
  </si>
  <si>
    <t>Aouichaoui, M. A., A note on partial-A-isometries and some applications. Quaestiones Mathematicae, 47(3), 515–535, 2023 .</t>
  </si>
  <si>
    <t>Suciu L (ULBS),</t>
  </si>
  <si>
    <t>Estimations of the operator resolvent by higher order Cesàro means. Results Math 69:457–475, 2016.</t>
  </si>
  <si>
    <t>Lin Michael (Beer Sheva, Israel) and Suciu Laurian (ULBS)</t>
  </si>
  <si>
    <t>Poisson’s equation for mean ergodic operators. In: Infinite products of operators and their applications, Contemporary mathematics 636, Proceedings of the American Mathematical Society, Providence, pp 141–148, 2015.</t>
  </si>
  <si>
    <t>Suciu L (ULBS)</t>
  </si>
  <si>
    <t>Maximum subspaces related to A-contractions and quasinormal operators, J. Korean Math. Soc. 45 (1) (2008) 205–219.</t>
  </si>
  <si>
    <r>
      <rPr>
        <rFont val="Arial Narrow"/>
        <color rgb="FF222222"/>
        <sz val="10.0"/>
      </rPr>
      <t>Kittaneh, Fuad, and Ali Zamani. "Bounds for A-numerical radius based on an extension of A-Buzano inequality." </t>
    </r>
    <r>
      <rPr>
        <rFont val="Arial Narrow"/>
        <i/>
        <color rgb="FF222222"/>
        <sz val="10.0"/>
      </rPr>
      <t>Journal of Computational and Applied Mathematics</t>
    </r>
    <r>
      <rPr>
        <rFont val="Arial Narrow"/>
        <color rgb="FF222222"/>
        <sz val="10.0"/>
      </rPr>
      <t> 426 (2023): 115070.</t>
    </r>
  </si>
  <si>
    <t>Bucur Amelia(ULBS)</t>
  </si>
  <si>
    <t>How can we apply the Model of the Quality of Life and of the Quality of Life Management in an Economy based on Knowledge?, Economic Research - Ekonomska Istraživanja, vol.30, 1, 2017, 629-646</t>
  </si>
  <si>
    <t>Majed S. Balalaa
(Deanship of Public Relations and Media, University of Tabuk, Tabuk, 47512 Saudi Arabia), Anouar Ben Mabrouk(Department of Mathematics, Faculty of Sciences, University of Tabuk, Saudi Arabia;
Laboratory of Algebra, Number Theory and Nonlinear Analysis, Department of Mathematics, Faculty of Sciences, University of Monastir, Tunisia; 
Department of Mathematics, Higher Institute of Applied Mathematics and Computer Science, University of Kairouan, Tunisia), A wavelet multifractal model for quality of life index measuring during pandemics and crises, Expert Systems, 2023</t>
  </si>
  <si>
    <t>https://onlinelibrary.wiley.com/doi/abs/10.1111/exsy.13284</t>
  </si>
  <si>
    <t>WoS
Dovada că articolul care citează e în WoS:
https://www.webofscience.com/wos/woscc/full-record/WOS:000950475900001</t>
  </si>
  <si>
    <t>Partha Sarathi Banerjee(Department of Information Technology, Kalyani Government Engineering College, Kalyani, Nadia, West Bengal, India), Satyendra Nath Mandal(Department of Information Technology, Kalyani Government Engineering College, Kalyani, Nadia, West Bengal, India), Debashis De(Department of Computer Science, Maulana Abul Kalam Azad University of Technology, West Bengal, Haringhata, West Bengal, India;University of Western Australia, 35 Stirling Hwy, Crawley, WA 6009, Australia), Biswajit Maiti(Department of Physics, Maulana Azad College, Kolkata, India), Quality of Life Modeling with Invulnerable Social-IoT Using Network Structural Entropy for Sustainable Smart City, IETE Journal of Research, 2023</t>
  </si>
  <si>
    <t>https://1511m6is5-y-https-www-tandfonline-com.z.e-nformation.ro/doi/full/10.1080/03772063.2022.2160840</t>
  </si>
  <si>
    <t xml:space="preserve">WoS Dovada:
https://www.webofscience.com/wos/woscc/full-record/WOS:000911935400001
WOS:000911935400001
10.1080/03772063.2022.2160840
</t>
  </si>
  <si>
    <t>Oprean Constantin(ULBS), Bucur Amelia(ULBS)</t>
  </si>
  <si>
    <t>Modeling and simulation of the quality’s entropy, Quality and Quantity, Vol.47, Issue 6, 2013, 3403-3409</t>
  </si>
  <si>
    <t>Modeling as a Multiple-Criteria Decision-Making Problem and simulation, for the Hierarchization of Programs of Study,WSEAS Advances in Automatic Control Modelling and Simulation, Braşov, 2013, 338-343</t>
  </si>
  <si>
    <t>Majed S. Balalaa
(Deanship of Public Relations and Media, University of Tabuk, Tabuk, 47512 Saudi Arabia), Anouar Ben Mabrouk(Department of Mathematics, Faculty of Sciences, University of Tabuk, Saudi Arabia;
Laboratory of Algebra, Number Theory and Nonlinear Analysis, Department of Mathematics, Faculty of Sciences, University of Monastir, Tunisia; 
Department of Mathematics, Higher Institute of Applied Mathematics and Computer Science, University of Kairouan, Tunisia),A wavelet multifractal model for quality of life index measuring during pandemics and crises, Expert Systems, 2023</t>
  </si>
  <si>
    <t>Bucur Amelia(ULBS), Dobrotă Gabriela(ULBS), Oprean-Stan Camelia(ULBS), Tănăsescu Cristina(ULBS)</t>
  </si>
  <si>
    <t>Economic and Qualitative Determinants of the World Steel Production, Metals, 7(5), 2017, 1-13</t>
  </si>
  <si>
    <t>Matthias Buyle(Energy and Materials in Infrastructure and Buildings, University of Antwerp, Belgium), Amaryllis Audenaert(Energy and Materials in Infrastructure and Buildings, University of Antwerp, Belgium), Jan Brusselaers(Institute for Environmental Studies, Vrije Universiteit Amsterdam, 1081 HV, Amsterdam, Netherlands), Steven Van Passel(Department of Engineering Management, University of Antwerp, Belgium), Rebound effects following technological advancement? The case of a global shock in ferrochrome supply, Journal of Cleaner Production,vol.391, 136264, 2023</t>
  </si>
  <si>
    <t>https://www.sciencedirect.com/science/article/abs/pii/S0959652623004225</t>
  </si>
  <si>
    <t>WoS
Dovada că articolul care citează e în WoS:
https://www.webofscience.com/wos/woscc/full-record/WOS:000930165300001</t>
  </si>
  <si>
    <t>Peykani, P(School of Industrial Engineering, Iran University of Science and Technology, Tehran 1684613114, Iran); Sargolzaei, M.;
Botshekan, M.H.(Department of Finance and Banking, Faculty of Management and Accounting, Allameh Tabataba’i University,
Tehran 1489684511, Iran); Oprean-Stan, C.(Faculty of Economic Sciences, Lucian Blaga University of Sibiu, Romania);
Takaloo, A.(Department of Finance and Banking, Faculty of Management and Accounting, Allameh Tabataba’i University,
Tehran 1489684511, Iran), Optimization of Asset
and Liability Management of Banks
with Minimum Possible Changes.
Mathematics 2023, 11, 2761</t>
  </si>
  <si>
    <t>https://www.mdpi.com/2227-7390/11/12/2761</t>
  </si>
  <si>
    <t>WoS
Dovada ca articolul care citeaza este in WoS:https://www.webofscience.com/wos/woscc/full-record/WOS:001015287900001</t>
  </si>
  <si>
    <t>Ren, X.; Dong, K.; Feng, C.;
Zhu, R.; Wei, G.; Wang, C.(
School of Metallurgical and Ecological Engineering, University of Science and Technology Beijing, Beijing 100083, China;
Beijing Key Laboratory of Research Center of Special Melting and Preparation of High-end Metal Materials, University of Science and Technology Beijing, Beijing 100083, China)
Application of MLR, BP and PCA-BP
Neural Network for Predicting FeO
in Bottom-Blowing O2-CaO
Converter. Metals 2023, 13, 782.</t>
  </si>
  <si>
    <t>https://www.mdpi.com/2075-4701/13/4/782</t>
  </si>
  <si>
    <t>WoS
Dovada ca articolul care citeaza este in WoS:https://www.webofscience.com/wos/woscc/full-record/WOS:000979320900001</t>
  </si>
  <si>
    <t>An indicator of an individual’s professional quality, Recent Advances in Applied Mathematics, Modelling and Simulation-Proceedings of the 8th International Conference on Applied Mathematics, Simulation, Modelling(ASM’14), Florenţa, Italia, 22-24 noiembrie 2014, 342-345</t>
  </si>
  <si>
    <t>Tariq Kalim U(Department of Mathematics, Mirpur University of Science and Technology, Mirpur 10250, AJK, Pakistan).,Nadeem Muhammad(School of Mathematics and Statistics, Qujing Normal University, Qujing 655011, China), Zeeshan Muhammad(), Guran Liliana(Department of Pharmaceutical Sciences, Vasile Goldis Western University of Arad, L. Rebreanu Street, No. 86, 310048 Arad, Romania), Bucur Amelia(ULBS)</t>
  </si>
  <si>
    <t>On the dynamics of a dual space time fractional nonlinear Schrödinger model in optical fibers, Results in Physics, vol.51, 2023, 106603</t>
  </si>
  <si>
    <t>Khatun, t.M.(Department of Applied Mathematics, University of Rajshahi, Bangladesh), Rahman, d.H., Akbar, M.A.(Department of Mathematics, Khulna University of Engineering &amp; Technology, Bangladesh), Wide-spectrum optical soliton solutions to
the time-fractional cubic-quintic resonant nonlinear Schrödinger equation with parabolic law, Results in Physics
(2023), doi: https://doi.org/10.1016/j.rinp.2023.106862</t>
  </si>
  <si>
    <t>https://www.sciencedirect.com/science/article/pii/S2211379723006551</t>
  </si>
  <si>
    <t>WoS
Dovada ca articolul care citeaza e in WoS: https://www.webofscience.com/wos/woscc/full-record/WOS:001108777700001</t>
  </si>
  <si>
    <t>Bucur Amelia(ULBS), Guran Liliana(UBBCluj), Petruşel Adrian(UBBCluj)</t>
  </si>
  <si>
    <t>Fixed Point Theorem for Multivalued Operators on a Set Endowed with Vector-Valued Metrics and Applications, Fixed Point Theory, no.1, 19-34, Cluj-Napoca, 2009</t>
  </si>
  <si>
    <t>Alansari, M.(Department of Mathematics, King Abdulaziz University, Jeddah 21589, Saudi Arabia); Almalki, Y.(
Department of Mathematics, College of Sciences, King Khalid University, Saudi Arabia);
Ali, M.U.(
Department of Mathematics, COMSATS University Islamabad, Islamabad Campus, Pakistan) Czerwik Vector-Valued
Metric Space with an Equivalence
Relation and Extended Forms of
Perov Fixed-Point Theorem.
Mathematics 2023, 11, 3583.</t>
  </si>
  <si>
    <t>https://www.mdpi.com/2227-7390/11/16/3583</t>
  </si>
  <si>
    <t>WoS
Dovada ca articolul care citeaza e in WoS:https://www.webofscience.com/wos/woscc/full-record/WOS:001056014600001</t>
  </si>
  <si>
    <t xml:space="preserve">Jamshad Ahmad(Department of Mathematics, Faculty of Science, University of Gujrat, Gujrat, 50700, Pakistan), Sonia Akram(Department of Mathematics, Faculty of Science, University of Gujrat, Gujrat, 50700, Pakistan), Kanza Noor(Department of Mathematics, Faculty of Science, University of Gujrat, Gujrat, 50700, Pakistan), Muhammad Nadeem(School of Mathematics and Statistics, Qujing Normal University, Qujing, 655011, China), Bucur Amelia(ULBS), Yahya Alsayaad(Department of Physics and Mathematics, Zabid-Hodeidah, Hodeidah University, Al-Hudaydah, 4113, Yemen)
</t>
  </si>
  <si>
    <t>Soliton solutions of fractional extended nonlinear Schrödinger equation arising in plasma physics and 
nonlinear optical fiber, Scientific Reports, vol. 13, Article number 10877, 2023</t>
  </si>
  <si>
    <t>Y. Alhojilan(Department of Mathematics, College of Science, Qassim University,Saudi Arabia) and H.M. Ahmed( Department of Physics and Engineering Mathematics, Higher Institute of Engineering,
El-Shorouk Academy, El-Shorouk City, Cairo, Egypt), Investigating the noise effect on the CGL
model having parabolic law of nonlinearity. Results in Physics, 2023</t>
  </si>
  <si>
    <t>https://pdf.sciencedirectassets.com/280687/AIP/1-s2.0-S2211379723007453/main.pdf?X-Amz-Security-Token=IQoJb3JpZ2luX2VjECQaCXVzLWVhc3QtMSJIMEYCIQCTVfpy0my0YTG%2F1GLLXLqL6Bv2%2B2VHLAYymlvmP6i6%2BgIhAJjyVynXPFTgmSBiwNc4cA8MVFFLS2TliVnKvJqOLq6MKrwFCP3%2F%2F%2F%2F%2F%2F%2F%2F%2F%2FwEQBRoMMDU5MDAzNTQ2ODY1IgwyE3NelksIC%2BHpEQEqkAWfNlpB%2FeGkMAggzbDOIc4VZh%2BzfUL1Z1PHbMtGrzF8kYbkrwIsSt9acGG2xW3CXH2xLwGo6cM7nMHPtIVZqoLcuu4tkJrA%2Bz6UD9Y%2BP5ZguIo1DhIJu3zBFY%2BPwICZUU%2B5OA%2FDrz9IvbzmXjFwfYtZaoQfxfH4GJw19lqlZO%2BCNyKVwovaHGyjGXlyTXiLTvROR9173cEOVniGMFW7tKk7gGJyUqEtDYaLkDeWAyybxhH8T55Jz8GVlj4F8hUZ6vFEX3RXxjDSQvDqhveMwNj2biHTH35ga9EQIFs4Fhkh5Vm%2FmBroGD7HSK5RSSsKcol%2BM3HQzGmrU3j9ciOLJqCSXz2VNu7B7oOk%2F07YLEArV8jd4d8k1rg7KhcYRLr2yvFYDGbcyv8tCb3nqvvGt9YGCc273dtqGoaaFGaEC6BhxTq8GSKoRLMwT2CWzeDwLVBYajLF8WavxFWfbGpRcEP4fu1vez9oqbeHDZ5GBA77CftPDPIviZg%2BJIdH9S9oRZwoQGBbPOFRhkNHqo3sk63CSRugbAoMVxGm7iVRh9P7zrxIqClYQ8xs8tApq0FdeMG4uaI52AJ%2FhZwaJXrC6SvrUlbLGOn0wDPEZSoUEvZOmK1IlQpdQkPcnDd4IMs8tu0h92XSpAV63GWtrNaaiMVkpnFqMwpVERQpMNjhG6WOFPaJ41oLLCT33nLMjkMPW8kOCjsfhN3muC7KGtoyYUKKnPx3n%2BW5KetS3DCzB7vhubUQskoxPisLlmoNhbniwrpJdghMiPxqaCd4uO6LAFBCUJ4l9EbR0g6PNIgESAcuNeV3mfSUZD41EM7DngaVTZpqrk3P%2B1dg9uWW1Yp50MXhqiscffTDcV8bkOJb%2FT1HgDCDuP%2BnBjqwAT5XxpuyNdg4Ya8SYL6jNQEDp48YpLfqKaXlZ4PyghR6YUexcxjoZSVd%2F3VISnT%2BwvalWtpZKg87eQQH8oa3j%2FeItskAKArwnqWSvBuNcofPsgl4K%2FxqPFm4h6bWpWe1WMF4oXSu2NU2b%2BSAJ7Yao9aXQmZNgVV3P4UGKjUhR21plMHV0y29KZRwcVBebMup5VzlntMCrWvRZ4JiUNpIoq8iFiWvSw8HKMZTTMpxXuGl&amp;X-Amz-Algorithm=AWS4-HMAC-SHA256&amp;X-Amz-Date=20230912T050303Z&amp;X-Amz-SignedHeaders=host&amp;X-Amz-Expires=300&amp;X-Amz-Credential=ASIAQ3PHCVTYZCFRG53J%2F20230912%2Fus-east-1%2Fs3%2Faws4_request&amp;X-Amz-Signature=dabe1931a6fa72f0462e94662a4a1c93e199875da690eb0f6570ee6982ad49d3&amp;hash=7858d7034427ff9ffd74c83832f85aeecef88e248b2a4071466139e0c29d23f1&amp;host=68042c943591013ac2b2430a89b270f6af2c76d8dfd086a07176afe7c76c2c61&amp;pii=S2211379723007453&amp;tid=spdf-7735ba8d-923a-4af2-9f78-95a63fc20e4f&amp;sid=f307add35ffe3246785a25a-943e1396348cgxrqb&amp;type=client&amp;tsoh=d3d3LnNjaWVuY2VkaXJlY3QuY29t&amp;ua=08095853515b5e0f550253&amp;rr=80559a0e1a3026f6&amp;cc=ro</t>
  </si>
  <si>
    <t>Jamshad Ahmad(Department of Mathematics, Faculty of Science, University of Gujrat, Gujrat, 50700, Pakistan), Sonia Akram(Department of Mathematics, Faculty of Science, University of Gujrat, Gujrat, 50700, Pakistan), Kanza Noor(Department of Mathematics, Faculty of Science, University of Gujrat, Gujrat, 50700, Pakistan), Muhammad Nadeem(School of Mathematics and Statistics, Qujing Normal University, Qujing, 655011, China), Bucur Amelia(ULBS), Yahya Alsayaad(Department of Physics and Mathematics, Zabid-Hodeidah, Hodeidah University, Al-Hudaydah, 4113, Yemen)</t>
  </si>
  <si>
    <t>Badshah, F.(School of Electrical and Information Engineering, Hubei University of Automotive Technology, China), Tariq, K.U.(Department of Mathematics, Mirpur University of Science and Technology, Pakistan), Inc, M.(Department of Mathematics, Science Faculty, Firat University, Turkey;
Department of Medical Research, China Medical University, Taiwan), Raza Kazmi S.M.(Department of Mathematics, Mirpur University of Science and Technology, Pakistan). Solitons, stability analysis and modulation instability for the third order generalized nonlinear Schrödinger model in ultraspeed fibers. Opt Quant Electron 55, 1094, 2023</t>
  </si>
  <si>
    <t>https://link.springer.com/article/10.1007/s11082-023-05411-6</t>
  </si>
  <si>
    <t>WoS
Dovada ca articolul care citeaza e in WoS:https://www.webofscience.com/wos/woscc/full-record/WOS:001077583100016</t>
  </si>
  <si>
    <t>Akram, S.(Department of Mathematics, Faculty of Science, University of Gujrat, Pakistan), Ahmad, J.(Department of Mathematics, Faculty of Science, University of Gujrat, Pakistan), Ali, A. (Department of Mathematics, Mirpur University of Science and Technology, Mirpur, Pakistan), Mohammad, T. (Department of Mathematics, College of Science, King Khalid University, Saudi Arabia), Retrieval of diverse soliton, lump solutions to a dynamical system of the nonlinear (
) Fokas equation and stability analysis. Opt Quant Electron 55, 1273 (2023).</t>
  </si>
  <si>
    <t>https://doi.org/10.1007/s11082-023-05429-w</t>
  </si>
  <si>
    <t>WoS
Dovada ca articolul care citeaza e in WoS:https://www.webofscience.com/wos/woscc/full-record/WOS:001186983600013</t>
  </si>
  <si>
    <t>Bucur Amelia(ULBS), Dobrotă Gabriela(Univ.TgJiu), Dumitrașcu Oana(ULBS)</t>
  </si>
  <si>
    <t>Implications of Fiscal Pressure on the Sustainability of the Equilibrium and Performance of Companies. Evidences in the Rubber and Plastic Industry from Romania, Sustainability, 11(7), 2019</t>
  </si>
  <si>
    <t>Șengel U.(Sakarya University of Applied Sciences, Faculty of Tourism), Ișkin M., Cevrimkaya M., and Genc G(Sakarya University of Applied Sciences, Faculty of Tourism), Fiscal and monetary policies supporting the tourism industry during COVID-19, Journal of Hospitality and Tourism Insights, Vol. 6 No. 4, pp. 1485-1501 ,2023</t>
  </si>
  <si>
    <t>https://doi.org/10.1108/JHTI-08-2021-0209</t>
  </si>
  <si>
    <t>WoS
Dovada ca articolul care citeaza e in WoS: https://www.webofscience.com/wos/woscc/full-record/WOS:000747409000001</t>
  </si>
  <si>
    <t>Bucur Amelia(ULBS), Kifor Claudiu Vasile(ULBS), Mărginean Silvia Cristina(ULBS)</t>
  </si>
  <si>
    <t>Evaluation of the Quality and Quantity of Research Results in Higher Education, Quality &amp; Quantity, vol.52, nr.1, 2018, 101-118</t>
  </si>
  <si>
    <t>Adot, E., Akhmedova, A., Alvelos, H., Barbosa-Pereira, S., Berbegal-Mirabent, J., Cardoso, S., Domingues, P., Franceschini, F., Gil-Doménech, D., Machado, R., Maisano, D.A., Marimon, F., Mas-Machuca, M., Mastrogiacomo, L., Melo, A.I., Miguéis, V., Rosa, M.J., Sampaio, P., Torrents, D(ICREA Research Professor at the Barcelona Supercomputing Centre). and Xambre, A.R.(ICREA Research Professor at the Barcelona Supercomputing Centre) (2023), "SMART-QUAL: a dashboard for quality measurement in higher education institutions", International Journal of Quality &amp; Reliability Management, Vol. 40 No. 6, pp. 1518-1539. https://doi.org/10.1108/IJQRM-06-2022-0167</t>
  </si>
  <si>
    <t>https://www.emerald.com/insight/content/doi/10.1108/IJQRM-06-2022-0167/full/html</t>
  </si>
  <si>
    <t>SCOPUS
https://15109da0o-y-https-www-scopus-com.z.e-nformation.ro/results/results.uri?sort=plf-f&amp;src=s&amp;st1=0265-671X&amp;sid=e7852fa64e8e226f13dfa3852fe6d2cf&amp;sot=b&amp;sdt=b&amp;sl=15&amp;s=ISSN%280265-671X%29&amp;origin=searchbasic&amp;editSaveSearch=&amp;yearFrom=Before+1960&amp;yearTo=Present&amp;sessionSearchId=e7852fa64e8e226f13dfa3852fe6d2cf&amp;limit=10
WoS
https://www.webofscience.com/wos/woscc/summary/90924946-277e-4dd0-b53f-753dc0b54a73-c02efac5/relevance/1</t>
  </si>
  <si>
    <t>3,00</t>
  </si>
  <si>
    <t>Bucur Amelia(ULBS), Oprean Constantin(ULBS)</t>
  </si>
  <si>
    <t>Operational Research and Applications in Quality Management, LAP Lambert Academic Publishing, Saarbrücken, Germany, 2014</t>
  </si>
  <si>
    <t>Generalized contractions and fixed point results in spaces with altering metrics</t>
  </si>
  <si>
    <t>U. Ishtiaq, D. A. Kattan, K. Ahmad, S. Sessa, F. Ali, Fixed point results in controlled fuzzy metric spaces with an application to the transformation of solar energy to electric power, Mathematics, ISSN 2227-7390, vol. 11, no. 15, art. 3435, pp 1-17, 2023.</t>
  </si>
  <si>
    <t>https://www.webofscience.com/wos/woscc/full-record/WOS:001045628500001</t>
  </si>
  <si>
    <t>J. Wu, F. He, S.-f. Li, A fixed point theorem for generalized Ćirić-type contraction in Kaleva–Seikkala’s type fuzzy b-metric spaces, Axioms, ISSN 2075-1680, vol. 12, no. 7, art. 616, pp 1-18, 2023.</t>
  </si>
  <si>
    <t>https://www.webofscience.com/wos/woscc/full-record/WOS:001034821700001</t>
  </si>
  <si>
    <t>Cone metric spaces over topological modules and fixed point theorems for Lipschitz mappings</t>
  </si>
  <si>
    <t>S. Sharma, P. Saproo, I. Kour, N. Digra, Fixed point theorems in cone metric spaces via c-distance over topological module, International Journal of Analysis and Applications, ISSN 2291-8639, vol. 21, art. 46, pp 1-8, 2023.</t>
  </si>
  <si>
    <t>https://www.webofscience.com/wos/woscc/full-record/WOS:000995894900001</t>
  </si>
  <si>
    <t>Olaru Ion Marian (ULBS), Branga Adrian Nicolae (ULBS), Oprea Anca</t>
  </si>
  <si>
    <t>Common fixed point results in b-cone metric spaces over topological vector spaces</t>
  </si>
  <si>
    <t>S. Xu , S. Cheng, Y. Han, Non-solid cone b-metric spaces over Banach algebras and fixed point results of contractions with vector-valued coefficients, Open Mathematics, ISSN 2391-5455, vol. 21, no. 1, pp 1-13, 2023.</t>
  </si>
  <si>
    <t>https://www.webofscience.com/wos/woscc/full-record/WOS:000964376400001</t>
  </si>
  <si>
    <t>P. M. Reddy, A common fixed point theorem in cone rectangular metric space under expansive type condition, Indian Journal of Science and Technology, ISSN 0974-6846, vol. 16, no. 32, pp 2510-2517, 2023.</t>
  </si>
  <si>
    <t>https://indjst.org/articles/a-common-fixed-point-theorem-in-cone-rectangular-metric-space-under-expansive-type-condition</t>
  </si>
  <si>
    <t>Ana Maria Acu (ULBS), Vijay Gupta( Netaji Subhas Institute of Technology, India), Ioan Raşa(UTCN), Florin Sofonea(ULBS)</t>
  </si>
  <si>
    <t>AM Acu, I Raşa, A Seserman, Composition and decomposition of positive linear operators (VIII),</t>
  </si>
  <si>
    <t>V. Gupta, A form of Gamma operator due to Rathore, Revista de la Real Academia de Ciencias Exactas, Físicas y Naturales. Serie A. Matemáticas, Volume 117, article number 81, (2023)</t>
  </si>
  <si>
    <t>https://link.springer.com/article/10.1007/s13398-023-01413-x</t>
  </si>
  <si>
    <t>Daniel Florin Sofonea</t>
  </si>
  <si>
    <t>Some properties from q-calculus</t>
  </si>
  <si>
    <t>S Santhiya, K Thilagavathi, Geometric Properties of Analytic Functions Defined by the (p, q) Derivative Operator Involving the Poisson Distribution, Journal of Mathematics
Volume 2023, Article ID 2097976, 12 pages</t>
  </si>
  <si>
    <t>https://www.hindawi.com/journals/jmath/2023/2097976/</t>
  </si>
  <si>
    <t>On a sequence of linear and positive operators</t>
  </si>
  <si>
    <t>AM Acu, I Raşa, A Seserman, Composition and decomposition of positive linear operators (VIII), Axioms 2023, 12(3), 228</t>
  </si>
  <si>
    <t>Numerical analysis and q-calculus. I</t>
  </si>
  <si>
    <t>F Sofonea, I Ţincu (ULBS)</t>
  </si>
  <si>
    <t>On an inequality for Legendre polynomials</t>
  </si>
  <si>
    <t>H Alzer, H Volkmer, An inequality for the ratio of Legendre and Chebyshev polynomials,Proceedings of the American Mathematical Society, 151 (2023), 5335-5344</t>
  </si>
  <si>
    <t>https://www.ams.org/journals/proc/2023-151-12/S0002-9939-2023-16537-5/</t>
  </si>
  <si>
    <t>Preserving Classes of Meromorphic Functions through Integral Operators</t>
  </si>
  <si>
    <t>A. A. Azzam , Daniel Breaz, Shujaat Ali Shah, Luminiţa-Ioana Cotîrlă; Study of the fuzzy 
q spiral-like functions associated with the generalized linear operator; AIMS Mathematics</t>
  </si>
  <si>
    <t>https://www.aimspress.com/article/doi/10.3934/math.20231341</t>
  </si>
  <si>
    <t xml:space="preserve">Sheza M. El-Deeb, Luminiţa-Ioana Cotîrlă 3; Basic Properties for Certain Subclasses of Meromorphic p-Valent Functions with Connected q-Analogue of Linear Differential Operator; AXIOMS
</t>
  </si>
  <si>
    <t>https://www.mdpi.com/2075-1680/12/2/207</t>
  </si>
  <si>
    <t xml:space="preserve">Luminiţa-Ioana Cotîrlǎ, Gangadharan Murugusundaramoorthy; Starlike Functions Based on Ruscheweyh q−Differential Operator defined in Janowski Domain; Fractal and Fractional
</t>
  </si>
  <si>
    <t>https://www.mdpi.com/2504-3110/7/2/148</t>
  </si>
  <si>
    <t xml:space="preserve">Sheza M. El-Deeb, Luminita-Ioana Cotîrlă; Coefficient Bounds for Symmetric Subclasses of q-Convolution-Related Analytical Functions; Symmetry-Basel
</t>
  </si>
  <si>
    <t>https://www.mdpi.com/2073-8994/15/6/1133</t>
  </si>
  <si>
    <t xml:space="preserve">Daniel Breaz, Gangadharan Murugusundaramoorthy, Kaliappan Vijaya, Luminiţa-Ioana Cotîrlǎ; Certain Class of Bi-Univalent Functions Defined by Sălăgean q-Difference Operator Related with Involution Numbers; Symmetry-Basel
</t>
  </si>
  <si>
    <t>https://www.mdpi.com/2073-8994/15/7/1302</t>
  </si>
  <si>
    <t>Isra Al-shbeil,Shahid Khan,Hala AlAqad,Salam Alnabulsi 1 and Mohammad Faisal Khan ; Applications of the Symmetric Quantum-Difference Operator for New Subclasses of Meromorphic Functions; Symmetry-Basel</t>
  </si>
  <si>
    <t>https://www.mdpi.com/2073-8994/15/7/1439</t>
  </si>
  <si>
    <t>Georgia Irina Oros,Gheorghe Oros and Daniela Andrada Bardac-Vlada; Study on the Criteria for Starlikeness in Integral Operators Involving Bessel Functions; Symmetry-Basel</t>
  </si>
  <si>
    <t>https://www.mdpi.com/2073-8994/15/11/1976</t>
  </si>
  <si>
    <t>Suciu Laurian (ULBS), Totoi Elisabeta-Alina (ULBS);</t>
  </si>
  <si>
    <t>Three-isometric liftings with invariant isometric part</t>
  </si>
  <si>
    <t>Suciu Laurian; Brownian Type Extensions for a Class of m-Isometries; results in Mathematics</t>
  </si>
  <si>
    <t>https://link.springer.com/article/10.1007/s00025-023-01917-3</t>
  </si>
  <si>
    <t>Gangadharan Murugusundaramoorthy,Kaliappan Vijaya,Daniel Breaz and Luminiţa-Ioana Cotîrlǎ; Subclasses of Noshiro-Type Starlike Harmonic Functions Involving q-Srivastava–Attiya Operator; Mathematics</t>
  </si>
  <si>
    <t>https://www.mdpi.com/2227-7390/11/23/4711</t>
  </si>
  <si>
    <t>EntreComp Framework: A Bibliometric Review and Research Trends, Ref. 2</t>
  </si>
  <si>
    <t>Morselli, D., Orzes, G., Evaluating an interfaculty entrepreneurship program based on challenge-based learning through the EntreComp framework, International Journal of Management Education</t>
  </si>
  <si>
    <t>https://www.webofscience.com/wos/woscc/full-record/WOS:001080915500001</t>
  </si>
  <si>
    <t>Sánchez-Hernández, MI, Maldonado-Briegas, JJ, The EntreComp Framework in Practice: A Case Study Linking Employability, Entrepreneurship, and Regional Development, Sustainability</t>
  </si>
  <si>
    <t>https://www.webofscience.com/wos/woscc/full-record/WOS:001045848600001</t>
  </si>
  <si>
    <t>EntreComp Framework: A Bibliometric Review and Research Trends, Ref. 1</t>
  </si>
  <si>
    <t>Pasic, M; Vatres, A, Bijelonja, I, Analysis of Development of Entrepreneurship Competences of Engineering Students Based on EntreComp Framework, International Journal of Industrial Engineering and Management</t>
  </si>
  <si>
    <t>https://www.webofscience.com/wos/woscc/full-record/WOS:001004739700006</t>
  </si>
  <si>
    <t>Ratiu Augusta (ULBS), Dinh The Luc (Franta)</t>
  </si>
  <si>
    <t>Fixed Point Theory, Variational Analysis, and Optimization (Chapter Vector Optimization: Basic Concepts and Solution Methods), Ref. 12</t>
  </si>
  <si>
    <t>A Bera, P Mondal, H Garai, LK Dey, On Maia type fixed point results via implicit relation, AIMS Mathematics</t>
  </si>
  <si>
    <t>https://www.webofscience.com/wos/woscc/full-record/WOS:001030813000002</t>
  </si>
  <si>
    <t>EntreComp Framework: A Bibliometric Review and Research Trends,</t>
  </si>
  <si>
    <t>Richard V. Dumilag, Mark Ariel D. Malto, Maria Luisa P. Mirasol
Ada J. Escopete, Ida T. Capacio, Aireen D. Malto, Stefani Reign B. Tagal, Meliza F. Abeleda, Edo Andriesse, Personal Entrepreneurial Competencies
among Seaweed Farmers in Sorsogon, Philippines, Philippine Journal of Science</t>
  </si>
  <si>
    <t>https://www.researchgate.net/profile/Richard-Dumilag/publication/377075458_Personal_Entrepreneurial_Competencies_among_Seaweed_Farmers_in_Sorsogon_Philippines/links/65941c8d6f6e450f19c25098/Personal-Entrepreneurial-Competencies-among-Seaweed-Farmers-in-Sorsogon-Philippines.pdf</t>
  </si>
  <si>
    <t>Alexandru Aleman(University of Lund-Sweden), Alfonso Montes-Rodriguez (University of Seville- Spain), Andreea Sarafoleanu(Ulbs),</t>
  </si>
  <si>
    <t>The Eigenfunctions of the Hilbert Matrix</t>
  </si>
  <si>
    <t>P Galanopoulos, D Girela, A Mas, N Merchán, Operators induced by radial measures acting on the Dirichlet space,Results in Mathematics, 2023 - Springer</t>
  </si>
  <si>
    <t>https://link.springer.com/article/10.1007/s00025-023-01887-6</t>
  </si>
  <si>
    <t>SR Garcia, J Mashreghi, WT Ross, Operator theory by example, Oxford graduate texts in mathematics, 2023</t>
  </si>
  <si>
    <t>https://global.oup.com/academic/product/operator-theory-by-example-9780192863867?cc=us&amp;lang=en&amp;</t>
  </si>
  <si>
    <t>OXFORD</t>
  </si>
  <si>
    <t>S Ye, G Feng, Norm of the Hilbert Matrix on Logarithmically Weighted Bergman Spaces - Complex Analysis and Operator Theory, 2023 - Springer</t>
  </si>
  <si>
    <t>https://link.springer.com/article/10.1007/s11785-023-01403-2</t>
  </si>
  <si>
    <t>B Karapetrović -On the Norm of the Hilbert Matrix, Function Spaces, Theory and Applications, 2023 - Springer</t>
  </si>
  <si>
    <t>https://link.springer.com/chapter/10.1007/978-3-031-39270-2_8</t>
  </si>
  <si>
    <t>SPRINGER</t>
  </si>
  <si>
    <t>N Merchán-Álvarez, JÁ Peláez-Márquez, E De la Rosa ,Hilbert-type operator induced by radial weight on Hardyspaces, Revista de la Real Academia de Ciencias Exactas, Físicas y Naturales. Serie A. Matemáticas 2023</t>
  </si>
  <si>
    <t>https://link.springer.com/article/10.1007/s13398-023-01500-z</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</si>
  <si>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</si>
  <si>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Automatic optimized support vector regression for financial data prediction</t>
  </si>
  <si>
    <t>Qi, K and Yang, H, A novel robust nonparallel support vector classifier based on one optimization problem, Neural Computing &amp; Applicatuions, 35 (1) , pp.799-814, 2023</t>
  </si>
  <si>
    <t>A novel robust nonparallel support vector classifier based on one optimization problem | Neural Computing and Applications (acm.org)</t>
  </si>
  <si>
    <t>WOS, SCOPUS</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</si>
  <si>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</si>
  <si>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Fu, Z., Wu, Y., Liu, X.; A tensor-based deep LSTM forecasting model capturing the intrinsic connection in multivariate time series, Applied Intelligence
53(12), pp. 15873-15888, 2023</t>
  </si>
  <si>
    <t>Scopus - Document details - A tensor-based deep LSTM forecasting model capturing the intrinsic connection in multivariate time series (e-nformation.ro)</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</si>
  <si>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</si>
  <si>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Wang L. Judgement method of enterprise financial data abnormality based on high-order dynamic Bayesian network. International Journal of Industrial and Systems Engineering. 2023;44(3):369-79.</t>
  </si>
  <si>
    <t>Judgement method of enterprise financial data abnormality based on high-order dynamic Bayesian network | International Journal of Industrial and Systems Engineering (inderscienceonline.com)</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</si>
  <si>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</si>
  <si>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Chu Y. A fast encryption method of large enterprise financial data based on adversarial neural network. International Journal of Industrial and Systems Engineering. 2023;44(3):302-15.</t>
  </si>
  <si>
    <t>A fast encryption method of large enterprise financial data based on adversarial neural network | International Journal of Industrial and Systems Engineering (inderscienceonline.com)</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</si>
  <si>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</si>
  <si>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Sun H, Fang L. A deep mining method of enterprise financial risk data based on improved support vector machine. International Journal of Information and Communication Technology. 2023;23(3):253-65.</t>
  </si>
  <si>
    <t>A deep mining method of enterprise financial risk data based on improved support vector machine | International Journal of Information and Communication Technology (inderscienceonline.com)</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</si>
  <si>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</si>
  <si>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Zhang L. Design of enterprise financial information fusion and sharing system based on blockchain technology. International Journal of Applied Systemic Studies. 2023;10(3):194-204.</t>
  </si>
  <si>
    <t>E Tuba (Faculty of Informatics and Computing, Singidunum University, Belgrade, Serbia) , D Simian (ULBS), E Dolicanin(Department of Technical Sciences, State University of Novi Pazar, Novi Pazar, Serbia), R Jovanovic (Qatar Environment and Energy Research Institute, Hamad bin Khalifa University, Doha, Qatar), M Tuba (Faculty of Informatics and Computing, Singidunum University, Belgrade, Serbia)</t>
  </si>
  <si>
    <t>Energy Efficient Sink Placement in Wireless Sensor Networks by Brain Storm Optimization Algorithm</t>
  </si>
  <si>
    <t>Houssein, EH, et. al, An efficient multi-objective gorilla troops optimizer for minimizing energy consumption of large-scale wireless sensor networks, Experet Systems with Applications, vol. 212, C, 2023</t>
  </si>
  <si>
    <t>An efficient multi-objective gorilla troops optimizer for minimizing energy consumption of large-scale wireless sensor networks | Expert Systems with Applications: An International Journal (acm.org)</t>
  </si>
  <si>
    <t>Raja G, Saravanan G, Dev K. 6G-Assisted UAV-Truck Networks: Toward Efficient Essential Services Delivery. IEEE Communications Standards Magazine. 2023 Sep;7(3):4-9.</t>
  </si>
  <si>
    <t>6G-Assisted UAV-Truck Networks: Toward Efficient Essential Services Delivery | IEEE Journals &amp; Magazine | IEEE Xplore</t>
  </si>
  <si>
    <t>Eid HF. Bio-Inspired Algorithms for Wireless Network Optimization: Recent Trends and Applications. Applications of Artificial Intelligence in Wireless Communication Systems. 2023:13-35.</t>
  </si>
  <si>
    <t>Bio-Inspired Algorithms for Wireless Network Optimization: Recent Trends and Applications: Media &amp; Communications Book Chapter | IGI Global (igi-global.com)</t>
  </si>
  <si>
    <t>Zhao Y, Cheng J, Cai J. Global-Best Brain Storm Optimization Algorithm Based on Discussion Mechanism and Difference Step. In2023 IEEE 3rd International Conference on Computer Communication and Artificial Intelligence (CCAI) 2023 May 26 (pp. 114-119). IEEE.</t>
  </si>
  <si>
    <t>Global-Best Brain Storm Optimization Algorithm Based on Discussion Mechanism and Difference Step | IEEE Conference Publication | IEEE Xplore</t>
  </si>
  <si>
    <t>E Tuba (Faculty of Informatics and Computing, Singidunum University, Belgrade, Serbia) , M Tuba (Faculty of Informatics and Computing, Singidunum University, Belgrade, Serbia), D Simian (ULBS), R Jovanovic (Qatar Environment and Energy Research Institute, Hamad bin Khalifa University, Doha, Qatar)</t>
  </si>
  <si>
    <t>JPEG Quantization Table Optimization by Guided Fireworks Algorithm.</t>
  </si>
  <si>
    <t>Mousavirad, SJ and Alexandre, LA, Energy-aware JPEG image compression: A multi-objective approach, Applied Soft Computing, vol. 141, 2023</t>
  </si>
  <si>
    <t>Energy-aware JPEG image compression: A multi-objective approach - ScienceDirect</t>
  </si>
  <si>
    <t>Ma, L; Peng, PX; et. al., Picking Up Quantization Steps for Compressed Image Classification, IEEE Transactions in Circuits and Systems for Video Technology, 33(4), 1884-1898, 2023</t>
  </si>
  <si>
    <t>Picking Up Quantization Steps for Compressed Image Classification | IEEE Transactions on Circuits and Systems for Video Technology (acm.org)</t>
  </si>
  <si>
    <t>Tuba, Eva (Univ.of Belgrade, Serbia); Tuba, Milan (Univ. of Belgrade, Serbia); Simian, Dana (ULBS)</t>
  </si>
  <si>
    <t>Adjusted Bat Algorithm for Tuning of Support Vector Machine Parameters</t>
  </si>
  <si>
    <t>Senthilkumar S, Brindha K, Chatterjee JM, Popat A, Gupta L, Verma A. An optimized handwritten polynomial equations solver using an enhanced inception V4 model. Multimedia Tools and Applications. 2023 Nov 8:1-20.</t>
  </si>
  <si>
    <t>An optimized handwritten polynomial equations solver using an enhanced inception V4 model | Multimedia Tools and Applications (springer.com)</t>
  </si>
  <si>
    <t>Abdel-Basset M, Chakrabortty RK, Mohamed R. Application of Advanced Optimization Techniques for Healthcare Analytics. CRC Press; Taylor and Francis Group, 2023 Apr 11.</t>
  </si>
  <si>
    <t>Application of Advanced Optimization Techniques for Healthcare Analyti (taylorfrancis.com)</t>
  </si>
  <si>
    <t>editura recunoscuta</t>
  </si>
  <si>
    <t>Shehab, M; Abu-Hashem, MA; et. al., A Comprehensive Review of Bat Inspired Algorithm: Variants, Applications, and Hybridization; Archives in Computational Methods in Engineering, 30 (2) , pp.765-797, 2023</t>
  </si>
  <si>
    <t>A Comprehensive Review of Bat Inspired Algorithm: Variants, Applications, and Hybridization | Archives of Computational Methods in Engineering (springer.com)</t>
  </si>
  <si>
    <t>Li, JQ; Zheng, JD; et. al; Use of two-dimensional refined composite multi-scale time-frequency dispersion entropy for rolling bearing condition monitoring; Measurement, 214, 2023</t>
  </si>
  <si>
    <t>Use of two-dimensional refined composite multi-scale time-frequency dispersion entropy for rolling bearing condition monitoring - ScienceDirect</t>
  </si>
  <si>
    <t>Almotairi, S; Badr, E; et. al., Breast Cancer Diagnosis Using a Novel Parallel Support Vector Machine with Harris Hawks Optimization, Mathematics, 11 (14), 2023</t>
  </si>
  <si>
    <t>Mathematics | Free Full-Text | Breast Cancer Diagnosis Using a Novel Parallel Support Vector Machine with Harris Hawks Optimization (mdpi.com)</t>
  </si>
  <si>
    <r>
      <rPr>
        <rFont val="Arial Narrow"/>
        <color theme="1"/>
        <sz val="10.0"/>
      </rPr>
      <t>Jovanovic R. (Univ. of Belgrade, Serbia)</t>
    </r>
    <r>
      <rPr>
        <rFont val="Arial Narrow"/>
        <color rgb="FF333333"/>
        <sz val="10.0"/>
      </rPr>
      <t>, </t>
    </r>
    <r>
      <rPr>
        <rFont val="Arial Narrow"/>
        <color theme="1"/>
        <sz val="10.0"/>
      </rPr>
      <t>Tuba M. (Univ. of Belgrade, Serbia), Simian D.</t>
    </r>
  </si>
  <si>
    <t>Ant colony optimization applied to minimum weight dominating set problem</t>
  </si>
  <si>
    <t>J Chen, S Cai, Y Wang, W Xu, J Ji, M Yin, Improved local search for the minimum weight dominating set problem in massive graphs by using a deep optimization mechanism, Artificial Intelligence, 2023 - Elsevier</t>
  </si>
  <si>
    <t>Improved local search for the minimum weight dominating set problem in massive graphs by using a deep optimization mechanism - ScienceDirect</t>
  </si>
  <si>
    <r>
      <rPr>
        <rFont val="Arial Narrow"/>
        <color theme="1"/>
        <sz val="10.0"/>
      </rPr>
      <t>Jovanovic R. (Univ. of Belgrade, Serbia)</t>
    </r>
    <r>
      <rPr>
        <rFont val="Arial Narrow"/>
        <color rgb="FF333333"/>
        <sz val="10.0"/>
      </rPr>
      <t>, </t>
    </r>
    <r>
      <rPr>
        <rFont val="Arial Narrow"/>
        <color theme="1"/>
        <sz val="10.0"/>
      </rPr>
      <t>Tuba M. (Univ. of Belgrade, Serbia), Simian D.</t>
    </r>
  </si>
  <si>
    <t>H Jiang, Z Zheng; An exact algorithm for the minimum dominating set problem, IJCAI '23: Proceedings of the Thirty-Second International Joint Conference on Artificial IntelligenceAugust 2023,Article No.: 622, Pages 5604–5612</t>
  </si>
  <si>
    <t>An exact algorithm for the minimum dominating set problem | Proceedings of the Thirty-Second International Joint Conference on Artificial Intelligence (acm.org)</t>
  </si>
  <si>
    <r>
      <rPr>
        <rFont val="Arial Narrow"/>
        <color theme="1"/>
        <sz val="10.0"/>
      </rPr>
      <t>Jovanovic R. (Univ. of Belgrade, Serbia)</t>
    </r>
    <r>
      <rPr>
        <rFont val="Arial Narrow"/>
        <color rgb="FF333333"/>
        <sz val="10.0"/>
      </rPr>
      <t>, </t>
    </r>
    <r>
      <rPr>
        <rFont val="Arial Narrow"/>
        <color theme="1"/>
        <sz val="10.0"/>
      </rPr>
      <t>Tuba M. (Univ. of Belgrade, Serbia), Simian D.</t>
    </r>
  </si>
  <si>
    <t>Ding X, Chen J, Qiu J. A fast and differentiable optimization model for finding the minimum dominating set in large-scale graphs. Journal of Computational Science. 2023 Nov 1;73:102146.</t>
  </si>
  <si>
    <t>A fast and differentiable optimization model for finding the minimum dominating set in large-scale graphs - ScienceDirect</t>
  </si>
  <si>
    <r>
      <rPr>
        <rFont val="Arial Narrow"/>
        <color theme="1"/>
        <sz val="10.0"/>
      </rPr>
      <t>Jovanovic R. (Univ. of Belgrade, Serbia)</t>
    </r>
    <r>
      <rPr>
        <rFont val="Arial Narrow"/>
        <color rgb="FF333333"/>
        <sz val="10.0"/>
      </rPr>
      <t>, </t>
    </r>
    <r>
      <rPr>
        <rFont val="Arial Narrow"/>
        <color theme="1"/>
        <sz val="10.0"/>
      </rPr>
      <t>Tuba M. (Univ. of Belgrade, Serbia), Simian D.</t>
    </r>
  </si>
  <si>
    <t>Boni A, Islam B. Chemical reaction optimization for minimum weight dominating set. Applied Computational Intelligence and Soft Computing. 2023 Jan 11;2023.</t>
  </si>
  <si>
    <t>Chemical Reaction Optimization for Minimum Weight Dominating Set (hindawi.com)</t>
  </si>
  <si>
    <r>
      <rPr>
        <rFont val="Arial Narrow"/>
        <color theme="1"/>
        <sz val="10.0"/>
      </rPr>
      <t>Jovanovic R. (Univ. of Belgrade, Serbia)</t>
    </r>
    <r>
      <rPr>
        <rFont val="Arial Narrow"/>
        <color rgb="FF333333"/>
        <sz val="10.0"/>
      </rPr>
      <t>, </t>
    </r>
    <r>
      <rPr>
        <rFont val="Arial Narrow"/>
        <color theme="1"/>
        <sz val="10.0"/>
      </rPr>
      <t>Tuba M. (Univ. of Belgrade, Serbia), Simian D.</t>
    </r>
  </si>
  <si>
    <t>Predojević M, Kartelj A, Djukanović M. Variable neighborhood search for solving the k-domination problem. InProceedings of the Companion Conference on Genetic and Evolutionary Computation 2023 Jul 15 (pp. 239-242).</t>
  </si>
  <si>
    <t>Variable neighborhood search for solving the k-domination problem | Proceedings of the Companion Conference on Genetic and Evolutionary Computation (acm.org)</t>
  </si>
  <si>
    <t>Tuba, Eva (Univ.of Belgrade, Serbia); Tuba, Milan (Univ. of Belgrade, Serbia); Simian, Dana</t>
  </si>
  <si>
    <t>Handwritten digit recognition by support vector machine optimized by bat algorithm</t>
  </si>
  <si>
    <t>Muthureka K, Srinivasulu Reddy U, Janet B. An improved customized CNN model for adaptive recognition of cerebral palsy people’s handwritten digits in assessment. International Journal of Multimedia Information Retrieval. 2023 Dec;12(2):23.</t>
  </si>
  <si>
    <t>An improved customized CNN model for adaptive recognition of cerebral palsy people’s handwritten digits in assessment | International Journal of Multimedia Information Retrieval (springer.com)</t>
  </si>
  <si>
    <t>Subotic M (Univ.of Belgrade, Serbia), Tuba M (Univ.of Belgrade, Serbia), Bacanin N (Univ.of Belgrade, Serbia), Simian D.</t>
  </si>
  <si>
    <t>Parallelized cuckoo search algorithm for unconstrained optimization.</t>
  </si>
  <si>
    <t>Almutairi MS, Almutairi K, Chiroma H. Hybrid of deep recurrent network and long short term memory for rear-end collision detection in fog based internet of vehicles. Expert Systems with Applications. 2023 Mar 1;213:119033.</t>
  </si>
  <si>
    <t>Hybrid of deep recurrent network and long short term memory for rear-end collision detection in fog based internet of vehicles - ScienceDirect</t>
  </si>
  <si>
    <t>Simian D, Stoica F, Simian C.</t>
  </si>
  <si>
    <t>Optimization of complex SVM kernels using a hybrid algorithm based on wasp behaviour</t>
  </si>
  <si>
    <t>Badi M, Mahapatra S. Optimal reactive power management through a hybrid BOA–GWO–PSO algorithm for alleviating congestion. International Journal of System Assurance Engineering and Management. 2023 Aug;14(4):1437-56.</t>
  </si>
  <si>
    <t>Optimal reactive power management through a hybrid BOA–GWO–PSO algorithm for alleviating congestion | International Journal of System Assurance Engineering and Management (springer.com)</t>
  </si>
  <si>
    <t>A. Alihodzic (Univ. of Sarajevo), E. Tuba (Singidunum Univ. Belgrade), D. Simian, V. Tuba (Singidunum Univ. Belgrade), M. Tuba (Singidunum Univ. Belgrade)</t>
  </si>
  <si>
    <t>Extreme Learning Machines for Data Classification Tuning by Improved Bat Algorithm</t>
  </si>
  <si>
    <t>Usman M, Sarfraz MS, Habib U, Aftab MU, Javed S. Automatic hybrid access control in scada-enabled iiot networks using machine learning. Sensors. 2023 Apr 12;23(8):3931.</t>
  </si>
  <si>
    <t>Sensors | Free Full-Text | Automatic Hybrid Access Control in SCADA-Enabled IIoT Networks Using Machine Learning (mdpi.com)</t>
  </si>
  <si>
    <t>Tuba E. (Singidunum University, Belgrad), Tuba M. (Singidunum University, Belgrad), Simian D.</t>
  </si>
  <si>
    <t>Wireless sensor network coverage problem using modified fireworks algorithm</t>
  </si>
  <si>
    <t>Teng, Z.-J., Li, Z., Wang, X.-X., Du, C.-Q., Li, M., Fireworks virtual force mixture covering strategy based on µ-law explosion operator in wireless sensor networks, Kongzhi Lilun Yu Yingyong/Control Theory and Applications
40(5), pp. 817-824</t>
  </si>
  <si>
    <t>Scopus - Kongzhi Lilun Yu Yinyong/Control Theory and Applications (e-nformation.ro)</t>
  </si>
  <si>
    <t>Cristescu Marian-Pompiliu (ULBS), Nerisanu Raluca-Andreea (-), Flori Maria (ULBS), Stoica Florin (ULBS), Stoica Florentina Laura (ULBS)</t>
  </si>
  <si>
    <t>Analysing the Stock Market as an Economic Lever, Using a Qualitative and a Quantitative Model, Journals Mathematics (MDPI), Volume 9, Issue 19, 2021, Article number: 2369, eISSN: 2227-7390</t>
  </si>
  <si>
    <r>
      <rPr>
        <rFont val="Arial Narrow"/>
        <color rgb="FF000000"/>
        <sz val="10.0"/>
      </rPr>
      <t xml:space="preserve">Julian Vasilev, Ilko Iliev, Digital Competences, Dependencies Between Mental Indicators and Defensive Tactical Performance Indicators for Students Playing Basketball, TEM Journal. Volume 12, Issue 1, pages 445-451, </t>
    </r>
    <r>
      <rPr>
        <rFont val="Arial Narrow"/>
        <color rgb="FF000000"/>
        <sz val="10.0"/>
        <u/>
      </rPr>
      <t>2023</t>
    </r>
    <r>
      <rPr>
        <rFont val="Arial Narrow"/>
        <color rgb="FF000000"/>
        <sz val="10.0"/>
      </rPr>
      <t xml:space="preserve">. ISSN 2217-8309. </t>
    </r>
  </si>
  <si>
    <t>https://doi.org/10.18421/TEM121-54</t>
  </si>
  <si>
    <t>SCOPUS și WOS (https://www.webofscience.com/wos/woscc/full-record/WOS:000942592300054)</t>
  </si>
  <si>
    <t>Stoica, F. (ULBS); Stoica, L.F. (ULBS)</t>
  </si>
  <si>
    <t>Integrated Tool for Assisted Predictive Analytics. In Proceedings of the MDIS, Sibiu, Romania, 22–24 October 2020; Springer International Publishing: Cham, Switzerland, 2021; pp. 149–166</t>
  </si>
  <si>
    <r>
      <rPr>
        <rFont val="Arial Narrow"/>
        <color rgb="FF000000"/>
        <sz val="10.0"/>
      </rPr>
      <t xml:space="preserve">Cristescu, M.P.; Mara, D.A.; Culda, L.C.; Nerișanu, R.A.; Bâra, A.; Oprea, S.-V. The Impact of Data Science Solutions on the Company Turnover. Information </t>
    </r>
    <r>
      <rPr>
        <rFont val="Arial Narrow"/>
        <color rgb="FF000000"/>
        <sz val="10.0"/>
        <u/>
      </rPr>
      <t>2023</t>
    </r>
    <r>
      <rPr>
        <rFont val="Arial Narrow"/>
        <color rgb="FF000000"/>
        <sz val="10.0"/>
      </rPr>
      <t>, 14, 573. Information, EISSN 2078-2489, Published by MDPI</t>
    </r>
  </si>
  <si>
    <t>https://doi.org/10.3390/info14100573</t>
  </si>
  <si>
    <t>SCOPUS și WOS (https://www.webofscience.com/wos/woscc/full-record/WOS:001095503900001)</t>
  </si>
  <si>
    <t>Dana Simian (ULBS), Florin Stoica (ULBS), Alina Bărbulescu (UNITBV)</t>
  </si>
  <si>
    <t>Automatic Optimized Support Vector Regression for Financial Data Prediction, Neural Computing and Applications, vol. 32, pp. 2383–2396, 2020. https://doi.org/10.1007/s00521-019-04216-7</t>
  </si>
  <si>
    <t>Cai, X., &amp; McDonald, J. R. (2023). A Behavior Sequence Based Psychological Feature Extraction Model for Students in English Teaching. International Journal of Emerging Technologies in Learning (iJET), 18(02), pp. 141–158. https://doi.org/10.3991/ijet.v18i02.35503</t>
  </si>
  <si>
    <t>https://doi.org/10.3991/ijet.v18i02.35503</t>
  </si>
  <si>
    <t>Dana Simian (ULBS), Florin Stoica (ULBS), Corina Simian (-)</t>
  </si>
  <si>
    <t>Simian D, Stoica F, Simian C (2009) Optimization of complex SVM kernels using a hybrid algorithm based on wasp behaviour. International Conference on Large-Scale Scientific Computing. Springer, Berlin, pp 361–368</t>
  </si>
  <si>
    <t>Badi, M., Mahapatra, S. Optimal reactive power management through a hybrid BOA–GWO–PSO algorithm for alleviating congestion. Int J Syst Assur Eng Manag 14, 1437–1456 (2023). https://doi.org/10.1007/s13198-023-01946-9</t>
  </si>
  <si>
    <t>https://doi.org/10.1007/s13198-023-01946-9</t>
  </si>
  <si>
    <t>R. Sharma and M. Garg, "A Province Time-Series Data Prognostication Model-based Unconventional Research," 2022 11th International Conference on System Modeling &amp; Advancement in Research Trends (SMART), Moradabad, India, 2022, pp. 1093-1097, doi: 10.1109/SMART55829.2022.10047609. Date Added to IEEE Xplore: 24 February 2023</t>
  </si>
  <si>
    <t>https://doi.org/10.1109/SMART55829.2022.10047609</t>
  </si>
  <si>
    <t>Lili Wang, Judgement method of enterprise financial data abnormality based on high-order dynamic Bayesian network, International Journal of Industrial and Systems Engineering (IJISE), Vol. 44, No. 3, 2023</t>
  </si>
  <si>
    <t>https://doi.org/10.1504/IJISE.2023.132270</t>
  </si>
  <si>
    <t>Youwei Chu, A fast encryption method of large enterprise financial data based on adversarial neural network, Published Online:July 11, 2023, International Journal of Industrial and Systems Engineering (IJISE), Vol. 44, No. 3, 2023 pp 302-315, https://doi.org/10.1504/IJISE.2023.132269</t>
  </si>
  <si>
    <t>https://doi.org/10.1504/IJISE.2023.132269</t>
  </si>
  <si>
    <t>Hui Sun and Li Fang, A deep mining method of enterprise financial risk data based on improved support vector machine, Published Online:October 13, 2023, International Journal of Information and Communication Technology (IJICT), Vol. 23, No. 3, 2023, pp 253-265, https://doi.org/10.1504/IJICT.2023.134250</t>
  </si>
  <si>
    <t>https://doi.org/10.1504/IJICT.2023.134250</t>
  </si>
  <si>
    <t>Li Zhang, Design of enterprise financial information fusion and sharing system based on blockchain technology, Published Online:October 17, 2023, International Journal of Applied Systemic Studies (IJASS), Vol. 10, No. 3, 2023, pp 194-204, https://doi.org/10.1504/IJASS.2023.134364</t>
  </si>
  <si>
    <t>https://doi.org/10.1504/IJASS.2023.134364</t>
  </si>
  <si>
    <r>
      <rPr>
        <rFont val="Arial Narrow"/>
        <color rgb="FF000000"/>
        <sz val="10.0"/>
      </rPr>
      <t xml:space="preserve">Ruipeng Zhang, Chunfeng Wang, PictureRuolei Sheng, Research on Finished Grain Warehouse Drying Technology Based on Accurate Control of Environmental Humidity, IoTAAI '23: Proceedings of the </t>
    </r>
    <r>
      <rPr>
        <rFont val="Arial Narrow"/>
        <color rgb="FF000000"/>
        <sz val="10.0"/>
        <u/>
      </rPr>
      <t>2023</t>
    </r>
    <r>
      <rPr>
        <rFont val="Arial Narrow"/>
        <color rgb="FF000000"/>
        <sz val="10.0"/>
      </rPr>
      <t xml:space="preserve"> 5th International Conference on Internet of Things, Automation and Artificial Intelligence, November 2023, Pages 601–605, https://doi.org/10.1145/3653081.3653181</t>
    </r>
  </si>
  <si>
    <t>https://doi.org/10.1145/3653081.3653181</t>
  </si>
  <si>
    <r>
      <rPr>
        <rFont val="Arial Narrow"/>
        <color rgb="FF000000"/>
        <sz val="10.0"/>
      </rPr>
      <t xml:space="preserve">Julian Vasilev, Ilko Iliev, Digital Competences, Dependencies Between
Mental Indicators and Defensive Tactical Performance Indicators for Students Playing Basketball, TEM Journal. Volume 12, Issue 1, pages 445-451, </t>
    </r>
    <r>
      <rPr>
        <rFont val="Arial Narrow"/>
        <color rgb="FF000000"/>
        <sz val="10.0"/>
        <u/>
      </rPr>
      <t>2023</t>
    </r>
    <r>
      <rPr>
        <rFont val="Arial Narrow"/>
        <color rgb="FF000000"/>
        <sz val="10.0"/>
      </rPr>
      <t xml:space="preserve">. ISSN 2217-8309. </t>
    </r>
  </si>
  <si>
    <r>
      <rPr>
        <rFont val="Arial Narrow"/>
        <color rgb="FF000000"/>
        <sz val="10.0"/>
      </rPr>
      <t xml:space="preserve">Cristescu, M.P.; Mara, D.A.; Culda, L.C.; Nerișanu, R.A.; Bâra, A.; Oprea, S.-V. The Impact of Data Science Solutions on the Company Turnover. Information </t>
    </r>
    <r>
      <rPr>
        <rFont val="Arial Narrow"/>
        <color rgb="FF000000"/>
        <sz val="10.0"/>
        <u/>
      </rPr>
      <t>2023</t>
    </r>
    <r>
      <rPr>
        <rFont val="Arial Narrow"/>
        <color rgb="FF000000"/>
        <sz val="10.0"/>
      </rPr>
      <t>, 14, 573. Information, EISSN 2078-2489, Published by MDPI</t>
    </r>
  </si>
  <si>
    <t>Stephanides G(U. Makedonia)., Constantinescu N., Cosulschi M(UCV), Gabroveanu M(UCV)</t>
  </si>
  <si>
    <t>RSA-padding signatures with attack studies</t>
  </si>
  <si>
    <t>Alsaedi R, Dhifli A, Ghanmi A, Different approach on elliptic curves mathematical models study and their applications</t>
  </si>
  <si>
    <t>https://www.anstuocmath.ro/mathematics/anale2022v1/3_RamziAlsaedi_et_all.pdf</t>
  </si>
  <si>
    <t>Mihai Gabroveanu(UCV), Ion Iancu(UCV), Mirel Cosulsch(UCV)i and Nicolae Constantinescu</t>
  </si>
  <si>
    <t>Towards Using Grid Services for Mining Fuzzy Association Rules</t>
  </si>
  <si>
    <t>Andreea Liliana Bădică, Kumar Nalinaksh, Agnieszka Król, Experiments with Big Semi-Structured Data Analytics for Digital Marketing, Advanced Communication and Intelligent Systems, 2023, LNCS Springer ISI</t>
  </si>
  <si>
    <t>https://link.springer.com/chapter/10.1007/978-3-031-25088-0_2</t>
  </si>
  <si>
    <t>Bello-Cruz, Yunier, and Roy Quintero-Contreras, Analytical Study and Efficient Evaluation of the Josephus Function, https://doi.org/10.48550/arXiv.2303.15457, Cornell University, 2023</t>
  </si>
  <si>
    <t>https://www.webofscience.com/wos/woscc/full-record/WOS:001183914700002</t>
  </si>
  <si>
    <t>Ion Iancu(UCV), Nicolae Constantinescu and Mihaela Colhon(UCV)</t>
  </si>
  <si>
    <t>Fingerprints Identification using a Fuzzy Logic System</t>
  </si>
  <si>
    <t>Amira Tarek Mahmoud1, Wael A. Awad, Gamal Behery, Mohamed Abouhawwash,
Mehedi Masud, Hanan Aljuaid and Ahmed Ismail Ebada, An Automatic Deep Neural Network Model for Fingerprint Classification, Intelligent Automation &amp; Soft Computing, 36(2), DOI: 10.32604/iasc.2023.031692; Scopus, ISI Q3</t>
  </si>
  <si>
    <t>https://link.springer.com/chapter/10.1007/978-3-031-39774-5_51#citeas</t>
  </si>
  <si>
    <t>Ghodbane, H., Amar, H., Amir, M., Babes, B., Hamouda, N. (2023). Biometric Identification of Hand by Particle Swarm Optimization (PSO) Algorithm. In: Kahraman, C., Sari, I.U., Oztaysi, B., Cebi, S., Cevik Onar, S., Tolga, A.Ç. (eds) Intelligent and Fuzzy Systems. INFUS 2023. Lecture Notes in Networks and Systems, vol 758. Springer, Cham. https://doi.org/10.1007/978-3-031-39774-5_51; Springer LNCS ISI</t>
  </si>
  <si>
    <t>Ion Iancu(UCV), Nicolae Constantinescu</t>
  </si>
  <si>
    <t>Intuitionistic fuzzy system for fingerprints authentication</t>
  </si>
  <si>
    <t>Akhil Walia and Amit Kaul, PPG and fingerprint: robust bimodal biometric system, 15(6) 665-684, https://doi.org/10.1504/IJBM.2023.133958, 2023; Scopus, ISI</t>
  </si>
  <si>
    <t>https://www.inderscienceonline.com/doi/abs/10.1504/IJBM.2023.133958</t>
  </si>
  <si>
    <t>Scopus/WoS</t>
  </si>
  <si>
    <t>Nicolae Constantinescu</t>
  </si>
  <si>
    <t>Estimators in Cryptography</t>
  </si>
  <si>
    <t>Zolfaghari, B., Nemati, H., Yanai, N., Bibak, K. (2023). Information-Theoretic Cryptography: Life Cycle, Ecosystem, and the Promise of Quantum-Inspired AI. In: Crypto and AI. Springer, Cham. https://doi.org/10.1007/978-3-031-44807-2_6, 2023, Springer</t>
  </si>
  <si>
    <t>https://link.springer.com/chapter/10.1007/978-3-031-44807-2_6</t>
  </si>
  <si>
    <t>Ticleanu, O.-A(ULBS).; Popa, T.; Hunyadi, D.I.(ULBS); N. Constantinescu(ULBS)</t>
  </si>
  <si>
    <t>Jiating Zhang, Xinyue Li, Chunxiang Gu, A Deep Neural Network-Based Classification Scheme for Encrypted and Compressed Traffic, 10.1109/CEI60616.2023.10528034, International Conference on Computer Science, Electronic Information Engineering and Intelligent Control Technology, IEEE 2023</t>
  </si>
  <si>
    <t>https://ieeexplore.ieee.org/abstract/document/10528034</t>
  </si>
  <si>
    <t>Combining Linear Feedback Shift Registers</t>
  </si>
  <si>
    <t>Farías, Andrés Francisco, Farías, Andrés Alejandro, Cifrador de Bloque con Doble Red de Feistel y Funciones Booleanas de Alta No Linealidad, CACIC 2022, Published in 2023, LNCS Springer, ISBN: 978-987-1364-31-2, Part of the book series: Communications in Computer and Information Science (CCIS, volume 1778), Print ISSN 1865-0929, Scopus</t>
  </si>
  <si>
    <t>Farías, Andrés Francisco, Farías, Andrés Alejandro, Cifrador de Flujo Basado en un Generador Binario Pseudoaleatorio, con Clave de 256 Bits, CACIC 2022, Published in 2023, LNCS Springer, ISBN: 978-987-1364-31-2, Part of the book series: Communications in Computer and Information Science (CCIS, volume 1778), Print ISSN 1865-0929, Scopus</t>
  </si>
  <si>
    <t>Hunyadi Daniel (ULBS)</t>
  </si>
  <si>
    <t>Performance comparison of Apriori and FP-Growth algorithms in generating association rules</t>
  </si>
  <si>
    <t>Fernandez-Basso, C., Ruiz, M.D. &amp; Martin-Bautista, M.J. New Spark solutions for distributed frequent itemset and association rule mining algorithms. Cluster Comput 27, 1217–1234. https://doi.org/10.1007/s10586-023-04014-w</t>
  </si>
  <si>
    <t>https://link.springer.com/article/10.1007/s10586-023-04014-w</t>
  </si>
  <si>
    <t>WoS, Scopus</t>
  </si>
  <si>
    <t>Thulasi Bikku, Fuzzy associated trust-based data security in cloud computing by mining user behaviour, International Journal of Advanced Intelligence ParadigmsVol. 25, No. 3-4. https://doi.org/10.1504/IJAIP.2023.132377</t>
  </si>
  <si>
    <t>https://www.inderscience.com/offers.php?id=132377</t>
  </si>
  <si>
    <t>Dilekh, T., Benharzallah, S., Mokeddem, A., &amp; Kerdoudi, S., Dynamic Context-Aware Recommender System for Home Automation Through Synergistic Unsupervised and Supervised Learning Algorithms. Acta Informatica Pragensia, 13(1), 38-61. doi: 10.18267/j.aip.228</t>
  </si>
  <si>
    <t>https://aip.vse.cz/artkey/aip-202401-0004_dynamic-context-aware-recommender-system-for-home-automation-through-synergistic-unsupervised-and-supervised-le.php</t>
  </si>
  <si>
    <t>I Maniu(ULBS), R Costea(ULBS), G Maniu(ULBS), BM Neamtu(ULBS)</t>
  </si>
  <si>
    <t>Inflammatory biomarkers in febrile seizure: a comprehensive bibliometric, review and visualization analysis.</t>
  </si>
  <si>
    <t>Denche-Zamorano, A., Mayordomo-Pinilla, N., Barrios-Fernandez, S., Luis-del Campo, V., Gómez-Paniagua, S., Rojo-Ramos, J., ... &amp; Muñoz-Bermejo, L. (2023). A scientometrics analysis of physical activity and transcranial stimulation research. Medicine, 102(47), e35834.</t>
  </si>
  <si>
    <t>https://journals.lww.com/md-journal/fulltext/2023/11240/a_scientometrics_analysis_of_physical_activity_and.117.aspx</t>
  </si>
  <si>
    <t>Belete, T. M. (2023). Recent Progress in the Development of New Antiepileptic Drugs with Novel Targets. Annals of Neurosciences, 30(4), 262-276.</t>
  </si>
  <si>
    <t>https://1510pldt2-y-https-journals-sagepub-com.z.e-nformation.ro/doi/10.1177/09727531231185991</t>
  </si>
  <si>
    <t>Harbuz, I., Banciu, D. D., David, R., Cercel, C., Cotîrță, O., Ciurea, B. M., ... &amp; Banciu, A. (2023). Perspectives on Scaffold Designs with Roles in Liver Cell Asymmetry and Medical and Industrial Applications by Using a New Type of Specialized 3D Bioprinter. International Journal of Molecular Sciences, 24(19), 14722.</t>
  </si>
  <si>
    <t>https://www.mdpi.com/1422-0067/24/19/14722</t>
  </si>
  <si>
    <t>Tao, Z., Xu, C., Cheng, L., Zhang, M., Xu, J., Zheng, Q., ... &amp; Tian, J. (2023). Tracking trends in COVID-19 vaccines based on 47 different vaccines: A bibliometric review. Human Vaccines &amp; Immunotherapeutics, 19(2), 2242747.</t>
  </si>
  <si>
    <t>https://1511mldt5-y-https-www-tandfonline-com.z.e-nformation.ro/doi/full/10.1080/21645515.2023.2242747</t>
  </si>
  <si>
    <t>Hsieh, M. H., Lin, W. C., Yeh, T. C., Liu, C. J., Chen, M., &amp; Liu, C. K. (2023). Bibliometric and Visualized Analysis of Good Death Research from 2001–2021. OMEGA-Journal of Death and Dying, 00302228231184301.</t>
  </si>
  <si>
    <t>https://1510pldt2-y-https-journals-sagepub-com.z.e-nformation.ro/doi/10.1177/00302228231184301</t>
  </si>
  <si>
    <t>Yalçın, G., Ersen, A., &amp; Anıl, M. (2023). Evaluation of laboratory parameters in febrile seizure types. Neurology Asia, 28(2).</t>
  </si>
  <si>
    <t>https://www.neurology-asia.org/articles/neuroasia-2023-28(2)-283.pdf</t>
  </si>
  <si>
    <t>Huang, Z. W., Guo, M. Q., &amp; Wang, W. H. (2023). Crosstalk between nano/micro particulate technologies and Chinese medicine: a bibliometric analysis. Tradit. Med. Res, 8, 32.</t>
  </si>
  <si>
    <t>https://www.tmrjournals.com/article.html?J_num=1&amp;a_id=2541</t>
  </si>
  <si>
    <t>Luo, Y., Shen, G., Wang, G., Lou, C., Cao, J., Zhu, X., ... &amp; Fang, M. (2023). Upregulations of high mobility group box 1 and TLR4/NF-κB signaling pathway in hippocampus and serum of rats with febrile seizure. International Journal of Neuroscience, 1-9.</t>
  </si>
  <si>
    <t>https://1511mldt5-y-https-www-tandfonline-com.z.e-nformation.ro/doi/full/10.1080/00207454.2023.2208278</t>
  </si>
  <si>
    <t>Ghanbarzadeh, B., Dadashzadeh, E., Ebrahimabad, M. Z. E. Z., Rahmati, M., Behnampour, N., Hosseini, P., ... &amp; Hosseini, S. A. (2023). Tumor Necrosis Factor Alpha (TNFα) Gene Promoter Polymorphisms and Haplotypes are Associated with the Febrile Seizure (FS) and TNFα Serum Levels. Iranian Journal of Child Neurology, 17(4), 55.</t>
  </si>
  <si>
    <t>https://journals.sbmu.ac.ir/ijcn/article/view/36719</t>
  </si>
  <si>
    <t>Mahama, C. N., Louisa, M., Octaviana, F., Suryandari, D. A., Budikayanti, A., &amp; Wibowo, H. (2023). Investigation of Correlation between Resistance to Diazepam and Expression of Inflammatory Markers in The Peripheral Blood of Patients with Status of Epilepticus. Acta Medica Academica, 52(3), 169-181.</t>
  </si>
  <si>
    <t>https://www.ama.ba/index.php/ama/article/view/542</t>
  </si>
  <si>
    <t>Maniu I(ULBS), Maniu G(ULBS), Totan M.(ULBS)</t>
  </si>
  <si>
    <t>Clinical and laboratory characteristics of pediatric COVID-19 population-a bibliometric analysis</t>
  </si>
  <si>
    <t>Zhao, Y., Xia, Q., Zong, H., Wang, Y., Dong, H., Zhu, L., ... &amp; Xin, Z. (2023). Bibliometric and visual analysis of spinal cord injury-associated macrophages from 2002 to 2023. Frontiers in Neurology, 14, 1285908.</t>
  </si>
  <si>
    <t>https://www.frontiersin.org/journals/neurology/articles/10.3389/fneur.2023.1285908/full</t>
  </si>
  <si>
    <t>Sargın, F. (2023). Turkey-based COVID-19 publications in pediatrics: A bibliographic analysis.</t>
  </si>
  <si>
    <t>https://ia601609.us.archive.org/19/items/turkey-based-covid-19-publications-in-pediatrics-a-bibliographic-analysis/10.4328.ACAM.21555.pdf</t>
  </si>
  <si>
    <t>Ali, H. A. (2023). Major determinant factors of pediatric COVID-19 severity; a single center study. Egyptian Pediatric Association Gazette, 71(1), 22.</t>
  </si>
  <si>
    <t>https://epag.springeropen.com/articles/10.1186/s43054-023-00161-2</t>
  </si>
  <si>
    <t>Drăgănescu, A. C., Miron, V. D., Săndulescu, O., Bilaşco, A., Streinu-Cercel, A., Sandu, R. G., ... &amp; Pleșca, D. A. (2023). Omicron in Infants—Respiratory or Digestive Disease?. Diagnostics, 13(3), 421.</t>
  </si>
  <si>
    <t>https://www.mdpi.com/2075-4418/13/3/421</t>
  </si>
  <si>
    <t>Costea, R.M. (ULBS); Maniu, I.(ULBS); Dobrota, L.(ULBS); Neamtu, B.(ULBS)</t>
  </si>
  <si>
    <t>Stress Hyperglycemia as Predictive Factor of Recurrence in Children with Febrile Seizures</t>
  </si>
  <si>
    <t>Harbuz I, Banciu DD, David R, Cercel C, Cotîrță O, Ciurea BM, Radu SM, Dinescu S, Jinga SI, Banciu A. Perspectives on Scaffold Designs with Roles in Liver Cell Asymmetry and Medical and Industrial Applications by Using a New Type of Specialized 3D Bioprinter. International Journal of Molecular Sciences. 2023; 24(19):14722. https://doi.org/10.3390/ijms241914722</t>
  </si>
  <si>
    <t>Shao, L., Yu, Y. Development of a prediction nomogram model of recurrent febrile seizures in pediatric children. Eur J Pediatr 182, 4875–4888 (2023). https://doi.org/10.1007/s00431-023-05133-7</t>
  </si>
  <si>
    <t>https://1510gldsf-y-https-link-springer-com.z.e-nformation.ro/article/10.1007/s00431-023-05133-7#citeas</t>
  </si>
  <si>
    <t>Lee, D., Moon, H. J., Lee, H. J., Jeong, D., Kim, H. J., Noh, H., ... &amp; Cho, Y. S. (2023). Role of lactate measurement in predicting recurrence of seizure within 24 hours in simple febrile seizure patients. Signa Vitae, 19(3).</t>
  </si>
  <si>
    <t>https://www.signavitae.com/articles/10.22514/sv.2023.013</t>
  </si>
  <si>
    <t>Bartolini, E., Ferrari, A. R., Fiori, S., &amp; Della Vecchia, S. (2023). Glycaemic imbalances in seizures and epilepsy of paediatric age: a literature review. Journal of Clinical Medicine, 12(7), 2580.</t>
  </si>
  <si>
    <t>https://www.mdpi.com/2077-0383/12/7/2580</t>
  </si>
  <si>
    <t>Welsch, S., Mailleux, V., le Hardy de Beaulieu, P., Ranguelov, N., Godefroid, N., Robert, A., ... &amp; Lysy, P. A. (2023). Characterization, evolution and risk factors of diabetes and prediabetes in a pediatric cohort of renal and liver transplant recipients. Frontiers in pediatrics, 11, 1080905.</t>
  </si>
  <si>
    <t>https://www.frontiersin.org/articles/10.3389/fped.2023.1080905/full</t>
  </si>
  <si>
    <t>Nakasato, Y., Terashita, S., Kusabiraki, S., Horie, S., Wada, T., Nakabayashi, M., ... &amp; Yorifuji, T. (2023). Glucokinase maturity-onset diabetes of the young as a mimicker of stress hyperglycemia: a case report. Clinical Pediatric Endocrinology, 32(1), 72-75.</t>
  </si>
  <si>
    <t>https://www.jstage.jst.go.jp/article/cpe/32/1/32_2022-0024/_article</t>
  </si>
  <si>
    <t>I Maniu (ULBS), R Costea (ULBS), G Maniu(ULBS), BM Neamtu(ULBS)</t>
  </si>
  <si>
    <t>Neamțu, B.M.(ULBS); Visa, G. (SPITAL); Maniu, I.(ULBS); Ognean, M.L.(ULBS); Pérez-Elvira, R.(SPANIA); Dragomir, A. (SINGAPORE); Agudo, M.(SPANIA); Șofariu, C.R. (SPITAL); Gheonea, M.(CRAIOVA); Pitic, A.(ULBS); Brad, R.(ULBS); Matei, C.(ULBS);Teodoru, M.(ULBS);Bacila, C.(ULBS)</t>
  </si>
  <si>
    <t>A Decision-Tree Approach to Assist in Forecasting the Outcomes of the Neonatal Brain Injury</t>
  </si>
  <si>
    <t>Agoston, D. V., &amp; Helmy, A. (2023). Fluid-Based Protein Biomarkers in Traumatic Brain Injury: The View from the Bedside. International Journal of Molecular Sciences, 24(22), 16267.</t>
  </si>
  <si>
    <t>https://www.mdpi.com/1422-0067/24/22/16267</t>
  </si>
  <si>
    <t>Hsu, C. T., Pai, K. C., Chen, L. C., Lin, S. H., &amp; Wu, M. J. (2023). Machine learning models to predict the risk of rapidly progressive kidney disease and the need for nephrology referral in adult patients with type 2 diabetes. International Journal of Environmental Research and Public Health, 20(4), 3396.</t>
  </si>
  <si>
    <t>https://click.endnote.com/viewer?doi=10.3390/ijerph20043396&amp;route=6</t>
  </si>
  <si>
    <t>But, Š., Celar, B., &amp; Fister, P. (2023). Tackling Neonatal Sepsis—Can It Be Predicted?. International Journal of Environmental Research and Public Health, 20(4), 3644.</t>
  </si>
  <si>
    <t>https://click.endnote.com/viewer?doi=10.3390/ijerph20043644&amp;route=6</t>
  </si>
  <si>
    <t>Vitória, A. R. D. S., Mori, A. L. V., Silva, D. F. C., Pagotto, D. D. P., Coelho, C. J., &amp; Galvao Filho, A. R. (2023, June). Live Births Forecasting Across Health Regions of Goiás Using Artificial Neural Networks: A Clustering Approach. In 2023 IEEE 11th International Conference on Healthcare Informatics (ICHI) (pp. 321-329). IEEE.</t>
  </si>
  <si>
    <t>https://click.endnote.com/viewer?doi=10.1109/ICHI57859.2023.00050&amp;route=6</t>
  </si>
  <si>
    <t>Costache C (ULBS), Dumitrascu D-D(ULBS), Maniu I.(ULBS)</t>
  </si>
  <si>
    <t>Facilitators of and barriers to sustainable development in small and medium-sized enterprises: a descriptive exploratory study in Romania</t>
  </si>
  <si>
    <t>Jiang, Y., Ni, H., Guo, X., &amp; Ni, Y. (2023). Integrating ESG practices and natural resources management for sustainable economic development in SMEs under the double-carbon target of China. Resources Policy, 87, 104348.</t>
  </si>
  <si>
    <t>https://1510aldt6-y-https-www-sciencedirect-com.z.e-nformation.ro/science/article/pii/S0301420723010590?via%3Dihub</t>
  </si>
  <si>
    <t>Solari, E., Sebastián, M. P., &amp; Brisco, G. F. M. (2023). Análisis de prácticas sustentables en empresas de La Plata, provincia de Buenos Aires. Contabilidad y Negocios, 18(36), 115-138.</t>
  </si>
  <si>
    <t>https://revistas.pucp.edu.pe/index.php/contabilidadyNegocios/article/view/27009; https://click.endnote.com/viewer?doi=10.18800%2Fcontabilidad.202302.009&amp;token=WzMwMzU0NjksIjEwLjE4ODAwL2NvbnRhYmlsaWRhZC4yMDIzMDIuMDA5Il0.vNhbCkD0dC08CjvULJSPO5DE_H8</t>
  </si>
  <si>
    <t>Chang, A. Y., &amp; Lai, P. Y. (2023). Research on Key Barriers and Drivers for Bicycle Industry to Implement Reverse Logistics,Journal of Quality, 30(6), 407-442.</t>
  </si>
  <si>
    <t>https://15109ldzw-y-https-www-scopus-com.z.e-nformation.ro/record/display.uri?eid=2-s2.0-85183849309&amp;origin=resultslist&amp;sort=plf-f&amp;cite=2-s2.0-85103092559&amp;src=s&amp;imp=t&amp;sid=9b9ca48e75d3dbb8fa6ec3140c3adf28&amp;sot=cite&amp;sdt=a&amp;sl=0&amp;relpos=1&amp;citeCnt=0&amp;searchTerm=</t>
  </si>
  <si>
    <t>Liang, C., Abdela, R., &amp; Meng, Z. Assessing the Sustainability Level of European Cultural and Creative Industries Based on Entropy Method. Applied Mathematics and Nonlinear Sciences.</t>
  </si>
  <si>
    <t>https://intapi.sciendo.com/pdf/10.2478/amns.2023.2.00751</t>
  </si>
  <si>
    <t>Chang, A. Y., &amp; Lai, P. Y. (2023). Study on the Key Drivers to Improve the Circular Economy of Manufacturing Industry-An Application of Fuzzy Delphi Method &amp; Grey Relational Analysis. International Journal of Information &amp; Management Sciences, 34(2).</t>
  </si>
  <si>
    <t>http://msdm.ms.tku.edu.tw/File/Userfiles/0000000030/files/M34N22.pdf</t>
  </si>
  <si>
    <t>EntreComp framework: A bibliometric review and research trends</t>
  </si>
  <si>
    <t>Morselli, D., &amp; Orzes, G. (2023). Evaluating an interfaculty entrepreneurship program based on challenge-based learning through the EntreComp framework. The International Journal of Management Education, 21(3), 100869.</t>
  </si>
  <si>
    <t>https://1510aldt6-y-https-www-sciencedirect-com.z.e-nformation.ro/science/article/pii/S1472811723001076?via%3Dihub</t>
  </si>
  <si>
    <t>Sánchez-Hernández, M. I., &amp; Maldonado-Briegas, J. J. (2023). The EntreComp framework in practice: A case study linking employability, entrepreneurship, and regional development. Sustainability, 15(15), 12022.</t>
  </si>
  <si>
    <t>https://www.mdpi.com/2071-1050/15/15/12022</t>
  </si>
  <si>
    <t>Pasic, M., Vatres, A., Bijelonja, I., &amp; Pasic, M. (2023). Analysis of Development of Entrepreneurship Competences of Engineering Students Based on EntreComp Framework. International Journal of Industrial Engineering and Management, 14(2), 162-182.</t>
  </si>
  <si>
    <t>https://ijiemjournal.uns.ac.rs/images/journal/volume14/IJIEM_331.pdf</t>
  </si>
  <si>
    <t>Dumilag, R. V., Malto, M. A. D., Mirasol, M. L. P., Escopete, A. J., Capacio, I. T., Malto, A. D., ... &amp; Andriesse, E. (2023). Personal Entrepreneurial Competencies among Seaweed Farmers in Sorsogon, Philippines. Philippine Journal of Science, 152.</t>
  </si>
  <si>
    <t>https://15109ldzw-y-https-www-scopus-com.z.e-nformation.ro/record/display.uri?eid=2-s2.0-85185654971&amp;origin=resultslist&amp;sort=plf-f&amp;cite=2-s2.0-85160742474&amp;src=s&amp;imp=t&amp;sid=64fc82d17ba33c70d85b39d9aa9a242a&amp;sot=cite&amp;sdt=a&amp;sl=0&amp;relpos=1&amp;citeCnt=0&amp;searchTerm=</t>
  </si>
  <si>
    <t>Totan, M.(ULBS); Gligor, F.G.(ULBS); Duică, L.(ULBS); Grigore, N.(ULBS); Silișteanu, S.(ULBS); Maniu, I.(ULBS); Antonescu, E. A (ULBS)</t>
  </si>
  <si>
    <t>A Single-Center (Sibiu, Romania), Retrospective Study (March–November 2020) of COVID-19 Clinical and Epidemiological Features in Children</t>
  </si>
  <si>
    <t>Musat, O., Sorop, V. B., Sorop, M. I., Lazar, V., Marti, D. T., Susan, M., ... &amp; Diaconu, M. M. (2023). COVID-19 and Laboratory Markers from Romanian Patients—A Narrative Review. Life, 13(9), 1837.</t>
  </si>
  <si>
    <t>https://www.mdpi.com/2075-1729/13/9/1837</t>
  </si>
  <si>
    <t>Deb, N., Roy, P., Biswakarma, A., Mary, T., Mahajan, S., Khan, J., &amp; Shah, A. (2023). Neurological Manifestations of Coronavirus Disease 2019 and Mpox in Pediatric Patients and Their Management: A State-of-the-Art Systematic Review. Pediatric Neurology, 146, 65-78.</t>
  </si>
  <si>
    <t>https://www.ncbi.nlm.nih.gov/pmc/articles/PMC10195769/</t>
  </si>
  <si>
    <t>Maniu I(ULBS), Costache C(ULBS), Dumitraşcu D-D.(ULBS)</t>
  </si>
  <si>
    <t>Adoption of Green Environmental Practices in Small and Medium-Sized Enterprises: Entrepreneur and Business Policies Patterns in Romania</t>
  </si>
  <si>
    <t>Borcoși, C. A., Borcoși, I., Marian, M., Cusman, A., &amp; Ionică, D. (2023). Sustainability of Romanian Small and Medium Enterprises Using the Electronic Signature as a Driving Digital Tool. Sustainability, 15(22), 15806.</t>
  </si>
  <si>
    <t>https://www.mdpi.com/2071-1050/15/22/15806</t>
  </si>
  <si>
    <t>Mondal, S., &amp; Singh, S. (2023). A bibliometric and thematic analysis of green entrepreneurship in business research: Current status and future research directions. Environment, Development and Sustainability, 1-73.</t>
  </si>
  <si>
    <t>https://1510gldwc-y-https-link-springer-com.z.e-nformation.ro/article/10.1007/s10668-023-03905-7</t>
  </si>
  <si>
    <t>Costea RM (ULBS), Maniu I(ULBS), Dobrota L(ULBS), Pérez-Elvira R (NEPSA Rehabil Neurol, Neuropsychophysiol Lab, Salamanca 37003, Spain), Agudo M (NEPSA Rehabil Neurol, Neuropsychophysiol Lab, Salamanca 37003, Spain), Oltra-Cucarella J (Univ Miguel Hernandez Elche, Dept Hlth Psychol, Elche 03202, Spain), Dragomir A (Natl Univ Singapore, Inst Hlth 1, Singapore 117575, Singapore), Bacilă C (ULBS), Banciu A (ULBS), Banciu DD (ULBS), Cipăian CR (ULBS), Crișan R (ULBS), Neamtu B.(ULBS)</t>
  </si>
  <si>
    <t>Exploring Inflammatory Status in Febrile Seizures Associated with Urinary Tract Infections: A Two-Step Cluster Approach</t>
  </si>
  <si>
    <t>Mumenin, K. M., Biswas, P., Khan, M. A. M., Alammary, A. S., &amp; Nahid, A. A. (2023). A modified aquila-based optimized XGBoost framework for detecting probable seizure status in neonates. Sensors, 23(16), 7037.</t>
  </si>
  <si>
    <t>https://www.mdpi.com/1424-8220/23/16/7037</t>
  </si>
  <si>
    <t>Ahmadi, A., Shariatmadari, F., Yousefichaijan, P., Sarmadian, R., Dorreh, F., &amp; Arjmand Shabestari, A. (2023). Evaluation of Renal Function and Urinalysis in Children With Simple Febrile Convulsions. Clinical Pediatrics, 62(7), 713-720.</t>
  </si>
  <si>
    <t>https://pubmed.ncbi.nlm.nih.gov/36476164/; https://15109lq93-y-https-www-scopus-com.z.e-nformation.ro/record/display.uri?eid=2-s2.0-85143626359&amp;origin=resultslist&amp;sort=plf-f&amp;src=s&amp;sid=627e8497a7fffb47763db0078b499571&amp;sot=b&amp;sdt=b&amp;s=TITLE-ABS-KEY%28Evaluation+of+Renal+Function+and+Urinalysis+in+Children+With+Simple+Febrile+Convulsions%29&amp;sl=96&amp;sessionSearchId=627e8497a7fffb47763db0078b499571&amp;relpos=0</t>
  </si>
  <si>
    <t>Vecerzan L.(ULBS), Olteanu A.(ULBS), Maniu I.(ULBS), Boicean A.(ULBS), Cipaian C.R.(ULBS), Dura H.(ULBS), Fleaca S.R.(ULBS), Mihaila R.G.(ULBS)</t>
  </si>
  <si>
    <t>Thrombin generation in chronic liver diseases—A pilot study</t>
  </si>
  <si>
    <t>Wu, Z., Xiao, Y., &amp; Wang, Y. (2023). Portal vein thrombosis in liver cirrhosis: An updated overview. Portal Hypertension &amp; Cirrhosis, 2(2), 78-91.</t>
  </si>
  <si>
    <t>https://onlinelibrary.wiley.com/doi/full/10.1002/poh2.46</t>
  </si>
  <si>
    <t>Nerisanu R (SPITAL), Nerisanu RA(ULBS), Maniu I(ULBS), Neamtu B(ULBS)</t>
  </si>
  <si>
    <t>Cerebral palsy and eye-gaze technology. Interaction, perspective and usability. A review</t>
  </si>
  <si>
    <t>Vessoyan, K., Smart, E., Steckle, G., &amp; McKillop, M. (2023). A scoping review of eye tracking technology for communication: current progress and next steps. Current Developmental Disorders Reports, 10(1), 20-39.</t>
  </si>
  <si>
    <t>https://link.springer.com/article/10.1007/s40474-023-00271-x</t>
  </si>
  <si>
    <t>Canţer, Maria (CN O. Goga, Sibiu), and Cristina I. Brumar (FSTI3)</t>
  </si>
  <si>
    <t>Transdisciplinary niches fostering Lifelong Learning</t>
  </si>
  <si>
    <r>
      <rPr>
        <rFont val="Arial Narrow"/>
        <color rgb="FF000000"/>
        <sz val="10.0"/>
      </rPr>
      <t xml:space="preserve">Bores-García, D., González-Calvo, G., Barba-Martín, R. A., García-Monge, A., &amp; Hortigüela-Alcalá, D. (2023). International Baccalaureate Primary Years Programme: a systematic review. </t>
    </r>
    <r>
      <rPr>
        <rFont val="Arial Narrow"/>
        <i/>
        <color rgb="FF000000"/>
        <sz val="10.0"/>
      </rPr>
      <t>Journal of Research in International Education</t>
    </r>
    <r>
      <rPr>
        <rFont val="Arial Narrow"/>
        <color rgb="FF000000"/>
        <sz val="10.0"/>
      </rPr>
      <t xml:space="preserve">, </t>
    </r>
    <r>
      <rPr>
        <rFont val="Arial Narrow"/>
        <i/>
        <color rgb="FF000000"/>
        <sz val="10.0"/>
      </rPr>
      <t>22</t>
    </r>
    <r>
      <rPr>
        <rFont val="Arial Narrow"/>
        <color rgb="FF000000"/>
        <sz val="10.0"/>
      </rPr>
      <t>(2), 149-163.</t>
    </r>
  </si>
  <si>
    <t>https://www.webofscience.com/wos/woscc/full-record/WOS:001030723800001</t>
  </si>
  <si>
    <t>Cismas Cristina</t>
  </si>
  <si>
    <t>Angela Curtean-Bănăduc, Ioana-Cristina Cismaş, Doru Bănăduc (ULBS)</t>
  </si>
  <si>
    <t>Pelecus cultratus (Linnaeus, 1758) on site management decisions support system–a Carpathian Natura 2000 site study case</t>
  </si>
  <si>
    <t>Doru Bănăduc, Shima Bakhshalizadeh, Angela Curtean-Bănăduc, Natura 2000 A Panacea? Natura 2000 Site Oltul Mijlociucibin-Hârtibaciu (ROSCI0132) ‒ a Local Extinction of a Native Fish Species and a New Alien Fish Arrival Case Study. TRSER 2023, vol 25.1</t>
  </si>
  <si>
    <t>https://www.webofscience.com/wos/alldb/full-record/BCI:BCI202300682994</t>
  </si>
  <si>
    <t>Payuta, Aleksandra Aleksandrovna, Ekaterina Aleksandrovna Flerova, and Yulia Vladimirovna Zaitseva. 2023. "Distribution of Essential and Toxic Elements in Pelecus cultratus Tissues and Risk Assessment for Consumer Health" Toxics 11, no. 8: 715. https://doi.org/10.3390/toxics11080715</t>
  </si>
  <si>
    <t>https://www.webofscience.com/wos/alldb/full-record/WOS:001056496300001</t>
  </si>
  <si>
    <t>Doru BĂNĂDUC, Mihai CEAUȘU, Mircea Mărginean, Alexandru DOBRE, Angela CURTEAN-BĂNĂDUC, Romanogobio Banaticus (Bănărescu, 1960) in the Nera River (Danube Basin), TRSER, 2023, 25.2</t>
  </si>
  <si>
    <t>https://www.researchgate.net/profile/Doru-Banaduc/publication/377108853_Romanogobio_banaticus_Banarescu_1960_in_the_Nera_River_Danube_Basin/links/6595867f0bb2c7472b301ae9/Romanogobio-banaticus-Banarescu-1960-in-the-Nera-River-Danube-Basin.pdf</t>
  </si>
  <si>
    <t>Angela CURTEAN-BĂNĂDUC, Cristina-Ioana CISMAŞ, Doru BĂNĂDUC</t>
  </si>
  <si>
    <t>GOBIO GENUS SPECIES INTEGRATED MANAGEMENT SYSTEM –
TÂRNAVA RIVERS STUDY CASE (TRANSYLVANIA, ROMANIA)</t>
  </si>
  <si>
    <t>https://www.webofscience.com/wos/alldb/full-record/BCI:BCI202400205601</t>
  </si>
  <si>
    <t>Doru BĂNĂDUC, Cristina-Ioana CISMAŞ, Angela CURTEAN-BĂNĂDUC</t>
  </si>
  <si>
    <t>ROMANOGOBIO KESSLERII (DYBOWSKI, 1862) FISH SPECIES POPULATIONS MANAGEMENT DECISIONS SUPPORT SYSTEM IN ROSCI0227-SIGHIȘOARA-TÂRNAVA MARE (ROMANIA).</t>
  </si>
  <si>
    <t>Doru BĂNĂDUC, Mihai CEAUȘU, Mircea Mărginean, Alexandru DOBRE, Angela CURTEAN-BĂNĂDUC, Romanogobio Banaticus (Bănărescu, 1960) in the Nera River (Danube Basin), TRSER, 2023, 25.3</t>
  </si>
  <si>
    <t>Angela Curtean-Bănăduc, Ioana-Cristina Cismaș, Doru Bănăduc</t>
  </si>
  <si>
    <t>Romanogobio kessleri (Dybowski, 1862) fish populations management decisions support system for ROSCIO132 (Transylvania, Romania)</t>
  </si>
  <si>
    <t>Cristina Cismaş, Doru Bănăduc, Angela Curtean-Bănăduc</t>
  </si>
  <si>
    <t>Diversion of Fishing Pressure on the Economically Important Species Barbus barbus (Linnaeus, 1758) to Protect the Community Interest Congeneric Barbus meridionalis Risso 1826, Based on a Decision-Support Management System</t>
  </si>
  <si>
    <t>Doru BĂNĂDUC, Cristina-Ioana CISMAŞ, Adrian PĂTRULESCU, Răzvan VOICU, Angela CURTEAN-BĂNĂDUC</t>
  </si>
  <si>
    <t>COBITIS TAENIA LINNAEUS, 1758
SPECIES POPULATIONS MANAGEMENT SUPPORT SYSTEM
IN NATURA 2000 SITE SIGHIȘOARA-TÂRNAVA MARE (ROSCI0227)</t>
  </si>
  <si>
    <t>Doru Bănăduc, Ioana-Cristina Cismaş, Angela Curtean-Bănăduc</t>
  </si>
  <si>
    <t>Barbus meridionalis Risso 1826 on site management system – a Transylvanian Natura 2000 site study case</t>
  </si>
  <si>
    <t>Ticleanu Oana-Adriana(ULBS); Popa, T.; Hunyadi D.I.(ULBS); Constantinescu N.(ULBS)</t>
  </si>
  <si>
    <t>https://ieeexplore.ieee.org/abstract/document/10528034/references#references</t>
  </si>
  <si>
    <t>WoS / Scopus</t>
  </si>
  <si>
    <t>Banaduc, Doru (Lucian Blaga University of Sibiu, Romania), Rey, Sonia (School of Natural Sciences, Institute of Aquaculture, University of Stirling, Stirling FK9 4LA, Scotland, UK), Trichkova, Teodora (Institute of Biodiversity and Ecosystem Research, Bulgarian Academy of Sciences, 1 Tsar Osvoboditel Blvd., Sofia 1000, Bulgaria), Lenhardt, Mirjana (Institute for Biological Research, University of Belgrade, 142 Bulevar Despota Stefana, Belgrade 11000, Serbia), Curtean-Banaduc, Angela (Lucian Blaga University of Sibiu, Romania)</t>
  </si>
  <si>
    <t>The Lower Danube River-Danube Delta-North West Black Sea: A pivotal area of major interest for the past, present and future of its fish fauna - A short review</t>
  </si>
  <si>
    <t xml:space="preserve"> Yanez-Arenas, Arturo, Nakamura, Miguel, Trites, Andrew W., Reyes-Bonilla, Hector, Hernandez-Camacho, Claudia Janetl, Galvan-Magana, Felipe, Borcherding, Jos, del Monte-Luna, Pablo; An integrated system to assess marine extinctions; Plos One</t>
  </si>
  <si>
    <t>https://journals.plos.org/plosone/article?id=10.1371/journal.pone.0293478</t>
  </si>
  <si>
    <t>Banaduc Doru</t>
  </si>
  <si>
    <t>Nikolaou, Athanasios, Katsanevakis, Stelios; Marine extinctions and their drivers; Regional Environmental Change</t>
  </si>
  <si>
    <t>https://1510gjlyg-y-https-link-springer-com.z.e-nformation.ro/article/10.1007/s10113-023-02081-8</t>
  </si>
  <si>
    <t>Aiken, Magie, Gladilina, Elena, Cakirlarc, Canan, Telizhenko, Serhii, van den Hurk, Youri, Bejenaru, Luminita, Olsen, Morten Tange, Gol'din, Pavel; Prehistoric and historic exploitation of marine mammals in the Black Sea; Quaternary Science Reviews</t>
  </si>
  <si>
    <t>https://1510ajlx9-y-https-www-sciencedirect-com.z.e-nformation.ro/science/article/pii/S0277379123002585?via%3Dihub</t>
  </si>
  <si>
    <t>Fedorcak, Jakub, Krizek, Peter, Kosco, Jan; Which factors influence spatio-temporal changes in the distribution of invasive and native species of genus Carassius?; Aquatic Invasions</t>
  </si>
  <si>
    <t>https://aquaticinvasions.arphahub.com/article/105240/</t>
  </si>
  <si>
    <t>Maier, Alexandra-R-M, Telcean, Ilie-C, Cadar, Achim-M, Dumbrava, Amalia-R, Ferenti, Sara, Cupsa, Diana; Nothing else eaten! The fish diet of Natrix tesselata in the Danube Gorge, Romania; Herpetological Conservation and Biology</t>
  </si>
  <si>
    <t>https://www.herpconbio.org/Volume_18/Issue_1/Maier_etal_2023.pdf</t>
  </si>
  <si>
    <t>Zaharieva, RG, Zaharieva, PG, Kirin, DA; Ecological study on helminths of three species of Gobiidae from the Danube River, Bulgaria; Helminthologia</t>
  </si>
  <si>
    <t>https://pubmed.ncbi.nlm.nih.gov/37305671/</t>
  </si>
  <si>
    <t>Banaduc, Doru (Lucian Blaga University of Sibiu), Joy, Michael (Institute for Governance and Policy Studies, Victoria
University, Wellington 6011, New Zealand), Olosutean, Horea (Lucian Blaga University of Sibiu), Afanasyev, Sergey (4 Institute of Hydrobiology, National Academy of Sciences of Ukraine, Geroiiv
Stalingrada 16 Avenue 12, Kiev 21004210, Ukraine), Curtean-Banaduc, Angela (Lucian Blaga University of Sibiu)</t>
  </si>
  <si>
    <t>Natural and anthropogenic driving forces as key elements in the Lower Danube Basin-South-Eastern Carpathians-North-Western Black Sea coast area lakes: a broken stepping stones for fish in a climatic change scenario?</t>
  </si>
  <si>
    <t>Fedorcák, J; Krizek, P and Kosco, J; Which factors influence spatio-temporal changes in the distribution of invasive and native species of genus Carassius?; Aquatic invasions</t>
  </si>
  <si>
    <t>Potopova, V., Trifan, T., Trnka, M., De Michele, Semeradova, D., Fischer, M., Meitner, J., Musiolkova, M., Muntean, N., Clothier, B.; Copulas modelling of maize yield losses-drought compound events using the multiple remote sensing indices over the Danube River Basin; Agricultural Water Management</t>
  </si>
  <si>
    <t>https://www.sciencedirect.com/science/article/pii/S0378377423000823</t>
  </si>
  <si>
    <t>Costea, Gabriela (Leibniz Institute of Freshwater Ecology and Inland Fisheries (IGB), Müggelseedamm 310, 12587, Berlin, Germany), Pusch, Martin T. (Leibniz Institute of Freshwater Ecology and Inland Fisheries (IGB), Müggelseedamm 310, 12587, Berlin, Germany), Banaduc, Doru (Lucian Blaga University of Sibiu), Cosmoiu, Diana (WWF Programul Dunare-Carpat ˘ ¸i Romania, ˆ Afi Tech Park 1, Bdul. Tudor Vladimirescu 29, 050881, București, Romania), Curtean-Banaduc, Angela (Lucian Blaga University of Sibiu)</t>
  </si>
  <si>
    <t>A review of hydropower plants in Romania: Distribution, current knowledge, and their effects on fish in headwater streams</t>
  </si>
  <si>
    <t>Carolli, Mauro., de Leaniz, Carlos Garcia, Jones, Joshua, Belletti, Barbara, Hudek, Helena, Pusch, Martin, Pandakov, Pencho, Borger, Luca, van de Bund, Wouter; Impacts of existing and planned hydropower dams on river fragmentation in the Balkan Region; Science of the Total Environment</t>
  </si>
  <si>
    <t>https://1510ajn60-y-https-www-sciencedirect-com.z.e-nformation.ro/science/article/pii/S0048969723005557?via%3Dihub</t>
  </si>
  <si>
    <t>Shahid, Muhammad Salman, Osonuga, Seun, Twum-Duah, Nana Kofi, Hodencq, Sacha, Delinchant, Benoit, Wurtz, Frederic, An Assessment of Energy Flexibility Solutions from the Perspective of Low-Tech, Energies</t>
  </si>
  <si>
    <t>https://www.mdpi.com/1996-1073/16/7/3298</t>
  </si>
  <si>
    <t>Marinela Moldoveanu, Stelian-Valentin Stănescu, andreea-Cristina Gălie, Post-Construction, Hydromorphological Cumulative Impact Assessment: An Approach at the Waterbody Level Integrating Different Spatial Scales, Water</t>
  </si>
  <si>
    <t>https://www.mdpi.com/2073-4441/15/3/382</t>
  </si>
  <si>
    <t>Diaconu, Daniel Constantin, Koutalakis, Paschalis, Gkiatas, Georgios T. T., Dascalu, Gabriel Vasile, Zaimes, George N. N., River Sand and Gravel Mining Monitoring Using Remote Sensing and UAVs, Sustainability</t>
  </si>
  <si>
    <t>https://1510qjn5w-y-https-www-webofscience-com.z.e-nformation.ro/wos/woscc/full-record/WOS:000931067300001</t>
  </si>
  <si>
    <t>Nita, Mihai Razvan, Mitincu, Cristina -Gabriela, Nita, Andreea, A river runs through it? Exploring the contestation of Environmental Impact Assessment procedures for small hydropower projects, Energy Research &amp; Social Science</t>
  </si>
  <si>
    <t>https://1510ajn60-y-https-www-sciencedirect-com.z.e-nformation.ro/science/article/pii/S2214629623000038?via%3Dihub</t>
  </si>
  <si>
    <t>Sepehrfar, D., Sudagar, M., Paknejad, H., Siahkalroodi, S. Yousefi, Norouzitallab, P., Role of phytochemicals in farmed fish reproductive performance: A review, Iranian Journal of Fisheries Sciences</t>
  </si>
  <si>
    <t>https://1510qjn5w-y-https-www-webofscience-com.z.e-nformation.ro/wos/woscc/full-record/WOS:001167449500007</t>
  </si>
  <si>
    <t>Joseph Kenfack, Urbain Nzotcha, Joseph Voufo, Paul Salomon Ngohe-Ekam, Jean Calvin Nsangou and Blaise Bignom; Cameroon’s hydropower potential and development under the vision of Central Africa power pool (CAPP): a review; Renewable &amp; Sustainable Energy Reviews</t>
  </si>
  <si>
    <t>https://www.sciencedirect.com/science/article/pii/S136403212100873X?casa_token=LKmP3UukZN8AAAAA:om4UQEf3OPPeRgj0XF9ZSVHzhHJi1rm8R2sIr1z7512sxx-ba7RX7Nl29mpCMhMBCu1pOGAk5Q</t>
  </si>
  <si>
    <t>Curtean-Banaduc, Angela (Lucian Blaga University of Sibiu, Romania), Burcea, Alexandru (Lucian Blaga University of Sibiu), Mihut, Claudia-Maria (Lucian Blaga University of Sibiu), Berg, Vidar, Lyche (Norwegian Univ Life Sci, Fac Vet Med &amp; Biosci, Dept Food Safety &amp; Infect Biol, Oslo, Norway), Jan Ludvig (Norwegian Univ Life Sci, Fac Vet Med &amp; Biosci, Dept Food Safety &amp; Infect Biol, Oslo, Norway), Banaduc, Doru (Lucian Blaga University of Sibiu, Romania)</t>
  </si>
  <si>
    <t>Bioaccumulation of persistent organic pollutants in the gonads of Barbus barbus (Linnaeus, 1758)</t>
  </si>
  <si>
    <t>Ohoro, CR, Wepener, V, Review of scientific literature on available methods of assessing organochlorine pesticides in the environment, Heliyon</t>
  </si>
  <si>
    <t>https://1510ajnnl-y-https-www-sciencedirect-com.z.e-nformation.ro/science/article/pii/S2405844023093507?via%3Dihub</t>
  </si>
  <si>
    <t>Waldemar Studziński, Maciej Przybyłek, Alicja Gackowska; Application of gas chromatographic data and 2D molecular descriptors for accurate global mobility potential prediction; Environmental Pollution.</t>
  </si>
  <si>
    <t>https://www.sciencedirect.com/science/article/pii/S0269749122020310?casa_token=7oMu8Q0thXAAAAAA:fhQa5mDv9YzUO-4pBMDQYTkpTGBqjl7VpcjGOl20OaW45M2TOxuvpCy5NqImW2Vu-LcbvwnIAg</t>
  </si>
  <si>
    <t>Kubra Ulucan-Altuntas, Neslihan Manav-Demir, Fatih Ilhan, Huseyin Baran Gelgor, Katherine Huddersman, Abhishek Tiwary, Eyup Debik; Emerging pollutants removal in full-scale biological treatment plants: A case study; Journal of Water Process Engineering.</t>
  </si>
  <si>
    <t>https://www.sciencedirect.com/science/article/pii/S2214714422007802?casa_token=ST2S2syYPRQAAAAA:l33RmeWJWvuqHiFatFFAEEbvm6kZZivrVD0YcvAHwFFoP7xpbSWT2fwmSOEUxdM_1zW4_45mLw</t>
  </si>
  <si>
    <t xml:space="preserve">German, AV; Mamontov, AA and Mamontova, EA, Polychlorinated Biphenyls in the Bream Abramis brama from the Volga Reach of the Rybinsk Reservoir: Effect of Fish Age and Assessment of Risk to Human Health, Inland Water Biology </t>
  </si>
  <si>
    <t>https://1510gjnoj-y-https-link-springer-com.z.e-nformation.ro/article/10.1134/S1995082923020074</t>
  </si>
  <si>
    <t>Banaduc, Doru (Lucian Blaga University of Sibiu, Romania), Sas, Alexandru (Lucian Blaga University of Sibiu, Romania), Cianfaglione, Kevin (UMR UL/AgroParisTech/INRAE 1434 Silva, Université de Lorraine, Faculté des Sciences et Techniques, BP 70239, 54506 Vandoeuvre-lés-Nancy, France), Barinova, Sophia (Institute of Evolution, University of Haifa, Mount Carmel, Abba Khoushi Avenue 199, Haifa IL-3498838, Israel), Curtean-Banaduc, Angela (Lucian Blaga University of Sibiu, Romania)</t>
  </si>
  <si>
    <t>The Role of Aquatic Refuge Habitats for Fish, and Threats in the Context of Climate Change and Human Impact, during Seasonal Hydrological Drought in the Saxon Villages Area (Transylvania, Romania)</t>
  </si>
  <si>
    <t>Jakovljevic, Marija, Nikolic, Marijana, Kojadinovic, Natasa, Duretanovic, Simona, Radenkovic, Milena, Velickovic, Tijana, Simic, Vladica; Population Characteristics of Spirlin Alburnoides bipunctatus (Bloch, 1782) in Serbia (Central Balkans): Implications for Conservation, Diversity-Basel</t>
  </si>
  <si>
    <t>Banaduc, Doru (Lucian Blaga University of Sibiu, Romania), Curtean-Banaduc, Angela (Lucian Blaga University of Sibiu, Romania), Cianfaglione, Kevin (UMR UL/AgroParisTech/INRAE 1434 Silva, Faculté des Sciences et Techniques, Université de Lorraine, BP 70239, 54506 Vandoeuvre-lés-Nancy, France), Akeroyd, John Robert (Sherkin Island Marine Station, Sherkin Island, Skibbereen, Ireland), Cioca, Lucian-Ionel (Lucian Blaga University of Sibiu, Romania).</t>
  </si>
  <si>
    <t>Proposed Environmental Risk Management Elements in a Carpathian Valley Basin, within the Rosia Montana European Historical Mining Area</t>
  </si>
  <si>
    <t>Radu, Violeta-Monica, Dinca, George, Ivanov, Alexandru-Anton, Szabo, Robert, etean, Valentina Maria, New data regarding the identification of critical raw materials recoverable from raw, processed and the waste mining industry materials from Romania, Environmental Science and Pollution Research</t>
  </si>
  <si>
    <t>https://link.springer.com/article/10.1007/s11356-023-26536-x</t>
  </si>
  <si>
    <t>Petrean, Ioana Andreea, Micle, Valer, Sur, Ioana, Senila, Marin, Characterization of Sterile Mining Dumps by the ICP-OES Analytical Method: A Case Study from Baia Mare Mining Area (Maramures, Romania), Sustainability</t>
  </si>
  <si>
    <t>https://www.mdpi.com/2071-1050/15/2/1158</t>
  </si>
  <si>
    <t>Burcea, Alexandru (Lucian Blaga University of Sibiu, Romania), Boeras, Ioana (Lucian Blaga University of Sibiu, Romania), Mihut, Claudia-Maria (Lucian Blaga University of Sibiu, Romania), Banaduc, Doru (Lucian Blaga University of Sibiu, Romania), Matei, Claudiu (Lucian Blaga University of Sibiu, Romania), Curtean-Banaduc, Angela (Lucian Blaga University of Sibiu, Romania)</t>
  </si>
  <si>
    <t>Adding the Mures River Basin (Transylvania, Romania) to the List of Hotspots with High Contamination with Pharmaceuticals</t>
  </si>
  <si>
    <t xml:space="preserve">Bangia, Saulab, Bangia, Riya, Daverey, Achlesh, Pharmaceutically active compounds in aqueous environment: recent developments in their fate, occurrence and elimination for efficient water purification, Environmental Monitoring and Assessment </t>
  </si>
  <si>
    <t>https://1510gjnoj-y-https-link-springer-com.z.e-nformation.ro/article/10.1007/s10661-023-11858-7</t>
  </si>
  <si>
    <t>Burcea, Alexandru (Lucian Blaga University of Sibiu, Romania), Boeras, Ioana (Lucian Blaga University of Sibiu, Romania), Mihut, Claudia-Maria (Lucian Blaga University of Sibiu, Romania), Banaduc, Doru (Lucian Blaga University of Sibiu, Romania), Matei, Claudiu (Lucian Blaga University of Sibiu, Romania), Curtean-Banaduc, Angela (Lucian Blaga University of Sibiu, Romania</t>
  </si>
  <si>
    <t>Stipanicev, Drazenka, Dragun, Zrinka, Repec, Sinisa, Ivankovic, Dusica, Barac, Fran, Kiralj, Zoran,  Kralj, Tomislav, Valic, Dami, Dynamics of drug contamination of the river-water in the rural, semirural and urban areas of the Mreznica River in Croatia during COVID-19 pandemic (2020-2021), Environmental Science and Pollution Research</t>
  </si>
  <si>
    <t>https://1510gjnoj-y-https-link-springer-com.z.e-nformation.ro/article/10.1007/s11356-023-28845-7</t>
  </si>
  <si>
    <t>Trajanovski, Sasho, Zdraveski, Konstantin, Trajanovska, Sonja, Gjoreska, Biljana Budzakoska, Zoroski, Gjoko, Trichkova, Teodora, Macroinvertebrate Fauna of Belchishta Wetland, Republic of North Macedonia: Diversity and Conservation Status; Acta Zoologica Bulgarica</t>
  </si>
  <si>
    <t>https://1510qjnnu-y-https-www-webofscience-com.z.e-nformation.ro/wos/woscc/full-record/WOS:000960210600015</t>
  </si>
  <si>
    <t>Banaduc, Doru (Lucian Blaga University of Sibiu, Romania), Simic, Vladica (Department of Biology and Ecology, Faculty of Science, University of Kragujevac, R. Domanovića 12, 34000 Kragujevac, Serbia), Cianfaglione, Kevin (FGES, Université Catholique de Lille, F-59000 Lille, France), Barinova, Sophia (Institute of Evolution, University of Haifa, Mount Carmel, 199 Abba Khoushi Avenue, Haifa 3498838, Israel), Afanasyev, Sergey (Institute of Hydrobiology National Academy of Sciences of Ukraine, Prospect Geroiv Stalingradu 12, 04210 Kyiv, Ukraine), Oktener, Ahmet (Ministry of Food, Agriculture and Livestock, Food Control Laboratory Directorate, Denizli 20010, Turkey), McCall, Grant (Center for Human-Environmental Research (CHER), New Orleans, LA 70118, USA), Simic, Snezana (Department of Biology and Ecology, Faculty of Science, University of Kragujevac, R. Domanovića 12, 34000 Kragujevac, Serbia), Curtean-Banaduc, Angela (ucian Blaga University of Sibiu, Romania)</t>
  </si>
  <si>
    <t>Freshwater as a Sustainable Resource and Generator of Secondary Resources in the 21st Century: Stressors, Threats, Risks, Management and Protection Strategies, and Conservation Approaches</t>
  </si>
  <si>
    <t>Kumar, Rajeev, Taleb, Md. Abu, Barakat, Mohamed A., Al-Mur, Bandar, Design of BiOCl/WO3@Polyaniline Organic-Inorganic Nanocomposite Photocatalyst for the Efficient Decontamination of 2-Chlorophenol from Wastewater, Catalysts</t>
  </si>
  <si>
    <t>https://www.mdpi.com/2073-4344/13/1/175</t>
  </si>
  <si>
    <t>Banaduc, Doru (Lucian Blaga University of Sibiu, Romania), Maric, Sasa (Faculty of Biology, University of Belgrade, Studentski trg 16, 11000 Belgrade, Serbia), Cianfaglione, Kevin (UMR UL/AgroParis Tech/INRAE 1434 Silva, Facculté des Sciences et Techniques, Université de Lorraine, 54506 Vandoeuvre-lés-Nancy, France), Afanasyev, Sergey (Ichthyology and River Systems Hydrobiology Department, Institute of Hydrobiology NAS of Ukraine, Geroiv Stalingrada Ave. 12, 04210 Kyiv, Ukraine), Somogyi, Dora (Department of Hydrobiology, Faculty of Science and Technology, University of Debrecen, Egyetem Square 1, 4032 Debrecen, Hungary), Nyeste, Krisztian (Department of Hydrobiology, Faculty of Science and Technology, University of Debrecen, Egyetem Square 1, 4032 Debrecen, Hungary), Antal, Laszlo (Department of Hydrobiology, Faculty of Science and Technology, University of Debrecen, Egyetem Square 1, 4032 Debrecen, Hungary), Kosco, Jan (Department of Ecology, Faculty of Humanities and Natural Sciences, University of Prešov, Ul. 17 Novembra 1, 081 16 Prešov, Slovakia), Caleta, Marko (Faculty of Teacher Education, University of Zagreb, Savaska Cesta 77, 1000 Zagreb, Croatia), Wanzenbock, Josef (Research Department for Limnology Mondsee, University of Innsbruck, Mondseestrasse 9, 5310 Innsbruck, Austria), Curtean-Banaduc, Angela (Lucian Blaga University of Sibiu, Romania)</t>
  </si>
  <si>
    <t>Stepping Stone Wetlands, Last Sanctuaries for European Mudminnow: How Can the Human Impact, Climate Change, and Non-Native Species Drive a Fish to the Edge of Extinction?</t>
  </si>
  <si>
    <t>Fan, Shuping, Yu, Boping, Yue, Juan, Mi, Yishi, Cheng, Jiaru, Yu, Ran, Xi, Xingwu, A Study on the Measurement of Comparative Advantage of Land Use Efficiency, Spatiotemporal Heterogeneity and Its Influencing Factors-An Empirical Test from the Panel Data of China's Provincial Sub-Industry Types, Sustainability</t>
  </si>
  <si>
    <t>https://www.mdpi.com/2071-1050/15/9/7048</t>
  </si>
  <si>
    <t>Cocan, Daniel, Revnic, Cristian, Uiuiu, Pau, Papuc, Tudor, Muntean, George-Catalin, Latiu, Calin, Urban ichthyofauna: Becaș River case study, Cluj-Napoca, (Transylvania); Animal Science</t>
  </si>
  <si>
    <t>https://animalsciencejournal.usamv.ro/pdf/2023/issue_1/Art70.pdf</t>
  </si>
  <si>
    <t>Cupsa, Diana, Murgescu, Dora, Ferenti, Sara, Telcean, Ilie Catalin, Covaciu-Marcov, Severus Daniel, Note on macrozoobenthic invertebrate assemblages from Natura 2000 ROSCI0045 Jiu Corridor, Present Environment and Sustainable Development</t>
  </si>
  <si>
    <t>https://pesd.ro/17.2.2023/pesd2023172002.html</t>
  </si>
  <si>
    <t>Curtean-Banaduc, Angela (Lucian Blaga University of Sibiu, Romania), Olosutean, Horea (Lucian Blaga University of Sibiu, Romania),  Banaduc, Doru (Lucian Blaga University of Sibiu, Romania)</t>
  </si>
  <si>
    <t xml:space="preserve">
Influence of Environmental Variables on the Structure and Diversity of Ephemeropteran Communities: A Case Study of the Timis River, Romania</t>
  </si>
  <si>
    <t>Turkmen, Gencer, Biomonitoring in the Caucasus Biodiversity Hotspot: The ecological and habitat preferences of Epeorus (Caucasiron) znojkoi (Ephemeroptera, Heptageniidae) from Northeastern Turkey, Kuwait Journal of Science</t>
  </si>
  <si>
    <t>https://avesis.hacettepe.edu.tr/yayin/2b99afc4-41d4-4c56-88ab-ecd628256026/biomonitoring-in-the-caucasus-biodiversity-hotspot-the-ecological-and-habitat-preferences-of-epeorus-caucasiron-znojkoi-ephemeroptera-heptageniidae-from-northeastern-turkey</t>
  </si>
  <si>
    <t>Banaduc, Doru (Lucian Blaga University of Sibiu, Romania), Barinova, Sophia (Institute of Evolution, University of Haifa, Haifa, Israel), Cianfaglione, Kevin (FGES, Université Catholique de Lille, Lille, France), Curtean-Banaduc, Angela (Lucian Blaga University of Sibiu, Romania)</t>
  </si>
  <si>
    <t>Simic, Vladica (Department of Biology and Ecology, Faculty of Science, University of Kragujevac, Kragujevac, Serbia), Banaduc, Doru (Lucian Blaga University of Sibiu, Romania), Curtean-Banaduc, Angela (Lucian Blaga University of Sibiu, Romania, Petrovic, Ana (Department of Biology and Ecology, Faculty of Science, University of Kragujevac, Kragujevac, Serbia), Velickovic, Tijana (Department of Biology and Ecology, Faculty of Science, University of Kragujevac, Kragujevac, Serbia), Stojkovic-Piperac, Milica (Department of Biology and Ecology, Faculty of Sciences and Mathematics, University of Niš, Niš, Serbia), Simic, Snezana (Department of Biology and Ecology, Faculty of Science, University of Kragujevac, Kragujevac, Serbia)</t>
  </si>
  <si>
    <t>Assessment of the ecological sustainability of river basins based on the modified the ESHIPPOfish model on the example of the Velika Morava basin (Serbia, Central Balkans)</t>
  </si>
  <si>
    <t>Kresojevic, Milan, Ristic Vakanjac, Vesna, Trifkovic, Dragan, Nikolic, Jugoslav, Vakanjac, Boris, Polomcic, Dusan, Bajic, Dragoljub, The Effect of Gravel and Sand Mining on Groundwater and Surface Water Regimes-A Case Study of the Velika Morava River, Serbia, Water</t>
  </si>
  <si>
    <t>https://www.mdpi.com/2073-4441/15/14/2654</t>
  </si>
  <si>
    <t>Nikolic, Ver,  Nedic, Zlatko, Jurlina, Dubravka Skraba, Djikanovic, Vesna, Kanjuh, Tamara, Maric, Ana, Simonovic, Predrag, Status and Perspectives of the Ichthyofauna of the Labudovo okno Ramsar Site: An Analysis of 14 Years of Data, Sustainability</t>
  </si>
  <si>
    <t>https://www.mdpi.com/2071-1050/15/12/9303</t>
  </si>
  <si>
    <t>Boeras, Ioana (Lucian Blaga University of Sibiu, Romania), Burcea, Alexandru (Lucian Blaga University of Sibiu, Romania), Coman, Cristian (Branch of the National Institute of Research and Development for Biological Sciences, Institute of Biological Research Cluj-Napoca, 400015 Cluj-Napoca, Romania), Banaduc, Doru (Lucian Blaga University of Sibiu, Romania), Curtean-Banaduc, Angela (Lucian Blaga University of Sibiu, Romania)</t>
  </si>
  <si>
    <t>Bacterial Microbiomes in the Sediments of Lotic Systems Ecologic Drivers and Role: A Case Study from the Mures River, Transylvania, Romania</t>
  </si>
  <si>
    <t>Khatiebi, Sandra, Kiprotich, Kelvin, Onyando, Zedekiah, Wekesa, Clabe, Chi, Celestine N., Mulambalah, Chrispinus, Okoth, Patrick, Shotgun Metagenomic Analyses of Microbial Assemblages in the Aquatic Ecosystem of Winam Gulf of Lake Victoria, Kenya Reveals Multiclass Pollution, Biomed Research International</t>
  </si>
  <si>
    <t>https://www.hindawi.com/journals/bmri/2023/3724531/</t>
  </si>
  <si>
    <t>Boeras, Ioana (Lucian Blaga University of Sibiu, Romania), Curtean-Banaduc Angela (Lucian Blaga University of Sibiu, Romania), Banaduc Doru (Lucian Blaga University of Sibiu, Romania), Cioca, Gabriela (Lucian Blaga University of Sibiu, Romania)</t>
  </si>
  <si>
    <t>Anthropogenic Sewage Water Circuit as Vector for SARS-CoV-2 Viral ARN Transport and Public Health Assessment, Monitoring and Forecasting-Sibiu Metropolitan Area (Transylvania/Romania) Study Case</t>
  </si>
  <si>
    <t>Chen, Qingchang, Sun, Zhuoyang, Li, Wenjing, Effects of COVID-19 on Residential Planning and Design: A Scientometric Analysis, Sustainability</t>
  </si>
  <si>
    <t>https://www.mdpi.com/2071-1050/15/3/2823</t>
  </si>
  <si>
    <t>Popa, Gina-Oana (Department of Biochemistry and Molecular Biology, Faculty of Biology, University of Bucharest, Bucharest 050095, Romania), Dudu, Andreea (Department of Biochemistry and Molecular Biology, Faculty of Biology, University of Bucharest, Bucharest 050095, Romania), Banaduc, Doru (Lucian Blaga University of Sibiu, Romania), Curtean-Banaduc, Angela (Lucian Blaga University of Sibiu, Romania), Barbalata, Teodora (Department of Biochemistry and Molecular Biology, Faculty of Biology, University of Bucharest, Bucharest 050095, Romania), Burcea, Alexandru (Department of Biochemistry and Molecular Biology, Faculty of Biology, University of Bucharest, Bucharest 050095, Romania), Florescu, Iulia Elena (Gune) (Department of Biochemistry and Molecular Biology, Faculty of Biology, University of Bucharest, Bucharest 050095, Romania), Georgescu, Sergiu Emil (Department of Biochemistry and Molecular Biology, Faculty of Biology, University of Bucharest, Bucharest 050095, Romania), Costache, Marieta (Department of Biochemistry and Molecular Biology, Faculty of Biology, University of Bucharest, Bucharest 050095, Romania)</t>
  </si>
  <si>
    <t>Use of DNA barcoding in the assignment of commercially valuable fish species from Romania</t>
  </si>
  <si>
    <t>Naz, Saima, Chatha, Ahmad Manan Mustafa, Khan, Rifat Ullah, Pragmatic applications of DNA barcoding markers in identification of fish species - a review, Annals of Animal Science</t>
  </si>
  <si>
    <t>https://sciendo.com/article/10.2478/aoas-2022-0073</t>
  </si>
  <si>
    <t>Öktener, A (Atalar Neighborhood, 927th Street, Ergul Site, A Blok No. 1/9, 20150 Denizli, Turkey), Banaduc, D (Lucian Blaga University of Sibiu, Romania)</t>
  </si>
  <si>
    <t>Mantari, Jose, Ramirez, Jorge, Figueroa, Edgardo, Huerta, Joe, Cipriano, William,  Amaya, David, Cuba, Lizbeth, Guedes Soares, Carlos, Investigating Fishing Vessel Casualties in Peru: A Technical and Scientific Review to Support New Regulations, Journal of Marine Science and Engineering</t>
  </si>
  <si>
    <t>https://www.mdpi.com/2077-1312/11/12/2224</t>
  </si>
  <si>
    <t xml:space="preserve">Tokatli, Cem, Ugurluoglu, Alper, Muhammad, Said, Ecotoxicological evaluation of organic contamination in the world's two significant gateways to the Black Sea using GIS techniques: Turkish Straits, Marine Pollution Bulletin </t>
  </si>
  <si>
    <t>https://www.sciencedirect.com/science/article/abs/pii/S0025326X23008391</t>
  </si>
  <si>
    <t>Biswas, Jayanta Kumar, Pramanik, Sasanka, Kumar, Manish, Fish parasites as proxy bioindicators of degraded water quality of River Saraswati, India, Environmental Monitoring and Assessment</t>
  </si>
  <si>
    <t>https://link.springer.com/article/10.1007/s10661-023-11411-6</t>
  </si>
  <si>
    <t>Maric, Saga P. (Univ Belgrade, Inst Zool, Fac Biol, Studentski Trg 16, Belgrade 11001, Serbia), Banaduc, Doru (Lucian Blaga University of Sibiu, Romania), Gajic, Dorde D. (Univ Belgrade, Inst Zool, Fac Biol, Studentski Trg 16, Belgrade 11001, Serbia), Sanda, Radek (Natl Museum, Dept Zool, Vaclavske Namesti 68, Prague 11579, Czech Republic), Velickovic, Tijana Z. (Univ Kragujevac, Inst Biol &amp; Ecol, Fac Sci, Radoja Domanovica 12, Kragujevac 34000, Serbia)</t>
  </si>
  <si>
    <t>Sabanejewia romanica (Bacescu, 1943) (Actinopterygii: Cobitidae), a new species for the ichthyofauna of Serbia</t>
  </si>
  <si>
    <t>Fedorcak, Jakub, Sanda, Radek, Stefanov, Tihomir, Mendel, Jan, Nowak, Michal, Krizek, Peter, Perdices, Anabe, Vukic, Jasna, Kosco, Jan, The "True Colours" of Golden Loaches (Teleostei: Cobitidae); Fishes</t>
  </si>
  <si>
    <t>https://www.mdpi.com/2410-3888/8/2/119</t>
  </si>
  <si>
    <t xml:space="preserve"> Doru Bănăduc (ULBS), Angela Curtean-Bănăduc (ULBS), Franco Pedrottu (University of Camerino), Kevin Cianfaglione (University of Western Britany), JR Akeroyd (Adept Foundation, Romania)</t>
  </si>
  <si>
    <t>Human impact on Danube watershed biodiversity in the XXI century</t>
  </si>
  <si>
    <t>Nataša Danilović Hristić; Nebojša Stefanović, Maja Hristov; Implementation Instruments for Developing Sustainable Tourism on Recultivated Land in the Middle Danube Flow; Sustainability.</t>
  </si>
  <si>
    <t>https://www.mdpi.com/2071-1050/15/9/7724</t>
  </si>
  <si>
    <t>D Bănăduc (ULBS), R Voicu (Hidrology Institute of Bucharest), A Bănăduc (ULBS)</t>
  </si>
  <si>
    <t>Sediments as factor in the fate of the threatened endemic fish species Romanichthys valsanicola Dumitrescu, Bănărescu and Stoica, 1957 (Vâlsan River basin, Danube Basin)</t>
  </si>
  <si>
    <t>Constantin Nechita, Andreea Maria Iordache, Cezara Voica, Diana Costinel, Oana Romina Botoran, Diana Ionela Popescu and Niculina Sonia Șuvar; Evaluating the Chemical Hazards in Wine Production Associated with Climate Change; Foods</t>
  </si>
  <si>
    <t>https://www.mdpi.com/2304-8158/12/7/1526</t>
  </si>
  <si>
    <t>Laurenţiu Burlacu, gyorgy Deak, Mădălina Boboc, Marius Raischi, Elena Holban, Isabela Sadîca and Abdulhusein Jawdhar; Understanding the Ecosystem Carrying Capacity for Romanichthys valsanicola, a Critically Endangered Freshwater Fish Endemic to Romania, with Considerations upon Trophic Offer and Behavioral Density; Diversity.</t>
  </si>
  <si>
    <t>https://www.mdpi.com/1424-2818/15/6/748</t>
  </si>
  <si>
    <t>Curtean-Bănăduc A. (ULBS), Didenko A. (Ukrainean Institute of Fisheries), Guti G. (Danube Research Institute, Hungary), Bănăduc D. (ULBS)</t>
  </si>
  <si>
    <t>Telestes souffia (Risso, 1827) species conservation at the eastern limit of range–Vişeu River basin, Romania</t>
  </si>
  <si>
    <t>Thomas Dippong, Cristina Mihali, Monica Marian, Oana Mare Rosca, Maria-Alexandra Resz; Correlations between chemical, hydrological and biotic factors in rivers from the protected area of Tisa Superioară, Romania; Process Safety and Environmental Protection.</t>
  </si>
  <si>
    <t>https://www.sciencedirect.com/science/article/abs/pii/S0957582023004822</t>
  </si>
  <si>
    <t xml:space="preserve"> Bănăduc D. (ULBS), Curtean-Bănăduc A. (ULBS)</t>
  </si>
  <si>
    <t>Barbus meridionalis Risso, 1827 populations status in the Vişeu River basin (Maramureş Mountains Nature Park)</t>
  </si>
  <si>
    <t>Curtean-Bănăduc A. (ULBS),  Bănăduc D. (ULBS)</t>
  </si>
  <si>
    <t>The status of Romanogobio uranoscopus (Agassiz, 1828) species, in Maramures Mountains Nature Park (Romania)</t>
  </si>
  <si>
    <t>RGA da Silva, MA Perez-Mayorga and Renato Mei Romero; Coastal freshwater stream fish fauna from threatened estuarine lagoon complex in northeastern Brazil; Environmental Biology of Fishes.</t>
  </si>
  <si>
    <t>https://link.springer.com/article/10.1007/s10641-023-01495-x</t>
  </si>
  <si>
    <t>Doru Bănăduc (ULBS), Sonia Rey (Stirling University, UK), Teodora Trichkova (Bulgarian Academy of Science), Mirjana Lenhardt (Belgrade Univ, Serbia), Angela Curtean-Bănăduc (ULBS)</t>
  </si>
  <si>
    <t>Rouhollah Sheikh Veisi, Maryam Taghdir, Sepideh Abbaszadeh &amp; Aliakbar Hedayati; Dietary effects of probiotic Lactobacillus casei on some immunity indices of Common Carp (Cyprinus carpio) exposed to cadmium; Biological Trace Element Research.</t>
  </si>
  <si>
    <t>https://link.springer.com/article/10.1007/s12011-022-03205-7</t>
  </si>
  <si>
    <t>Angela Curtean-Bănăduc (ULBS), Alexandru Burcea (ULBS), Doru Bănăduc (ULBS)</t>
  </si>
  <si>
    <t>Impactul Poluanților Organici Persistenți Asupra Ecosistemelor Acvatice Continentale și Sănătății Umane</t>
  </si>
  <si>
    <t>Mădălina Matei, Roxana Zaharia, Silvia-Ioana Petrescu, Cristina Gabriela Radu-Rusu, Daniel Simeanu, Daniel Mierliță, and Ioan Mircea Pop; Persistent Organic Pollutants (POPs): A Review Focused on Occurrence and Incidence in Animal Feed and Cow Milk; Agriculture.</t>
  </si>
  <si>
    <t>https://www.mdpi.com/2077-0472/13/4/873</t>
  </si>
  <si>
    <t>A Curtean-Bănăduc (ULBS), H Olosutean (ULBS), D Bănăduc (ULBS)</t>
  </si>
  <si>
    <t>Influence of environmental variables on the structure and diversity of ephemeropteran communities: A case study of the Timiş River, Romania</t>
  </si>
  <si>
    <t>Gencer Türkmen; Biomonitoring in the Caucasus Biodiversity Hotspot: The ecological and habitat preferences of Epeorus (Caucasiron) znojkoi (Ephemeroptera, Heptageniidae) from Northeastern Turkey; Kuwait Journal of Science.</t>
  </si>
  <si>
    <t>A Curtean-Bănăduc (ULBS), IC Cismaș (ULBS), D Bănăduc (ULBS)</t>
  </si>
  <si>
    <t>Aleksandra Aleksandrovna Payuta, Ekaterina Aleksandrovna Flerova, Yulia Vladimirovna Zaitseva; Distribution of Essential and Toxic Elements in Pelecus cultratus Tissues and Risk Assessment for Consumer Health; Toxics.</t>
  </si>
  <si>
    <t>https://www.mdpi.com/2305-6304/11/8/715</t>
  </si>
  <si>
    <t>A. Curtean-Bănăduc (ULBS), D., Bănăduc (ULBS),  L. Ursu (ULBS), R. Rachita (ULBS)</t>
  </si>
  <si>
    <t>Historical human impact on the Alpine Capra Stream macroinvertebrates and fish communities (Southern Romanian Carpathians)</t>
  </si>
  <si>
    <t xml:space="preserve"> Marinela Moldoveanu, Stelian-Valentin Stănescu, and Andreea-Cristina Gălie; Post-Construction, Hydromorphological Cumulative Impact Assessment: An Approach at the Waterbody Level Integrating Different Spatial Scales; Water
</t>
  </si>
  <si>
    <t>D Bănăduc (ULBS), M Mărginean (ULBS), A Curtean-Bănăduc (ULBS)</t>
  </si>
  <si>
    <t>Geographical and human impact elements influence on the fish fauna of the Olteţ River (Romania)</t>
  </si>
  <si>
    <t>Aneta Bylak, Joanna Szmuc, Krzysztof Kukuła; Assessment of the viable effects of structural reconstruction of habitats in a mountain stream: A long-term study; Science of Total Environment.</t>
  </si>
  <si>
    <t>https://www.sciencedirect.com/science/article/pii/S0048969723058576?casa_token=ZmsV_me3xEgAAAAA:vy9x0cjYVNE7f3oZmWkH0W4zSQfIgntZa8jhxTocM1osqriUt4AsjGjzWGWtvX1rA5HgOchVcA</t>
  </si>
  <si>
    <t>Valentina Rojas-Candia, Daniel Arismendi, Eduardo Carasek, Pablo Richter; Cork-activated carbone as a sorptive phase for microextraction of emerging contaminants in water samples; Brazilian Journal of Analytical Chemistry.</t>
  </si>
  <si>
    <t>https://brjac.com.br/artigos/brjac-107-2023.pdf</t>
  </si>
  <si>
    <t>Aminat K. Alieva (West Caspian Department of the Volga-Caspian Branch of the VNIRO FSBI, Russia), Botagoz M. Nasibulina (Astrakhan State University, Russia), Shima Bakhshalizadeh (University of Guilan, Iran), Tatyana F. Kurochkina (Astrakhan State University, Russia), Nikolai N. Popov (Kazakh Research Institute of Fisheries), Bekzhan I. Barbol (Al-Farabi Kazakh National University, Kazachstan), Doru Bănăduc (Lucian Blaga University of Sibiu, Romania), Nurgul M. Jussupbekova (Institute of Zoology, Kazachstan), Gulnur A. Kuanysheva (Safi Utebayev Atyrau Oil and Gas University, Kazachstan), Attaala M. Ali (Independent Researcher, Russia).</t>
  </si>
  <si>
    <t>The low Ontogenetic diet diversity and flexibility of the Pike-Perch, Sander lucioperca (Linnaeus, 1758) (Osteichthyes, Percidae): A case study</t>
  </si>
  <si>
    <t>Souhila Ramdani, Rachida Gherbi-Salam, Asma Bensaada, Jean-Paul Trilles, Salima Kendi and Zouhur Ramdane; A first record of Hysterothylacium reliquens (Norris and Overstreet, 1975) parasitizing Mullus barbatus barbatus (L.) from the Algerian coast; Transylvanian Review of Systematical and Ecological Research</t>
  </si>
  <si>
    <t>https://1510ql76p-y-https-www-webofscience-com.z.e-nformation.ro/wos/alldb/full-record/BCI:BCI202400205603</t>
  </si>
  <si>
    <t>Doru Bănăduc (Lucian Blaga University of Sibiu, Romania), Sergey Afanasyev (Institute of Hydrobiology of National Academy of Sciences of Ukraine), John Robert Akeroyd (Sherkin Island Marine Station, Ireland), Aurel Năstase (Danube Delta National Institute for Research and Development, Romania), Ion Năvodaru (Danube Delta National Institute for Research and Development, Romania), Lucica Tofan (Ovidius University Constanbta, Romania), Angela Curtean-Bănăduc (Lucian Blaga University of Sibiu, Romania)</t>
  </si>
  <si>
    <t>The Danube Delta: The Achiles heel of the Danube River-Danube Delta-Black Sea region fish diversity under a Black Sea impact scenario due to sea level rise - a prospective review</t>
  </si>
  <si>
    <t>Sabai, D.; The role of integrated coastal management approach in the protection of coastal and marine resources in the eastern coast of Tanzania; Transylvanian Review of Systematical and Ecological Research</t>
  </si>
  <si>
    <t>https://1510ql76p-y-https-www-webofscience-com.z.e-nformation.ro/wos/alldb/full-record/BCI:BCI202400205598</t>
  </si>
  <si>
    <t>Doru Bănăduc (Lucian Blaga University of Sibiu, Romania), Ahmet Oktener (independent researcher, Turkey)</t>
  </si>
  <si>
    <t>Ecological interdependence of pollution, fish parasites, and fish in freshwater ecosystems of Turkey</t>
  </si>
  <si>
    <t>Md. Monjurul Hasan, Md. Anisur Rahman, Md. Mehedi Hasan Pramanik, Flura, Rumana Yasmin and Yahia Mahmud; Assessment of the Efficiency of 5th (20 KM) Hilsa Shad (Tenualosa Ilisha) Sanctuary of the Padma River (Bangladesh) for Sustainable Policy Formulation and conservation management; Transylvanian Review of Systematical and Ecological Research</t>
  </si>
  <si>
    <t>https://www.researchgate.net/publication/379230903_Assessment_of_the_Efficiency_of_5_th_20_KM_Hilsa_Shad_Tenualosa_Ilisha_Sanctuary_of_the_Padma_River_Bangladesh_for_Sustainable_Policy_Formulation_and_Conservation_Management</t>
  </si>
  <si>
    <t>Doru Bănăduc (Lucian Blaga University of Sibiu, Romania), Sophia Barinova (Haifa University, Israel), Kevin Cianfaglione (Lille University, France), Angela Curtean-Bănăduc (Lucian Blaga University of Sibiu, Romania)</t>
  </si>
  <si>
    <t>Multiple freshwater stressors - Key drivers for the future of freshwater environments</t>
  </si>
  <si>
    <t>Sabai D.; The role of integrated coastal management approach in the protection of coastal and marine resources in the Eastern coast of Tanzania; Transylvanian Review of Systematical and Ecological Research.</t>
  </si>
  <si>
    <t>https://www.researchgate.net/publication/377349910_The_Role_of_Integrated_Coastal_Management_Approach_in_the_Protection_of_Coastal_and_Marine_Resources_in_the_Eastern_Coast_of_Tanzania</t>
  </si>
  <si>
    <t>Doru Bănăduc (Lucian Blaga University of Sibiu, Romania), Vladica Simic (University of Kragujevak, Serbia), Kevin Cianfaglione (Lille University, France), Sophia Barinova (Haifa University, IsraelL, Sergey Afanasyev (Ukraine Academy of Science, Ukraine), Ahmet Oktener (independent researcher, Turkey), Grant McCall (Center for Human-Environmental Research, USA), Snezana Simic (University of Kragujevak, Serbia) and Angela Curtean-Bănăduc (Lucian Blaga University of Sibiu, Romania)</t>
  </si>
  <si>
    <t>Freshwater as a sustainable resource and generator of secondary resources in the 21st century: Stressors, risks, management and protection strategies, and conservation approaches</t>
  </si>
  <si>
    <t>S. O. Afanasyev. Impact of War on Hydroecosystems of Ukraine: Conclusion of the First Year of the Full-Scale Invasion of Russia (a review). Hydrobiological Journal.</t>
  </si>
  <si>
    <t>https://www.begellhouse.com/journals/hydrobiological-journal/editorial.html</t>
  </si>
  <si>
    <t>P. Lemenkova. Mapping wetlands of Kenya using geographic resources analysis support system (GRASS GIS) with remote sensing data. Transylvanian Review of Systematical and Ecological Research.</t>
  </si>
  <si>
    <t>https://sciendo.com/article/10.2478/trser-2023-0008</t>
  </si>
  <si>
    <t>https://sciendo.com/article/10.2478/trser-2023-0014</t>
  </si>
  <si>
    <t>Dijana Blazhekovikj-Dimovska, Stojmir Stojanovski and Lidija Velkova-Jordanoska; First record of Acanthocephalus lucii (Muller, 1776) Luhe, 1911 (Paleacanthocephala, Echinorhynchidae) in minnow (Phoxinus lumaireul Linnaeus, 1758) from Belcista wetland (North Macedonia); Transylvanian Review of Systematical and Ecological Research</t>
  </si>
  <si>
    <t>https://d1wqtxts1xzle7.cloudfront.net/105357844/trser-2023-0005-libre.pdf?1693295544=&amp;response-content-disposition=inline%3B+filename%3DFirst_Record_of_Acanthocephalus_lucii_Mu.pdf&amp;Expires=1715972591&amp;Signature=Ud2V2yUd2x0g7YzMG28Z9-xHkyBvBJ2Af8wH~E3nvZ0EOfX95QIOSzTEk1KQxGf~zOlVyE7qtfYCoAvQvBwkI3zlojcMopnAgxzVmITflpsokFSEnvroSNwclAGVuYUXdnZFOGzwu0UuPEcALhBeCznx7vA-tF3~L5DENvhJ0btDam4uxuGpqeP8PjSvIKVErCDMyZbEwrZaxId02Dj6OhAU8S0ZGldL1wBT8Q8HV7mRrxjklsbhIea~5roylYzr3ssaZTyjrLNI-c2GKL002I3BXszIgt~6hIWO5Vb16Rcr3yzXCwjRInf2AGGv7yTKjQ4MmdFn0g8xM18UdiZshA__&amp;Key-Pair-Id=APKAJLOHF5GGSLRBV4ZA</t>
  </si>
  <si>
    <t>Sanela Beganovic, Avdul Androvic, Halim Prcanovic and Mirnes Durakovic, Correlation between water quality and the diversity index of Bosna River in the Zenica Region (Bosnia and Herzegovina), Transylvanian Review of Systematical and Ecological Research.</t>
  </si>
  <si>
    <t>https://sciendo.com/article/10.2478/trser-2023-0016</t>
  </si>
  <si>
    <t>Lidija Velkova-Jordanoska, Stojmir Stojanovski, Dijana Blazekovikj-Dimovska and Kristijan Veljanovski; Fish population in the Belcista Wetland - risk assessment, prevention and management; Transylvanian Review of Systematical and Ecological Research.</t>
  </si>
  <si>
    <t>https://intapi.sciendo.com/pdf/10.2478/trser-2023-0020</t>
  </si>
  <si>
    <t xml:space="preserve">Doru Bănăduc (ULBS), Sasa Maric (University of Belgrade, Serbia), Kevin Cianfaglione (Universite de Lorraine, France), Sergey Afanasyev (Institute of Hydrobiology of Ukraine, Ukraine), Dora Somogy (University of Debrecen, Hungary), Krisztian Nyeste (University of Debrecen, Hungary), Laszlo Antal (Uiversity of Debrecen, Hungary), Jan Kosko (University of Presov, Slovakia), Marko Caleta (University of Zagreb, Croatia), Josef Wanzenbock (University of Innsbruck, Austria) and Angela Curtean-Bănăduc (ULBS); </t>
  </si>
  <si>
    <t xml:space="preserve">Stepping stone wetlands, last sanctuaries for European Mudminnow: How can the human impact, climate change, and non-native species drive a fish to the edge of extinction? </t>
  </si>
  <si>
    <t>M. Yu. Tkachenko, I. Dudliv, Y. Kvach, I. Dykyi, K Nazaruk and M Ondrackova, First data on parasites of the invasive brown bullhead Ameiurus nebulosus (Siluriformes: Ictaluridae) in Ukraine; Helminthologia.</t>
  </si>
  <si>
    <t>https://sciendo.com/article/10.2478/helm-2023-0035</t>
  </si>
  <si>
    <t>Mojgan Zare-Shahraki (Isfahan University, Iran), Eisa Ebrahimi-Dorche (Isfahan University, Iran), Andreas Bruder (University of Applied Sciences and Arts of Southern Switzerland), Joseph Flotermersch (United States Environmental Protection Agency, USA), Karen Blocksom (United States Environmental Protection Agency, USA) and Doru Bănăduc (ULBS)</t>
  </si>
  <si>
    <t>Fish species composition, distribution and community structure in relation to environmental variation in a semi-arid mountains river basin, Iran</t>
  </si>
  <si>
    <t>Masoud Yousefi, Ahmad Mahmoudi, Somaye Vaissi and Anooshe Kafash; Diversity, diversification and distribution of Iranian vertebrates: the legacy of mountains uplifting, past climatic oscillations, sea level fluctuations and geographical barriers; Biodiversity and Conservation</t>
  </si>
  <si>
    <t>https://link.springer.com/article/10.1007/s10531-022-02499-2</t>
  </si>
  <si>
    <t xml:space="preserve">Ju-Duk Yon, Keun-Sik Kim, Chang-Deuk Park, Dong-Won Kang, Heung-Heon Lee, Chi-Hong Lim, Nam-Shin Kim; Identifying degradation causes of endangered freshwater fish, microphysogobio rapidus using habitat-environmental characteristics; Korean Journal of Ecology and Environment. </t>
  </si>
  <si>
    <t>https://koreascience.kr/article/JAKO202329940524454.page</t>
  </si>
  <si>
    <t>Ioana Boeraș (ULBS), Alexandru Burcea (ULBS), Cristian Coman (Institutul de Biologie al Academiei Române, Cluj-Napoca), Doru Bănăduc (ULBS) and Angela Curtean-Bănăduc (ULBS)</t>
  </si>
  <si>
    <t xml:space="preserve">Bacterial microbiomes in the sediments of lotic systems ecologic drivers and role: a case study from the Mures River, Transylvania, Romania </t>
  </si>
  <si>
    <t>Sandra Khatiebi, Zedekiah Onyando, Clabe Wekesa, Celestine N. Chi, Chrispinus Mulambalah and Patrick Okoth; Shotgun metagenomic analyses of microbial assemblages in the aquatic ecosystem of Winam Gulf of Lake Victoria, Kenya reveals multiclass pollution; BioMed Research International.</t>
  </si>
  <si>
    <t>Doru Bănăduc (ULBS), Alexandru Sas (Ecotur Sibiu Association), Kevin Cianfaglione (Universite de Lorraine, France), Sophia Barinova (University of Haifa, Israel), Angela Curtean-Bănăduc (ULBS)</t>
  </si>
  <si>
    <t>The role of aquatic refuge habitats for fish, and threats in the context of climate change and human impact, during seasonal hydrological drought in the Saxon Villages areA</t>
  </si>
  <si>
    <t>Arthur Askeyev, Oleg Askeyev, Igor Askeyev, Sergey Monakhov and Tim H. Sparks; Historical and Current Distribution of the Brown Trout, European Grayling and Volga Nase in Small Rivers in the Republic of Tatarstan; Transylvanian Review of Systematical and Ecological Research.</t>
  </si>
  <si>
    <t>https://sciendo.com/article/10.2478/trser-2023-0011</t>
  </si>
  <si>
    <t>Gabriela Costea (Berlin Institute of Biology, Germany), M. T. Push (Berlin Institute of Biology, Germany), Doru Bănăduc (ULBS), D. Cosmoiu (WWF Romania) and Angela Curtean-Bănăduc (ULBS)</t>
  </si>
  <si>
    <t>A review of hydropower plants in Romania: distribution, current knowledge, and their effects on fish in headwater streams</t>
  </si>
  <si>
    <t>D. Sepehrfar,  M. Sudagar, H. Paknejad, S. Yousefi Siahkalroodi, P. Norouzitallab; Role of phytochemicals in farmed fish reproductive performance: A review;  Iranian Journal of Fisheries Sciences.</t>
  </si>
  <si>
    <t>https://jifro.areeo.ac.ir/article_130580.html</t>
  </si>
  <si>
    <t>D Bănăduc (ULBS), A Curtean-Bănăduc (ULBS), K Cianfaglione (Universite de Lorraine, France) , JR Akeroyd (Sherkin Island Marine Station, Ireland), LI Cioca (ULBS)</t>
  </si>
  <si>
    <t>Proposed environmental risk management elements in a Carpathian valley basin, within the Roşia Montană European historical mining area</t>
  </si>
  <si>
    <t>V. P. Gandziura and S. O. Afanasyev; The concept of hydroecosystems’ health (a Review); Hydrobiological Journal.</t>
  </si>
  <si>
    <t>https://www.dl.begellhouse.com/journals/38cb2223012b73f2,55df51b749dbef6d,1a3f7be67ba9364d.html</t>
  </si>
  <si>
    <t>Doru Bănăduc (ULBS), Michael Joy (Victoria University, New Zeeland), Horea Olosutean (ULBS), Sergey Afanasyev (Ukraine Academy Institute of Biology), Angela Curtean-Bănăduc (ULBS)</t>
  </si>
  <si>
    <t>Natural and anthropogenic driving forces as key elements in the Lower Danube Basin–South-Eastern Carpathians–North-Western Black Sea coast area lakes: a broken stepping stones for fish in a climatic change scenario?</t>
  </si>
  <si>
    <t>P Anastasiu (Uiv. Bucharest), C Preda (Ovidius Univ, Constabța), D Bănăduc (ULBS), D Cogălniceanu (Ovidius Univ, Constabța)</t>
  </si>
  <si>
    <t>Alien species of EU concern in Romania</t>
  </si>
  <si>
    <t>O. Danci, C. Drăgulescu; Riparian Invasive Alien Plant Species in Southern Transylvania (Romania): History of Introduction, Chorology and Ecology; Transylvanian Review of Systematical and Ecological Research.</t>
  </si>
  <si>
    <t>https://1510qlj39-y-https-www-webofscience-com.z.e-nformation.ro/wos/alldb/summary/f35addee-bf85-4002-a041-73d860cdc9ce-ec929b40/relevance/1</t>
  </si>
  <si>
    <t>Angela Curtean-Bănăduc (ULBS), Doru Bănăduc (ULBS)</t>
  </si>
  <si>
    <t>Thymallus thymallus (Linnaeus, 1758), ecological status in Maramureș Mountains Nature Park (Romania)</t>
  </si>
  <si>
    <t>https://1510qlj39-y-https-www-webofscience-com.z.e-nformation.ro/wos/alldb/summary/5d2469d2-1118-4a74-82cd-8bf0b4365628-ec92a63d/relevance/1</t>
  </si>
  <si>
    <t>D. Sabai; The role of integrated coastal management approach in the protection of coastal and marine resources in the eastern coast of Tanzania; Transylvanian Review of Systematical and ecological research.</t>
  </si>
  <si>
    <t xml:space="preserve">R. G. Zaharieva, P. G. Zaharieva
 and D. A. Kirin; Ecological study on helmints of three species of Gobiidae from the Danube River, Bulgaria; Helminthologia.
</t>
  </si>
  <si>
    <t>https://sciendo.com/article/10.2478/helm-2023-0008</t>
  </si>
  <si>
    <t>D Bănăduc (ULBS), A Bănăduc (ULBS), M Lenhardt (Belgrade University, Serbia), G Guti (Institute of Danube Research, Hungary)</t>
  </si>
  <si>
    <t>Portile de Fier/Iron Gates Gorges area (Danube) fish fauna</t>
  </si>
  <si>
    <t>Alexandra-R.-M. Maier, Ilie-C. Telcean, Achim-M. Cadar, Amalia-R. Dumbravă, Sara Ferenți, Diana Cupșa; Nothing else eaten! The first diet of Natrix tesselata in the Danube Gorge, Romania; Herpetological Conservation and Biology.</t>
  </si>
  <si>
    <t>A. Curtean-Bănăduc (ULBS), Erika-Schneider-Binder (Rastadt Auen Institute), D., Bănăduc (ULBS)</t>
  </si>
  <si>
    <t>The importance of the riverine ligneous vegetation for the Danube Basin lotic ecosystems</t>
  </si>
  <si>
    <t>https://1510qlj39-y-https-www-webofscience-com.z.e-nformation.ro/wos/alldb/summary/9a3cc12e-0097-4420-8d98-ddd152f2d982-ec92c802/relevance/1</t>
  </si>
  <si>
    <t>A Curtean-Bănăduc (ULBS), A Burcea (ULBS), CM Mihuţ (ULBS), D Bănăduc (ULBS)</t>
  </si>
  <si>
    <t>The benthic trophic corner stone compartment in POPs transfer from abiotic environment to higher trophic levels - Trichoptera and Ephemeroptera pre-alert indicator role</t>
  </si>
  <si>
    <t>kK. Pavithra, Avanti Roy-Basu, Girija Bharat and Paromita Chakraborty; Environmental monitoring and analytical techniques in abiotic matrices of new persistent organic pollutants in India; Managing Persistent Organic Pollutants in India. Emerging Contaminants and Associated Treatment Technologies</t>
  </si>
  <si>
    <t>https://link.springer.com/chapter/10.1007/978-3-031-31311-0_5</t>
  </si>
  <si>
    <t>Springer</t>
  </si>
  <si>
    <t>D Bănăduc (ULBS), V Stroilă (ULBS), A Curtean-Bănăduc (ULBS)</t>
  </si>
  <si>
    <t>The fish fauna of the Timiș river (Banat, Romania)</t>
  </si>
  <si>
    <t>András Attila Nagy, Nándor Erős  István Imecs, Gábor Bóné, Attila Fülöp, Péter László Pap; ﻿Distribution and diversity of fishes and lampreys in Transylvania (Romania): a complete survey and suggestions for new protected areas; Zookeys.</t>
  </si>
  <si>
    <t>https://www.ncbi.nlm.nih.gov/pmc/articles/PMC10848864/</t>
  </si>
  <si>
    <t>WorldCat, Unpaywall, Scopus</t>
  </si>
  <si>
    <t>D Bănăduc (ULBS)</t>
  </si>
  <si>
    <t>Data concerning the human impact on the ichthyofauna of the upper and middle sectors of the Olt River</t>
  </si>
  <si>
    <t>Marić S, Stanković D, Wanzenbӧck J, Šanda R, Erős T, Takács P, Specziár A, Sekulić N, Bănăduc D (ULBS), Ćaleta M, Trombitsky I, Galambos L, Sipos S, Snoj A</t>
  </si>
  <si>
    <t>Phylogeography and population genetics of the European mudminnow (Umbra krameri) with a time-calibrated phylogeny for the family Umbridae.</t>
  </si>
  <si>
    <t>Vladica Simić, Miljanović Branko, Ana Petrović, Milena Radenković, Milica Stojković Piperac, Tijana Veličković, Marija Jakovljević &amp; Snežana Simić; Inland Fisheries in Serbia: Historical Aspect, Fish Resources, Management, and Conservation; Book, Phylogeography and population genetics of the European mudminnow (Umbra krameri) with a time-calibrated phylogeny for the family Umbridae</t>
  </si>
  <si>
    <t>https://link.springer.com/chapter/10.1007/978-3-031-36926-1_4</t>
  </si>
  <si>
    <t xml:space="preserve"> Benedek Ana Maria (ULBS), Sîrbu Ioan (ULBS)</t>
  </si>
  <si>
    <t>Responses of small mammal communities to environment and agriculture in a rural mosaic landscape</t>
  </si>
  <si>
    <t>Kuntze, Corbin C., Jonathan N. Pauli, Ceeanna J. Zulla, John J. Keane, Kevin N. Roberts, Brian P. Dotters, Sarah C. Sawyer, and M. Zachariah Peery. 2023. “ Landscape Heterogeneity Provides Co-Benefits to Predator and Prey.” Ecological Applications 33(8): e2908. https://doi.org/10.1002/eap.2908</t>
  </si>
  <si>
    <t>https://www.webofscience.com/wos/woscc/full-record/WOS:001066443800001</t>
  </si>
  <si>
    <t>WoS Core Collection</t>
  </si>
  <si>
    <t>Héctor Ruiz-Villar, Matteo Luca Bastianelli, Marco Heurich, Stefano Anile, Francisco Díaz-Ruiz, Pablo Ferreras, Malte Götz, Mathias Herrmann, Saskia Jerosch, Fernando Jubete, José María López-Martín, Pedro Monterroso, Olaf Simon, Sabrina Streif, Manfred Trinzen, Fermín Urra, José Vicente López-Bao, Francisco Palomares, Agriculture intensity and landscape configuration influence the spatial use of wildcats across Europe, Biological Conservation, Volume 277, 2023, 109854, ISSN 0006-3207, https://doi.org/10.1016/j.biocon.2022.109854.</t>
  </si>
  <si>
    <t>https://www.webofscience.com/wos/woscc/full-record/WOS:000960672100001</t>
  </si>
  <si>
    <t>Savazza, S.; Bartolommei, P.; Gasperini, S.; Bonacchi, A.; Manzo, E.; Cozzolino, R. Should I Stay or Should I Go? Seasonal Fluctuations of Wood Mouse Populations in Fields Surrounded by Woodlands. Animals 2023, 13, 2017. https://doi.org/10.3390/ani13122017</t>
  </si>
  <si>
    <t>https://www.webofscience.com/wos/woscc/full-record/WOS:001013864800001</t>
  </si>
  <si>
    <t>Gheoca Voichița (ULBS), Benedek Ana Maria (ULBS), Schneider Erika (KIT, Karlsruhe Institute for Technology, University of Land Baden-Württemberg and Research Center of the Helmholtz Society, Institute for Geography and Geoecology, Department Aueninstitut/Institute for Wetlands Ecology, Josefstrasse 1, Rastatt D-76437, Germany)</t>
  </si>
  <si>
    <t>Exploring land snails’ response to habitat characteristics and their potential as bioindicators of riparian forest quality</t>
  </si>
  <si>
    <t>Pasquale Napoletano, Noureddine Guezgouz, Erika Di Iorio, Claudio Colombo, Giulia Guerriero, Anna De Marco,
Anthropic impact on soil heavy metal contamination in riparian ecosystems of northern Algeria, Chemosphere, Volume 313, 2023, 137522, ISSN 0045-6535, https://doi.org/10.1016/j.chemosphere.2022.137522.</t>
  </si>
  <si>
    <t>https://www.webofscience.com/wos/woscc/full-record/WOS:000904039500004</t>
  </si>
  <si>
    <t>Roger Puig-Gironès, Xavier Santos, Vicenç Bros, Long-interval effects of wildfires on the functional diversity of land snails, Science of The Total Environment, Volume 876, 2023, 162677, ISSN 0048-9697, https://doi.org/10.1016/j.scitotenv.2023.162677.</t>
  </si>
  <si>
    <t>https://www.webofscience.com/wos/woscc/full-record/WOS:000951691600001</t>
  </si>
  <si>
    <t>Robert M. Sullivan, Spatial relationships and mesoscale habitat variance in co-occurring populations of Church’s sideband and Trinity bristle snail in the Greater Trinity Basin, northern California. California Fish and Wildlife Scientific Journal, NOVEMBER 21, 2023, Vol. 109, Issue 3.</t>
  </si>
  <si>
    <t>https://www.webofscience.com/wos/woscc/full-record/WOS:001120153000001</t>
  </si>
  <si>
    <t>Barman, Himangshu; Paul, Pranesh and Aditya, Gautam, The arboreal microsnail Insulipupa malayana (Issel, 1874) (Gastropoda: Stylommatophora: Vertiginidae) from West Bengal, India. Journal of Threatened Taxa 15 (11) , pp.24261-24265. https://threatenedtaxa.org/index.php/JoTT/article/view/8613/9628</t>
  </si>
  <si>
    <t>https://www.webofscience.com/wos/alldb/full-record/ZOOREC:ZOOR16003016760</t>
  </si>
  <si>
    <t>WoS All Databases</t>
  </si>
  <si>
    <t>Baby, B. ., Cyril, A. E. ., &amp; K. Joseph, G. . (2023). Diversity, Abundance and Distribution of Gastropoda in a Tropical Agricultural Village in Kadavoor, Kerala, India. Journal of Tropical Biology &amp; Conservation (JTBC), 20, 97–109. https://doi.org/10.51200/jtbc.v20i.4649</t>
  </si>
  <si>
    <t>https://www.webofscience.com/wos/alldb/full-record/ZOOREC:ZOOR16001004928</t>
  </si>
  <si>
    <t>Brown Joel J. (South Bohemia University, Ceske Budejovice, Czech Republic), Mennicken Sophie  (South Bohemia University, Ceske Budejovice, Czech Republic), Massante Jhonny (Tartu University, Estonia), Dijoux Samuel  (South Bohemia University, Ceske Budejovice, Czech Republic), Telea Alexandra (Universitatea Ovidius Constanța), Benedek Ana Maria (ULBS), Gotzenberger Lars  (South Bohemia University, Ceske Budejovice, Czech Republic), Majekova Maria  (South Bohemia University, Ceske Budejovice, Czech Republic), Leps Jan  (South Bohemia University, Ceske Budejovice, Czech Republic), Smilauer Petr  (South Bohemia University, Ceske Budejovice, Czech Republic), Hrcek Jan  (South Bohemia University, Ceske Budejovice, Czech Republic), de Bello Francesco (South Bohemia University, Ceske Budejovice, Czech Republic)</t>
  </si>
  <si>
    <t xml:space="preserve">A novel method to predict dark diversity using unconstrained ordination analysis. </t>
  </si>
  <si>
    <t>Andersen, A.H., Clausen, K.K., Normand, S. et al. The influence of landscape characteristics on breeding bird dark diversity. Oecologia 201, 1039–1052 (2023). https://doi.org/10.1007/s00442-023-05351-8</t>
  </si>
  <si>
    <t>https://www.webofscience.com/wos/woscc/full-record/WOS:000963701300001</t>
  </si>
  <si>
    <t>Wani, S.A., Ahmad, R., Dar, F.A. et al. Estimating dark diversity and regional species pool in the high-altitude Himalayan habitats. Biodivers Conserv 32, 2981–2999 (2023). https://doi.org/10.1007/s10531-023-02639-2</t>
  </si>
  <si>
    <t>https://www.webofscience.com/wos/woscc/full-record/WOS:000994552200001</t>
  </si>
  <si>
    <t>Fujinuma, J., &amp; Pärtel, M. (2023). Decomposing dark diversity affinities of species and sites using Bayesian method: What accounts for absences of species at suitable sites? Methods in Ecology and Evolution, 14, 1796–1807. https://doi.org/10.1111/2041-210X.14109</t>
  </si>
  <si>
    <t>https://www.webofscience.com/wos/alldb/full-record/WOS:000972129200001</t>
  </si>
  <si>
    <t>Cantanhêde, L. G., Teresa, F. B., Hoeinghaus, D. J., Winemiller, K. O., &amp; de Assis Montag, L. F. (2023). Dark diversity in Amazonian stream fish communities: What factors determine species absence along environmental gradients? Freshwater Biology, 68, 1–11. https://doi.org/10.1111/fwb.14004</t>
  </si>
  <si>
    <t>https://www.webofscience.com/wos/woscc/full-record/WOS:000871877100001</t>
  </si>
  <si>
    <t xml:space="preserve"> Ioan Sîrbu (ULBS), Adrian Gagiu (Muzeul Țării Crișurilor Oradea), Ana Maria Benedek (ULBS)</t>
  </si>
  <si>
    <t>ON THE BRINK OF EXTINCTION: FATE OF THE PEŢEA THERMAL LAKE (ROMANIA) AND ITS ENDEMIC SPECIES</t>
  </si>
  <si>
    <t>Robert H. Cowie, Benoit Fontaine, Philippe Bouchet, 2023. Non-marine molluscs. In: Norman Maclean (editor) The Living Planet: The State of the World's Wildlife. Cambridge University Press, Cambridge, UK. https://www.cambridge.org/ro/universitypress/subjects/life-sciences/ecology-and-conservation/living-planet-state-worlds-wildlife?format=HB&amp;isbn=9781108499828</t>
  </si>
  <si>
    <t>https://books.google.ro/books?hl=ro&amp;lr=&amp;id=vomzEAAAQBAJ&amp;oi=fnd&amp;pg=PA288&amp;ots=vR9KX7VQWu&amp;sig=iAycVy2ul0diAllfLfgsFeK7avc&amp;redir_esc=y#v=onepage&amp;q&amp;f=false</t>
  </si>
  <si>
    <t>Carte in editura interationala de prestigiu - Cambridge University Press</t>
  </si>
  <si>
    <t>Gulyás, S.; Sümegi, P. Late Pleistocene to Holocene Palaeohydrological History of the Thermal-Spring-Fed Lake Pețea (NW Romania) Revealed by Radiocarbon Dating and Complex Sedimentological Investigations. Quaternary 2023, 6, 37. https://doi.org/10.3390/quat6020037</t>
  </si>
  <si>
    <t>https://www.webofscience.com/wos/woscc/full-record/WOS:001021109000001</t>
  </si>
  <si>
    <t xml:space="preserve"> Ioan Sîrbu (ULBS), Ana Maria Benedek (ULBS)</t>
  </si>
  <si>
    <t>Requiem for Melanopsis parreyssii or the anatomy of a new extinction in Romania</t>
  </si>
  <si>
    <t xml:space="preserve">Dynamics of Asio otus L., 1758 (Aves: Strigiformes) winter-spring trophic regime in western plain (Romania) </t>
  </si>
  <si>
    <t>Balčiauskas, L.; Balčiauskienė, L. Long-Term Stability of Harvest Mouse Population. Diversity 2023, 15, 1102. https://doi.org/10.3390/d15101102</t>
  </si>
  <si>
    <t>https://www.webofscience.com/wos/woscc/full-record/WOS:001096014300001</t>
  </si>
  <si>
    <t>Peruzzo, Jessica and Vicariotto, Marco, 2023. ANALYSIS OF THE WINTER DIET AND PREY TAPHONOMY OF THE LONG-EARED OWL (ASIO OTUS LINNAEUS, 1758) IN CALDOGNO, VICENZA, NE ITALY. Bollettino del Museo di Storia Naturale di Venezia 74 , pp.69-76</t>
  </si>
  <si>
    <t>https://www.webofscience.com/wos/alldb/full-record/BCI:BCI202400222660</t>
  </si>
  <si>
    <t>Linas BALČIAUSKAS (Nature Research Centre, Vilnius, Lithuania),  Albina AMSHOKOVA  (Tembotov Institute of Ecology of Mountain Territories RAS, Nalchik, Russia),  Laima BALČIAUSKIENĖ  (Nature Research Centre, Vilnius, Lithuania),  Ana Maria BENEDEK (ULBS),  Jan CICHOCKI (University of Zielona Góra, Zielona Góra, Poland),  Alexander CSANÁDY (Department of Biology, Faculty of Humanities and Natural Sciences, University of Prešov, Prešov, Slovakia),  Philippe Gil DE MENDONÇA (CESAM, University of Lisbon, Lisbon, Portugal),  Victoria NISTREANU (Institute of Zoology, Academy of Sciences of Moldova, Chisinau, Moldova)</t>
  </si>
  <si>
    <t>Geographical clines in the size of the herb field mouse (Apodemus uralensis)</t>
  </si>
  <si>
    <t>Liu, Y.; Jiang, Y.; Xu, J.; Liao, W. Evolution of Avian Eye Size Is Associated with Habitat Openness, Food Type and Brain Size. Animals 2023, 13, 1675. https://doi.org/10.3390/ani13101675</t>
  </si>
  <si>
    <t>https://www.webofscience.com/wos/woscc/full-record/WOS:000994141700001</t>
  </si>
  <si>
    <t>Deng, W.; Jin, L.; Qiu, D.; Yan, C.; Liao, W. Geographic Variation in Organ Size in a Toad (Duttaphrynus melanostictus). Animals 2023, 13, 2645. https://doi.org/10.3390/ani13162645</t>
  </si>
  <si>
    <t>https://www.webofscience.com/wos/woscc/full-record/WOS:001055769800001</t>
  </si>
  <si>
    <t>Lanlan ZHANG, Ying JIANG, Li ZHAO, Wenbo LIAO. Inverse of Rensch’s Rule of Allometry for Sexual Size Dimorphism in Bufo andrewsi. Asian Herpetological Research 2023, 14(1): 95–102. DOI: 10.16373/j.cnki.ahr.220066</t>
  </si>
  <si>
    <t>https://www.webofscience.com/wos/woscc/full-record/WOS:001026442900006</t>
  </si>
  <si>
    <t>Benedek Ana Maria (ULBS), Sîrbu Ioan (ULBS), Lazăr Anamaria (Universitatea Transilvania din Brașov)</t>
  </si>
  <si>
    <t>Responses of small mammals to habitat characteristics in Southern Carpathian forests.</t>
  </si>
  <si>
    <t>Jasiulionis, Marius, Linas Balčiauskas, and Laima Balčiauskienė. "Size Matters: Diversity and Abundance of Small Mammal Community Varies with the Size of Great Cormorant Colony." Diversity 15.2 (2023): 220.</t>
  </si>
  <si>
    <t>https://www.webofscience.com/wos/woscc/full-record/WOS:000938621500001</t>
  </si>
  <si>
    <t>Ferrari, G., Scaravelli, D., Mustoni, A., Armanini, M., Zibordi, F., Devineau, O., ... &amp; Ossi, F. (2023). A Comparison of Small Rodent Assemblages after a 20 Year Interval in the Alps. Animals, 13(8), 1407.</t>
  </si>
  <si>
    <t>https://www.webofscience.com/wos/woscc/full-record/WOS:000979446800001</t>
  </si>
  <si>
    <t>MAIRAWITA, M., MURSYID, A., DAHELMI, D., DINIYATI, F., LIDIA, D., PUTRI, N., ... &amp; MAULANA, R. M. (2023). Co-occurrence of ectoparasites on wild rodents in Sipora Island, Mentawai, Indonesia with the zoonotic potential review. Biodiversitas Journal of Biological Diversity, 24(11). https://smujo.id/biodiv/article/view/15745</t>
  </si>
  <si>
    <t>https://www.webofscience.com/wos/alldb/full-record/ZOOREC:ZOOR16004025197</t>
  </si>
  <si>
    <t>Long, Amanda M. Conservation, Connectivity, and Coexistence: Understanding Corridor Efficacy in Fragmented Landscapes. Thesis 2023. University of North Texas.</t>
  </si>
  <si>
    <t>https://www.webofscience.com/wos/alldb/full-record/PQDT:85133678</t>
  </si>
  <si>
    <t>Gover, M. P. (2023). Associations Between American Bison (Bison bison), Black-Tailed Prairie Dogs (Cynomys ludovicianus), and Small Mammal Communities at Caprock Canyons State Park. Tarleton State University.</t>
  </si>
  <si>
    <t>https://www.webofscience.com/wos/alldb/full-record/PQDT:85126201</t>
  </si>
  <si>
    <t>Raja-Azizi, R. N. A., Madinah, A., &amp; Mohd-Azlan, J. (2023). The Diversity, Distribution, and Habitat Preference of Rodents in Five Contrasting Habitats in the Tropical Rainforest of Malaysian Borneo. Tropical Natural History, 23, 19-29.</t>
  </si>
  <si>
    <t>https://www.webofscience.com/wos/alldb/full-record/BCI:BCI202300358899</t>
  </si>
  <si>
    <t>Lazar, Anamaria (Univ. Transilvania Brașov); Benedek, Ana Maria (ULBS) and Sîrbu, Ioan (ULBS)</t>
  </si>
  <si>
    <t>Small Mammals in Forests of Romania: Habitat Type Use and Additive Diversity Partitioning</t>
  </si>
  <si>
    <t>ANA MARIA BENEDEK (ULBS), ADRIANA DUMITRU (ULBS), RAMONA SBÂRCEA (ULBS)</t>
  </si>
  <si>
    <t>Correlation between diet and breeding of Tyto alba (Scopoli, 1769)(Aves: Tytonidae)</t>
  </si>
  <si>
    <t>Horváth, G. F., Maurer, M., &amp; Horváth, A. Variation in small mammal food resource niche metrics of Western Barn Owl at the nesting pair and local population level. Ornis Hungarica, 31(2), 168-191.</t>
  </si>
  <si>
    <t>https://www.webofscience.com/wos/woscc/full-record/WOS:001163784800018</t>
  </si>
  <si>
    <t>Phillipe Gil de Mendonça (Institute of Comparative Tropical Medicine and Parasitology, Ludwig Maximilian University, D–80802 Munich, Germany), Ana Maria Benedek (ULBS), Martina Jurčovičová (Institute of Mountain Biology, Zilinska University, SK–05956 Tatranska Javorina, Slovakia)</t>
  </si>
  <si>
    <t>Molecular screening of European wild rodents for tick-borne encephalitis virus</t>
  </si>
  <si>
    <t>Pascoe, E. L., De Vries, A., Esser, H. J., Koenraadt, C. J., &amp; Sprong, H. (2023). Detection of tick-borne encephalitis virus in ear tissue and dried blood spots from naturally infected wild rodents. Parasites &amp; Vectors, 16(1), 103.</t>
  </si>
  <si>
    <t>https://www.webofscience.com/wos/woscc/full-record/WOS:000953335600002</t>
  </si>
  <si>
    <t>Sîrbu, Ioan (ULBS) Ana Maria Benedek (ULBS)</t>
  </si>
  <si>
    <t xml:space="preserve">The extinction of Theodoxus prevostianus (C. Pfeiffer, 1828)(Mollusca: Gastropoda: Neritidae) in Romania. </t>
  </si>
  <si>
    <t>ÖTVÖS, Sándor; VARGA, János. On the Theodoxus prevostianus (C. Pfeiffer, 1828) population of the Tükör Spring in Kács (Hungary). Historia naturalis bulgarica, 45.7: 169-177. https://www.researchgate.net/profile/Sandor-Oetvoes/publication/372059171_On_the_Theodoxus_prevostianus_C_Pfeiffer_1828_population_of_the_Tukor_Spring_in_Kacs_Hungary/links/64a329b695bbbe0c6e0e0a5d/On-the-Theodoxus-prevostianus-C-Pfeiffer-1828-population-of-the-Tuekoer-Spring-in-Kacs-Hungary.pdf</t>
  </si>
  <si>
    <t>https://www.webofscience.com/wos/alldb/full-record/ZOOREC:ZOOR15910077529</t>
  </si>
  <si>
    <t>Sîrbu, Ioan (ULBS), Benedek, Ana Maria (ULBS), Brown, Brian L. (Department of Biological Sciences, Virginia Polytechnic Institute and State University, Blacksburg, VA, 24060, USA), Sîrbu, Monica (Colegiul Național Pedagogic „Andrei Șaguna” Sibiu).</t>
  </si>
  <si>
    <t>Disentangling structural and functional responses of native versus alien communities by canonical ordination analyses and variation partitioning with multiple matrices</t>
  </si>
  <si>
    <t>Lepš Jan, Francesco de Bello. Differences in trait–environment relationships: Implications for community weighted means tests. Journal of Ecology 111.11 (2023): 2328-2341.</t>
  </si>
  <si>
    <t>https://www.webofscience.com/wos/woscc/full-record/WOS:001037922500001</t>
  </si>
  <si>
    <t>Souza, A. T., Dias, E., Antunes, C., &amp; Ilarri, M. (2023). Disruptions caused by invasive species and climate change on the functional diversity of a fish community. NeoBiota, 88, 211-244.</t>
  </si>
  <si>
    <t>https://www.webofscience.com/wos/woscc/full-record/WOS:001092429200005</t>
  </si>
  <si>
    <t>Sultan, Marriya; PEI, De-Sheng. Invasive Alien Species Problem in the Reservoir. In: Reservoir Ecotoxicology. Cham: Springer International Publishing, 2023. p. 219-228.</t>
  </si>
  <si>
    <t>https://link.springer.com/chapter/10.1007/978-3-031-26344-6_19</t>
  </si>
  <si>
    <t>Carte in editura interationala de prestigiu - Springer</t>
  </si>
  <si>
    <t>Benedek Ana Maria (ULBS), Lazăr Anamaria (Universitatea Transilvania din Brașov), Cic Niculina Viorica (ULBS), Cocîrlea Maria Denisa (ULBS), Sîrbu Ioan (ULBS).</t>
  </si>
  <si>
    <t>Effects of Long-Term Habitat Protection on Montane Small Mammals: Are Sorex araneus and S. minutus More Sensitive Than Previously Considered?</t>
  </si>
  <si>
    <t>Yang, L., Chen, T., Zhang, L., &amp; Fan, P. (2023). Stable habitat supports long-term persistence of critically endangered western black crested gibbon. Global Ecology and Conservation, 47, e02657.</t>
  </si>
  <si>
    <t>https://www.webofscience.com/wos/woscc/full-record/WOS:001086093500001</t>
  </si>
  <si>
    <t>Balčiauskas, L., Stirkė, V., Garbaras, A., &amp; Balčiauskienė, L. (2023). Shrews under-represented in fruit farms and homesteads. Animals, 13(6), 1028.</t>
  </si>
  <si>
    <t>https://www.webofscience.com/wos/woscc/full-record/WOS:000954031000001</t>
  </si>
  <si>
    <t>Sîrbu Ioan (ULBS), Ana-Maria Benedek (ULBS)</t>
  </si>
  <si>
    <t>Native relict versus alien molluscs in thermal waters of North-Western Romania, including the first record of Melanoides tuberculata (OF Müller, 1774)(Gastropoda: Thiaridae) from Romania</t>
  </si>
  <si>
    <t>Vinarski, M. V., Aksenova, O. V., Bespalaya, Y. V., Gofarov, M. Y., Kondakov, A. V., Khrebtova, I. S., ... &amp; Bolotov, I. N. (2023). How an ecological race is forming: morphological and genetic disparity among thermal and non-thermal populations of aquatic Lymnaeid snails (Gastropoda: Lymnaeidae). Diversity, 15(4), 548.</t>
  </si>
  <si>
    <t>https://www.webofscience.com/wos/woscc/full-record/WOS:000979343800001</t>
  </si>
  <si>
    <t>Influence of habitat, time and host variables on prevalence of parasitic arthropods in bank vole, Myodes glareolus (Schreber, 1780) in Transylvania (Romania), Brukenthal.</t>
  </si>
  <si>
    <t>Zduniak, M., Serafini, S., Wróbel, A., &amp; Zwolak, R. (2023). Host body mass, not sex, affects ectoparasite loads in yellow-necked mouse Apodemus flavicollis. Parasitology Research, 122(11), 2599-2607.</t>
  </si>
  <si>
    <t>https://www.webofscience.com/wos/woscc/full-record/WOS:001081729300001</t>
  </si>
  <si>
    <t xml:space="preserve"> Benedek Ana Maria (ULBS)</t>
  </si>
  <si>
    <t>Comunități de mamifere mici (Ordinele Soricomorpha și Rodentia) din Transilvania</t>
  </si>
  <si>
    <t>Eliana Sevianu, Ramona-Andreea Bivoleanu, Ioan Alexandru Rădac (2023). Nest box occupancy dynamics by hazel dormice (Muscardinus avellanarius) in central-western Romania. Travaux du Muséum National d’Histoire Naturelle “Grigore Antipa” 66(2): 355-365. doi: 10.3897/travaux.66.e115008, https://www.scopus.com/authid/detail.uri?authorId=56009562800</t>
  </si>
  <si>
    <t>https://travaux.pensoft.net/article/115008/</t>
  </si>
  <si>
    <t xml:space="preserve">Zhang, LS; Zhang, Z; Zheng, XW; Lu, Y; Dai, L; Li, WQ; Liu, H; Wen, SX; Xie, QP; Zhang, XM; Wang, P; Wu, YY; Gao, W; A novel microRNA panel exhibited significant potential in evaluating the progression of laryngeal squamous cell carcinoma; NON-CODING RNA RESEARCH </t>
  </si>
  <si>
    <t>https://www.webofscience.com/wos/woscc/full-record/WOS:001053104300001</t>
  </si>
  <si>
    <t>Boeras Ioana [1] ; Curtean-Banaduc Angela [1] ; Banaduc Doru [1] ; Cioca Gabriela) [2] [1] Lucian Blaga University of Sibiu, Faculty of Sciences, Applied Ecology Research Center, Mol Biol Lab, Sibiu 550012, Romania; [2] Lucian Blaga University of Sibiu, Faculty of Medicine, Preclinical Department, Sibiu 550169, Romania</t>
  </si>
  <si>
    <t xml:space="preserve">FSTI2 </t>
  </si>
  <si>
    <t>Chen, QC; Sun, ZY; Li, WJ; Effects of COVID-19 on Residential Planning and Design: A Scientometric Analysis; Sustainability</t>
  </si>
  <si>
    <t>https://www.webofscience.com/wos/woscc/full-record/WOS:000929563600001</t>
  </si>
  <si>
    <t>WOS:000929563600001</t>
  </si>
  <si>
    <r>
      <rPr>
        <rFont val="Arial Narrow"/>
        <color rgb="FF000000"/>
        <sz val="10.0"/>
      </rPr>
      <t>Burcea Alexandru </t>
    </r>
    <r>
      <rPr>
        <rFont val="Arial Narrow"/>
        <color rgb="FF5D33BF"/>
        <sz val="10.0"/>
      </rPr>
      <t>[1] </t>
    </r>
    <r>
      <rPr>
        <rFont val="Arial Narrow"/>
        <color rgb="FF000000"/>
        <sz val="10.0"/>
      </rPr>
      <t>; Boeras Ioana </t>
    </r>
    <r>
      <rPr>
        <rFont val="Arial Narrow"/>
        <color rgb="FF5D33BF"/>
        <sz val="10.0"/>
      </rPr>
      <t>[1] </t>
    </r>
    <r>
      <rPr>
        <rFont val="Arial Narrow"/>
        <color rgb="FF000000"/>
        <sz val="10.0"/>
      </rPr>
      <t xml:space="preserve">; Mihut Claudia-Maria </t>
    </r>
    <r>
      <rPr>
        <rFont val="Arial Narrow"/>
        <color rgb="FF5D33BF"/>
        <sz val="10.0"/>
      </rPr>
      <t>[1] </t>
    </r>
    <r>
      <rPr>
        <rFont val="Arial Narrow"/>
        <color rgb="FF000000"/>
        <sz val="10.0"/>
      </rPr>
      <t>; Banaduc Doru </t>
    </r>
    <r>
      <rPr>
        <rFont val="Arial Narrow"/>
        <color rgb="FF5D33BF"/>
        <sz val="10.0"/>
      </rPr>
      <t>[1] </t>
    </r>
    <r>
      <rPr>
        <rFont val="Arial Narrow"/>
        <color rgb="FF000000"/>
        <sz val="10.0"/>
      </rPr>
      <t>; Matei Claudiu) </t>
    </r>
    <r>
      <rPr>
        <rFont val="Arial Narrow"/>
        <color rgb="FF5D33BF"/>
        <sz val="10.0"/>
      </rPr>
      <t>[2] </t>
    </r>
    <r>
      <rPr>
        <rFont val="Arial Narrow"/>
        <color rgb="FF000000"/>
        <sz val="10.0"/>
      </rPr>
      <t>; Curtean-Banaduc Angela </t>
    </r>
    <r>
      <rPr>
        <rFont val="Arial Narrow"/>
        <color rgb="FF5D33BF"/>
        <sz val="10.0"/>
      </rPr>
      <t xml:space="preserve">[1]; [1] </t>
    </r>
    <r>
      <rPr>
        <rFont val="Arial Narrow"/>
        <color rgb="FF000000"/>
        <sz val="10.0"/>
      </rPr>
      <t>Lucian Blaga University of Sibiu, Faculty of Sciences, Applied Ecology Research Center, Mol Biol Lab, Sibiu 550012, Romania; [2] Lucian Blaga University of Sibiu, Faculty of Medicine, Sibiu 550169, Romania</t>
    </r>
  </si>
  <si>
    <t xml:space="preserve">Bangia, S; Bangia, R; Daverey, A; Pharmaceutically active compounds in aqueous environment: recent developments in their fate, occurrence and elimination for efficient water purification; Environmental monitoring and assessment </t>
  </si>
  <si>
    <t>https://www.webofscience.com/wos/woscc/full-record/WOS:001100117700010</t>
  </si>
  <si>
    <t>WOS:001100117700010</t>
  </si>
  <si>
    <r>
      <rPr>
        <rFont val="Arial Narrow"/>
        <color rgb="FF000000"/>
        <sz val="10.0"/>
      </rPr>
      <t>Burcea Alexandru </t>
    </r>
    <r>
      <rPr>
        <rFont val="Arial Narrow"/>
        <color rgb="FF5D33BF"/>
        <sz val="10.0"/>
      </rPr>
      <t>[1] </t>
    </r>
    <r>
      <rPr>
        <rFont val="Arial Narrow"/>
        <color rgb="FF000000"/>
        <sz val="10.0"/>
      </rPr>
      <t>; Boeras Ioana </t>
    </r>
    <r>
      <rPr>
        <rFont val="Arial Narrow"/>
        <color rgb="FF5D33BF"/>
        <sz val="10.0"/>
      </rPr>
      <t>[1] </t>
    </r>
    <r>
      <rPr>
        <rFont val="Arial Narrow"/>
        <color rgb="FF000000"/>
        <sz val="10.0"/>
      </rPr>
      <t xml:space="preserve">; Mihut Claudia-Maria </t>
    </r>
    <r>
      <rPr>
        <rFont val="Arial Narrow"/>
        <color rgb="FF5D33BF"/>
        <sz val="10.0"/>
      </rPr>
      <t>[1] </t>
    </r>
    <r>
      <rPr>
        <rFont val="Arial Narrow"/>
        <color rgb="FF000000"/>
        <sz val="10.0"/>
      </rPr>
      <t>; Banaduc Doru </t>
    </r>
    <r>
      <rPr>
        <rFont val="Arial Narrow"/>
        <color rgb="FF5D33BF"/>
        <sz val="10.0"/>
      </rPr>
      <t>[1] </t>
    </r>
    <r>
      <rPr>
        <rFont val="Arial Narrow"/>
        <color rgb="FF000000"/>
        <sz val="10.0"/>
      </rPr>
      <t>; Matei Claudiu) </t>
    </r>
    <r>
      <rPr>
        <rFont val="Arial Narrow"/>
        <color rgb="FF5D33BF"/>
        <sz val="10.0"/>
      </rPr>
      <t>[2] </t>
    </r>
    <r>
      <rPr>
        <rFont val="Arial Narrow"/>
        <color rgb="FF000000"/>
        <sz val="10.0"/>
      </rPr>
      <t>; Curtean-Banaduc Angela </t>
    </r>
    <r>
      <rPr>
        <rFont val="Arial Narrow"/>
        <color rgb="FF5D33BF"/>
        <sz val="10.0"/>
      </rPr>
      <t xml:space="preserve">[1]; [1] </t>
    </r>
    <r>
      <rPr>
        <rFont val="Arial Narrow"/>
        <color rgb="FF000000"/>
        <sz val="10.0"/>
      </rPr>
      <t>Lucian Blaga University of Sibiu, Faculty of Sciences, Applied Ecology Research Center, Mol Biol Lab, Sibiu 550012, Romania; [2] Lucian Blaga University of Sibiu, Faculty of Medicine, Sibiu 550169, Romania</t>
    </r>
  </si>
  <si>
    <t>Stipanicev, D; Dragun, Z ; Repec, S ; Ivankovic, D ; Barac, F ; Kiralj, Z ; Kralj, T ; Valic, D; Dynamics of drug contamination of the river-water in the rural, semirural and urban areas of the Mreznica River in Croatia during COVID-19 pandemic (2020-2021); Environmental science and pollution research</t>
  </si>
  <si>
    <t>https://www.webofscience.com/wos/woscc/full-record/WOS:001040005900003</t>
  </si>
  <si>
    <t>WOS:001040005900003</t>
  </si>
  <si>
    <r>
      <rPr>
        <rFont val="Arial Narrow"/>
        <color rgb="FF000000"/>
        <sz val="10.0"/>
      </rPr>
      <t>Burcea Alexandru </t>
    </r>
    <r>
      <rPr>
        <rFont val="Arial Narrow"/>
        <color rgb="FF5D33BF"/>
        <sz val="10.0"/>
      </rPr>
      <t>[1] </t>
    </r>
    <r>
      <rPr>
        <rFont val="Arial Narrow"/>
        <color rgb="FF000000"/>
        <sz val="10.0"/>
      </rPr>
      <t>; Boeras Ioana </t>
    </r>
    <r>
      <rPr>
        <rFont val="Arial Narrow"/>
        <color rgb="FF5D33BF"/>
        <sz val="10.0"/>
      </rPr>
      <t>[1] </t>
    </r>
    <r>
      <rPr>
        <rFont val="Arial Narrow"/>
        <color rgb="FF000000"/>
        <sz val="10.0"/>
      </rPr>
      <t xml:space="preserve">; Mihut Claudia-Maria </t>
    </r>
    <r>
      <rPr>
        <rFont val="Arial Narrow"/>
        <color rgb="FF5D33BF"/>
        <sz val="10.0"/>
      </rPr>
      <t>[1] </t>
    </r>
    <r>
      <rPr>
        <rFont val="Arial Narrow"/>
        <color rgb="FF000000"/>
        <sz val="10.0"/>
      </rPr>
      <t>; Banaduc Doru </t>
    </r>
    <r>
      <rPr>
        <rFont val="Arial Narrow"/>
        <color rgb="FF5D33BF"/>
        <sz val="10.0"/>
      </rPr>
      <t>[1] </t>
    </r>
    <r>
      <rPr>
        <rFont val="Arial Narrow"/>
        <color rgb="FF000000"/>
        <sz val="10.0"/>
      </rPr>
      <t>; Matei Claudiu) </t>
    </r>
    <r>
      <rPr>
        <rFont val="Arial Narrow"/>
        <color rgb="FF5D33BF"/>
        <sz val="10.0"/>
      </rPr>
      <t>[2] </t>
    </r>
    <r>
      <rPr>
        <rFont val="Arial Narrow"/>
        <color rgb="FF000000"/>
        <sz val="10.0"/>
      </rPr>
      <t>; Curtean-Banaduc Angela </t>
    </r>
    <r>
      <rPr>
        <rFont val="Arial Narrow"/>
        <color rgb="FF5D33BF"/>
        <sz val="10.0"/>
      </rPr>
      <t xml:space="preserve">[1]; [1] </t>
    </r>
    <r>
      <rPr>
        <rFont val="Arial Narrow"/>
        <color rgb="FF000000"/>
        <sz val="10.0"/>
      </rPr>
      <t>Lucian Blaga University of Sibiu, Faculty of Sciences, Applied Ecology Research Center, Mol Biol Lab, Sibiu 550012, Romania; [2] Lucian Blaga University of Sibiu, Faculty of Medicine, Sibiu 550169, Romania</t>
    </r>
  </si>
  <si>
    <t>Trajanovski, S ; Zdraveski, K ; Trajanovska, S ; Gjoreska, BB ; Zoroski, G ; Trichkova, T; Macroinvertebrate Fauna of Belchishta Wetland, Republic of North Macedonia: Diversity and Conservation Status; Acta zoologica Bulgarica</t>
  </si>
  <si>
    <t>https://www.webofscience.com/wos/woscc/full-record/WOS:000960210600015</t>
  </si>
  <si>
    <t>WOS:000960210600015</t>
  </si>
  <si>
    <r>
      <rPr>
        <rFont val="Arial Narrow"/>
        <color rgb="FF000000"/>
        <sz val="10.0"/>
      </rPr>
      <t>Boeras Ioana </t>
    </r>
    <r>
      <rPr>
        <rFont val="Arial Narrow"/>
        <color rgb="FF5D33BF"/>
        <sz val="10.0"/>
      </rPr>
      <t>[1] </t>
    </r>
    <r>
      <rPr>
        <rFont val="Arial Narrow"/>
        <color rgb="FF000000"/>
        <sz val="10.0"/>
      </rPr>
      <t>; Burcea  Alexandru </t>
    </r>
    <r>
      <rPr>
        <rFont val="Arial Narrow"/>
        <color rgb="FF5D33BF"/>
        <sz val="10.0"/>
      </rPr>
      <t>[1] </t>
    </r>
    <r>
      <rPr>
        <rFont val="Arial Narrow"/>
        <color rgb="FF000000"/>
        <sz val="10.0"/>
      </rPr>
      <t>; Coman Cristian </t>
    </r>
    <r>
      <rPr>
        <rFont val="Arial Narrow"/>
        <color rgb="FF5D33BF"/>
        <sz val="10.0"/>
      </rPr>
      <t>[2] </t>
    </r>
    <r>
      <rPr>
        <rFont val="Arial Narrow"/>
        <color rgb="FF000000"/>
        <sz val="10.0"/>
      </rPr>
      <t>; Banaduc  Doru </t>
    </r>
    <r>
      <rPr>
        <rFont val="Arial Narrow"/>
        <color rgb="FF5D33BF"/>
        <sz val="10.0"/>
      </rPr>
      <t>[1] </t>
    </r>
    <r>
      <rPr>
        <rFont val="Arial Narrow"/>
        <color rgb="FF000000"/>
        <sz val="10.0"/>
      </rPr>
      <t>; Curtean-Banaduc Angela </t>
    </r>
    <r>
      <rPr>
        <rFont val="Arial Narrow"/>
        <color rgb="FF5D33BF"/>
        <sz val="10.0"/>
      </rPr>
      <t>[1]; [1]</t>
    </r>
  </si>
  <si>
    <t>Khatiebi, S ; Kiprotich, K ; Onyando, Z  ; Wekesa, C ; Chi, CN ; Mulambalah, C; Okoth, P; Shotgun Metagenomic Analyses of Microbial Assemblages in the Aquatic; Biomed Research International Ecosystem of Winam Gulf of Lake Victoria, Kenya Reveals Multiclass Pollution</t>
  </si>
  <si>
    <t>https://www.webofscience.com/wos/woscc/full-record/WOS:001039340900001</t>
  </si>
  <si>
    <t>WOS:001039340900001</t>
  </si>
  <si>
    <t>Costea Marioara, Tăușan Ioan</t>
  </si>
  <si>
    <r>
      <rPr>
        <rFont val="Arial Narrow"/>
        <color rgb="FF222222"/>
        <sz val="10.0"/>
      </rPr>
      <t>Costea, M., &amp; Tăuşan, I. (2016). Land degradation due to erosion in public perception. Case study: Secaşul Mare river basin settlements (Transylvanian Depression, Romania).</t>
    </r>
    <r>
      <rPr>
        <rFont val="Arial Narrow"/>
        <i/>
        <color rgb="FF222222"/>
        <sz val="10.0"/>
      </rPr>
      <t>Environmental monitoring and assessment</t>
    </r>
    <r>
      <rPr>
        <rFont val="Arial Narrow"/>
        <color rgb="FF222222"/>
        <sz val="10.0"/>
      </rPr>
      <t>, </t>
    </r>
    <r>
      <rPr>
        <rFont val="Arial Narrow"/>
        <i/>
        <color rgb="FF222222"/>
        <sz val="10.0"/>
      </rPr>
      <t>188</t>
    </r>
    <r>
      <rPr>
        <rFont val="Arial Narrow"/>
        <color rgb="FF222222"/>
        <sz val="10.0"/>
      </rPr>
      <t>(4), 219.</t>
    </r>
  </si>
  <si>
    <r>
      <rPr>
        <rFont val="Arial Narrow"/>
        <color rgb="FF222222"/>
        <sz val="10.0"/>
      </rPr>
      <t xml:space="preserve">Richards, D., Polyakov, M., Brandt, A. J., Cavanagh, J., Diprose, G., Milner, G., </t>
    </r>
    <r>
      <rPr>
        <rFont val="Arial Narrow"/>
        <color rgb="FF1F1F1F"/>
        <sz val="10.0"/>
      </rPr>
      <t>John V. Ramana</t>
    </r>
    <r>
      <rPr>
        <rFont val="Arial Narrow"/>
        <color rgb="FF222222"/>
        <sz val="10.0"/>
      </rPr>
      <t xml:space="preserve"> &amp; Simcock, R. </t>
    </r>
    <r>
      <rPr>
        <rFont val="Arial Narrow"/>
        <color theme="1"/>
        <sz val="10.0"/>
      </rPr>
      <t>(2023</t>
    </r>
    <r>
      <rPr>
        <rFont val="Arial Narrow"/>
        <color rgb="FF222222"/>
        <sz val="10.0"/>
      </rPr>
      <t>). Inequity in nature’s contributions to people in Ōtautahi/Christchurch: a low-density post-earthquake city. </t>
    </r>
    <r>
      <rPr>
        <rFont val="Arial Narrow"/>
        <i/>
        <color rgb="FF222222"/>
        <sz val="10.0"/>
      </rPr>
      <t>Urban Forestry &amp; Urban Greening</t>
    </r>
    <r>
      <rPr>
        <rFont val="Arial Narrow"/>
        <color rgb="FF222222"/>
        <sz val="10.0"/>
      </rPr>
      <t>, 128044.</t>
    </r>
    <r>
      <rPr>
        <rFont val="Arial Narrow"/>
        <color theme="1"/>
        <sz val="10.0"/>
      </rPr>
      <t> </t>
    </r>
  </si>
  <si>
    <t xml:space="preserve">https://www.sciencedirect.com/science/article/pii/S1618866723002157; https://1510qjrrj-y-https-www-webofscience-com.z.e-nformation.ro/wos/woscc/full-record/WOS:001058562800001; </t>
  </si>
  <si>
    <r>
      <rPr>
        <rFont val="Arial Narrow"/>
        <color rgb="FF222222"/>
        <sz val="10.0"/>
      </rPr>
      <t>Costea, M., &amp; Tăuşan, I. (2017). Land degradation a matter of attitude? A case study from southern Transylvania (Romania).</t>
    </r>
    <r>
      <rPr>
        <rFont val="Arial Narrow"/>
        <i/>
        <color rgb="FF222222"/>
        <sz val="10.0"/>
      </rPr>
      <t>Journal of Environmental Planning and Management</t>
    </r>
    <r>
      <rPr>
        <rFont val="Arial Narrow"/>
        <color rgb="FF222222"/>
        <sz val="10.0"/>
      </rPr>
      <t>, </t>
    </r>
    <r>
      <rPr>
        <rFont val="Arial Narrow"/>
        <i/>
        <color rgb="FF222222"/>
        <sz val="10.0"/>
      </rPr>
      <t>60</t>
    </r>
    <r>
      <rPr>
        <rFont val="Arial Narrow"/>
        <color rgb="FF222222"/>
        <sz val="10.0"/>
      </rPr>
      <t>(5), 821-841.</t>
    </r>
  </si>
  <si>
    <r>
      <rPr>
        <rFont val="Arial Narrow"/>
        <color rgb="FF222222"/>
        <sz val="10.0"/>
      </rPr>
      <t>Tang H, Shi P, Fu X. (2023) An Analysis of Soil Erosion on Construction Sites in Megacities Using Analytic Hierarchy Process. </t>
    </r>
    <r>
      <rPr>
        <rFont val="Arial Narrow"/>
        <i/>
        <color rgb="FF222222"/>
        <sz val="10.0"/>
      </rPr>
      <t>SustainabilityF</t>
    </r>
    <r>
      <rPr>
        <rFont val="Arial Narrow"/>
        <color rgb="FF222222"/>
        <sz val="10.0"/>
      </rPr>
      <t xml:space="preserve"> 15(2):1325. https://doi.org/10.3390/su15021325</t>
    </r>
  </si>
  <si>
    <t>https://1510qjrsw-y-https-www-webofscience-com.z.e-nformation.ro/wos/woscc/full-record/WOS:000925420100001;  https://www.mdpi.com/2071-1050/15/2/1325</t>
  </si>
  <si>
    <r>
      <rPr>
        <rFont val="Arial Narrow"/>
        <color rgb="FF222222"/>
        <sz val="10.0"/>
      </rPr>
      <t>Costea, M. (2018). Impact of floodplain gravel mining on landforms and processes: a study case in Orlat gravel pit (Romania). </t>
    </r>
    <r>
      <rPr>
        <rFont val="Arial Narrow"/>
        <i/>
        <color rgb="FF222222"/>
        <sz val="10.0"/>
      </rPr>
      <t>Environmental Earth Sciences</t>
    </r>
    <r>
      <rPr>
        <rFont val="Arial Narrow"/>
        <color rgb="FF222222"/>
        <sz val="10.0"/>
      </rPr>
      <t>, </t>
    </r>
    <r>
      <rPr>
        <rFont val="Arial Narrow"/>
        <i/>
        <color rgb="FF222222"/>
        <sz val="10.0"/>
      </rPr>
      <t>77</t>
    </r>
    <r>
      <rPr>
        <rFont val="Arial Narrow"/>
        <color rgb="FF222222"/>
        <sz val="10.0"/>
      </rPr>
      <t>(4), 119.</t>
    </r>
  </si>
  <si>
    <r>
      <rPr>
        <rFont val="Arial Narrow"/>
        <color rgb="FF222222"/>
        <sz val="10.0"/>
      </rPr>
      <t>Diaconu DC, Koutalakis PD, Gkiatas GT, Dascalu GV, Zaimes GN. River Sand and Gravel Mining Monitoring Using Remote Sensing and UAVs. </t>
    </r>
    <r>
      <rPr>
        <rFont val="Arial Narrow"/>
        <i/>
        <color rgb="FF222222"/>
        <sz val="10.0"/>
      </rPr>
      <t>Sustainability</t>
    </r>
    <r>
      <rPr>
        <rFont val="Arial Narrow"/>
        <color rgb="FF222222"/>
        <sz val="10.0"/>
      </rPr>
      <t xml:space="preserve">. 2023; 15(3):1944. </t>
    </r>
    <r>
      <rPr>
        <rFont val="Arial Narrow"/>
        <color theme="1"/>
        <sz val="10.0"/>
      </rPr>
      <t>https://doi.org/10.3390/su15031944 </t>
    </r>
  </si>
  <si>
    <t>https://1510qjrsw-y-https-www-webofscience-com.z.e-nformation.ro/wos/woscc/full-record/WOS:000931067300001; https://www.mdpi.com/2071-1050/15/3/1944</t>
  </si>
  <si>
    <r>
      <rPr>
        <rFont val="Arial Narrow"/>
        <color rgb="FF222222"/>
        <sz val="10.0"/>
      </rPr>
      <t>Buza, M., Cojocariu-Costea, M., &amp; Turnock, D. (2009). Mārginenii Sibiului: The historical geography of a Transylvanian Carpathian community. </t>
    </r>
    <r>
      <rPr>
        <rFont val="Arial Narrow"/>
        <i/>
        <color rgb="FF222222"/>
        <sz val="10.0"/>
      </rPr>
      <t>Geographica Pannonica</t>
    </r>
    <r>
      <rPr>
        <rFont val="Arial Narrow"/>
        <color rgb="FF222222"/>
        <sz val="10.0"/>
      </rPr>
      <t>, </t>
    </r>
    <r>
      <rPr>
        <rFont val="Arial Narrow"/>
        <i/>
        <color rgb="FF222222"/>
        <sz val="10.0"/>
      </rPr>
      <t>13</t>
    </r>
    <r>
      <rPr>
        <rFont val="Arial Narrow"/>
        <color rgb="FF222222"/>
        <sz val="10.0"/>
      </rPr>
      <t>(4), 137-158.</t>
    </r>
  </si>
  <si>
    <r>
      <rPr>
        <rFont val="Arial Narrow"/>
        <color rgb="FF222222"/>
        <sz val="10.0"/>
      </rPr>
      <t>Săgeată, R., Persu, M., Mitrică, B., Damian, N., &amp; Mocanu, I. (2023). Shepherding at Mărginimea Sibiului (Romania); Past, Present and Future. </t>
    </r>
    <r>
      <rPr>
        <rFont val="Arial Narrow"/>
        <i/>
        <color rgb="FF222222"/>
        <sz val="10.0"/>
      </rPr>
      <t>European Review</t>
    </r>
    <r>
      <rPr>
        <rFont val="Arial Narrow"/>
        <color rgb="FF222222"/>
        <sz val="10.0"/>
      </rPr>
      <t>, </t>
    </r>
    <r>
      <rPr>
        <rFont val="Arial Narrow"/>
        <i/>
        <color rgb="FF222222"/>
        <sz val="10.0"/>
      </rPr>
      <t>31</t>
    </r>
    <r>
      <rPr>
        <rFont val="Arial Narrow"/>
        <color rgb="FF222222"/>
        <sz val="10.0"/>
      </rPr>
      <t>(1), 65-89.</t>
    </r>
    <r>
      <rPr>
        <rFont val="Arial Narrow"/>
        <color theme="1"/>
        <sz val="10.0"/>
      </rPr>
      <t> </t>
    </r>
  </si>
  <si>
    <t>https://15109jrvd-y-https-www-scopus-com.z.e-nformation.ro/record/display.uri?eid=2-s2.0-85146661297&amp;origin=resultslist&amp;sort=plf-f&amp;src=s&amp;st1=S%c4%83geat%c4%83&amp;st2=Radu&amp;nlo=1&amp;nlr=20&amp;nls=count-f&amp;sid=dfe83d60d74230f802e26e659e2f6f5c&amp;sot=anl&amp;sdt=aut&amp;sl=40&amp;s=AU-ID%28%22S%c7%8egeat%c7%8e%2c+Radu+Danut%22+33068360500%29&amp;relpos=2&amp;citeCnt=1&amp;searchTerm=; https://www.cambridge.org/core/journals/european-review/article/abs/shepherding-at-marginimea-sibiului-romania-past-present-and-future/76E8AB48BD14A389A46E453464F7E6D5</t>
  </si>
  <si>
    <r>
      <rPr>
        <rFont val="Arial Narrow"/>
        <color rgb="FF222222"/>
        <sz val="10.0"/>
      </rPr>
      <t>Costea, M. (2008). Considerations Concerning The Wetlands Importance, Protection And Sustainable Management (Romania). </t>
    </r>
    <r>
      <rPr>
        <rFont val="Arial Narrow"/>
        <i/>
        <color rgb="FF222222"/>
        <sz val="10.0"/>
      </rPr>
      <t>Transylvanian Review of Systematical and Ecological Research</t>
    </r>
    <r>
      <rPr>
        <rFont val="Arial Narrow"/>
        <color rgb="FF222222"/>
        <sz val="10.0"/>
      </rPr>
      <t>, (6), 155-164.</t>
    </r>
  </si>
  <si>
    <r>
      <rPr>
        <rFont val="Arial Narrow"/>
        <color rgb="FF222222"/>
        <sz val="10.0"/>
      </rPr>
      <t>Velkova-Jordanoska, L., Stojanovski, S., Blazekovikj-Dimovska, D., &amp; Veljanovski, K.  (2023) Fish population</t>
    </r>
    <r>
      <rPr>
        <rFont val="Arial Narrow"/>
        <color theme="1"/>
        <sz val="10.0"/>
      </rPr>
      <t> </t>
    </r>
    <r>
      <rPr>
        <rFont val="Arial Narrow"/>
        <color rgb="FF222222"/>
        <sz val="10.0"/>
      </rPr>
      <t xml:space="preserve"> in the Belčišta Wetland – Risk Assessment, Prevention And Management.</t>
    </r>
    <r>
      <rPr>
        <rFont val="Arial Narrow"/>
        <color theme="1"/>
        <sz val="10.0"/>
      </rPr>
      <t xml:space="preserve"> Transylv. Rev. Syst. Ecol. Res. 25.3, "The Wetlands Diversity", 55-60.</t>
    </r>
  </si>
  <si>
    <t>https://intapi.sciendo.com/pdf/10.2478/trser-2023-0020; https://sciendo.com/es/article/10.2478/trser-2023-0020</t>
  </si>
  <si>
    <t>DANCI, Oana</t>
  </si>
  <si>
    <t>CONSERVATION STATUS OF SOME PEATBOGS IN MARAMUREŞ COUNTY</t>
  </si>
  <si>
    <t>Recent carbon sequestration dynamics in four temperate SE European peatlands using 210Pb dating Author links open overlay panelR-Cs. Begy, C-F. Savin, A. Ruskál, Journal of Environmental Radioactivity, Volume 264, August 2023, 107208</t>
  </si>
  <si>
    <t>https://www.sciencedirect.com/science/article/abs/pii/S0265931X23001017</t>
  </si>
  <si>
    <t>Gheoca, V.(ULBS), Benedek, A. M., (ULBS) Schneider, E. (Karlsruhe Institute for Technology)</t>
  </si>
  <si>
    <t>Exploring land snails’ response to habitat characteristics and their potential as bioindicators of riparian forest quality.</t>
  </si>
  <si>
    <t>Pasquale Napoletano, Noureddine Guezgouz, Erika Di Iorio, Claudio Colombo, Giulia Guerriero, Anna De Marco(2023). Anthropic impact on soil heavy metal contamination in riparian ecosystems of northern Algeria, Chemosphere, 313</t>
  </si>
  <si>
    <t>https://1510qgxha-y-https-www-webofscience-com.z.e-nformation.ro/wos/alldb/full-record/WOS:000904039500004</t>
  </si>
  <si>
    <r>
      <rPr>
        <rFont val="Arial Narrow"/>
        <color theme="1"/>
        <sz val="10.0"/>
      </rPr>
      <t xml:space="preserve">Puig-Gironès, R., Santos, X., &amp; Bros, V. (2023). Long-interval effects of wildfires on the functional diversity of land snails. </t>
    </r>
    <r>
      <rPr>
        <rFont val="Arial Narrow"/>
        <i/>
        <color theme="1"/>
        <sz val="10.0"/>
      </rPr>
      <t>Science of the Total Environment</t>
    </r>
    <r>
      <rPr>
        <rFont val="Arial Narrow"/>
        <color theme="1"/>
        <sz val="10.0"/>
      </rPr>
      <t xml:space="preserve">, </t>
    </r>
    <r>
      <rPr>
        <rFont val="Arial Narrow"/>
        <i/>
        <color theme="1"/>
        <sz val="10.0"/>
      </rPr>
      <t>876</t>
    </r>
    <r>
      <rPr>
        <rFont val="Arial Narrow"/>
        <color theme="1"/>
        <sz val="10.0"/>
      </rPr>
      <t>, 162677.</t>
    </r>
  </si>
  <si>
    <t>https://1510qgxha-y-https-www-webofscience-com.z.e-nformation.ro/wos/alldb/full-record/WOS:000951691600001</t>
  </si>
  <si>
    <r>
      <rPr>
        <rFont val="Arial Narrow"/>
        <color theme="1"/>
        <sz val="10.0"/>
      </rPr>
      <t xml:space="preserve">Barman, H., Paul, P., &amp; Aditya, G. (2023). The arboreal microsnail Insulipupa malayana (Issel, 1874)(Gastropoda: Stylommatophora: Vertiginidae) from West Bengal, India. </t>
    </r>
    <r>
      <rPr>
        <rFont val="Arial Narrow"/>
        <i/>
        <color theme="1"/>
        <sz val="10.0"/>
      </rPr>
      <t>Journal of Threatened Taxa</t>
    </r>
    <r>
      <rPr>
        <rFont val="Arial Narrow"/>
        <color theme="1"/>
        <sz val="10.0"/>
      </rPr>
      <t xml:space="preserve">, </t>
    </r>
    <r>
      <rPr>
        <rFont val="Arial Narrow"/>
        <i/>
        <color theme="1"/>
        <sz val="10.0"/>
      </rPr>
      <t>15</t>
    </r>
    <r>
      <rPr>
        <rFont val="Arial Narrow"/>
        <color theme="1"/>
        <sz val="10.0"/>
      </rPr>
      <t>(11), 24261-24265.</t>
    </r>
  </si>
  <si>
    <t>https://1510qgxha-y-https-www-webofscience-com.z.e-nformation.ro/wos/alldb/full-record/ZOOREC:ZOOR16003016760</t>
  </si>
  <si>
    <r>
      <rPr>
        <rFont val="Arial Narrow"/>
        <color theme="1"/>
        <sz val="10.0"/>
      </rPr>
      <t xml:space="preserve">Baby, B., Cyril, A. E., &amp; Joseph, G. K. (2023). Diversity, Abundance and Distribution of Gastropoda in a Tropical Agricultural Village in Kadavoor, Kerala, India. </t>
    </r>
    <r>
      <rPr>
        <rFont val="Arial Narrow"/>
        <i/>
        <color theme="1"/>
        <sz val="10.0"/>
      </rPr>
      <t>Journal of Tropical Biology &amp; Conservation (JTBC)</t>
    </r>
    <r>
      <rPr>
        <rFont val="Arial Narrow"/>
        <color theme="1"/>
        <sz val="10.0"/>
      </rPr>
      <t xml:space="preserve">, </t>
    </r>
    <r>
      <rPr>
        <rFont val="Arial Narrow"/>
        <i/>
        <color theme="1"/>
        <sz val="10.0"/>
      </rPr>
      <t>20</t>
    </r>
    <r>
      <rPr>
        <rFont val="Arial Narrow"/>
        <color theme="1"/>
        <sz val="10.0"/>
      </rPr>
      <t>, 97-109.</t>
    </r>
  </si>
  <si>
    <t>https://1510qgxha-y-https-www-webofscience-com.z.e-nformation.ro/wos/alldb/full-record/ZOOREC:ZOOR16001004928</t>
  </si>
  <si>
    <r>
      <rPr>
        <rFont val="Arial Narrow"/>
        <color theme="1"/>
        <sz val="10.0"/>
      </rPr>
      <t xml:space="preserve"> Taxonomic and functional diversity of land snails reflects habitat complexity in riparian forests. </t>
    </r>
    <r>
      <rPr>
        <rFont val="Arial Narrow"/>
        <i/>
        <color theme="1"/>
        <sz val="10.0"/>
      </rPr>
      <t>Scientific Reports</t>
    </r>
    <r>
      <rPr>
        <rFont val="Arial Narrow"/>
        <color theme="1"/>
        <sz val="10.0"/>
      </rPr>
      <t xml:space="preserve">, </t>
    </r>
    <r>
      <rPr>
        <rFont val="Arial Narrow"/>
        <i/>
        <color theme="1"/>
        <sz val="10.0"/>
      </rPr>
      <t>13</t>
    </r>
    <r>
      <rPr>
        <rFont val="Arial Narrow"/>
        <color theme="1"/>
        <sz val="10.0"/>
      </rPr>
      <t>(1), 9808.</t>
    </r>
  </si>
  <si>
    <r>
      <rPr>
        <rFont val="Arial Narrow"/>
        <color theme="1"/>
        <sz val="10.0"/>
      </rPr>
      <t xml:space="preserve">Baby, B., Cyril, A. E., &amp; Joseph, G. K. (2023). Diversity, Abundance and Distribution of Gastropoda in a Tropical Agricultural Village in Kadavoor, Kerala, India. </t>
    </r>
    <r>
      <rPr>
        <rFont val="Arial Narrow"/>
        <i/>
        <color theme="1"/>
        <sz val="10.0"/>
      </rPr>
      <t>Journal of Tropical Biology &amp; Conservation (JTBC)</t>
    </r>
    <r>
      <rPr>
        <rFont val="Arial Narrow"/>
        <color theme="1"/>
        <sz val="10.0"/>
      </rPr>
      <t xml:space="preserve">, </t>
    </r>
    <r>
      <rPr>
        <rFont val="Arial Narrow"/>
        <i/>
        <color theme="1"/>
        <sz val="10.0"/>
      </rPr>
      <t>20</t>
    </r>
    <r>
      <rPr>
        <rFont val="Arial Narrow"/>
        <color theme="1"/>
        <sz val="10.0"/>
      </rPr>
      <t>, 97-109.</t>
    </r>
  </si>
  <si>
    <t>Gheoca V. (ULBS)</t>
  </si>
  <si>
    <r>
      <rPr>
        <rFont val="Arial Narrow"/>
        <color theme="1"/>
        <sz val="10.0"/>
      </rPr>
      <t xml:space="preserve">CAN HELICICULTURE ACT AS A TOOL FOR EDIBLE LAND SNAILS’NATURAL POPULATIONS’MANAGEMENT IN ROMANIA?. </t>
    </r>
    <r>
      <rPr>
        <rFont val="Arial Narrow"/>
        <i/>
        <color theme="1"/>
        <sz val="10.0"/>
      </rPr>
      <t>Management of Sustainable Development</t>
    </r>
    <r>
      <rPr>
        <rFont val="Arial Narrow"/>
        <color theme="1"/>
        <sz val="10.0"/>
      </rPr>
      <t xml:space="preserve">, </t>
    </r>
    <r>
      <rPr>
        <rFont val="Arial Narrow"/>
        <i/>
        <color theme="1"/>
        <sz val="10.0"/>
      </rPr>
      <t>5</t>
    </r>
    <r>
      <rPr>
        <rFont val="Arial Narrow"/>
        <color theme="1"/>
        <sz val="10.0"/>
      </rPr>
      <t>(2), 21-25.2013</t>
    </r>
  </si>
  <si>
    <r>
      <rPr>
        <rFont val="Arial Narrow"/>
        <color theme="1"/>
        <sz val="10.0"/>
      </rPr>
      <t xml:space="preserve">Rašković, B., Poleksić, V., Jarić, I., Skorić, S., Topisirović, G., &amp; Stojnić, B. (2023). Accumulation of metal trace elements in different body parts of terrestrial Roman snail Helix pomatia L., 1758 on three polluted sites in Serbia. </t>
    </r>
    <r>
      <rPr>
        <rFont val="Arial Narrow"/>
        <i/>
        <color theme="1"/>
        <sz val="10.0"/>
      </rPr>
      <t>Environmental Science and Pollution Research</t>
    </r>
    <r>
      <rPr>
        <rFont val="Arial Narrow"/>
        <color theme="1"/>
        <sz val="10.0"/>
      </rPr>
      <t xml:space="preserve">, </t>
    </r>
    <r>
      <rPr>
        <rFont val="Arial Narrow"/>
        <i/>
        <color theme="1"/>
        <sz val="10.0"/>
      </rPr>
      <t>30</t>
    </r>
    <r>
      <rPr>
        <rFont val="Arial Narrow"/>
        <color theme="1"/>
        <sz val="10.0"/>
      </rPr>
      <t>(8), 21853-21862.</t>
    </r>
  </si>
  <si>
    <t>https://www.webofscience.com/wos/alldb/full-record/WOS:000871328400013</t>
  </si>
  <si>
    <r>
      <rPr>
        <rFont val="Arial Narrow"/>
        <color theme="1"/>
        <sz val="10.0"/>
      </rPr>
      <t xml:space="preserve">Land snail communities of Cheile Vârghișului Nature Reserve (the Perșani Mountains, Romania). </t>
    </r>
    <r>
      <rPr>
        <rFont val="Arial Narrow"/>
        <i/>
        <color theme="1"/>
        <sz val="10.0"/>
      </rPr>
      <t>Studia Universitatis Babeș-Bolyai Biologia</t>
    </r>
    <r>
      <rPr>
        <rFont val="Arial Narrow"/>
        <color theme="1"/>
        <sz val="10.0"/>
      </rPr>
      <t>, 167-176. 2016</t>
    </r>
  </si>
  <si>
    <r>
      <rPr>
        <rFont val="Arial Narrow"/>
        <color theme="1"/>
        <sz val="10.0"/>
      </rPr>
      <t xml:space="preserve">Kurina, O., Dénes, A., Dvořák, L., Dvořáková, K., Oboňa, J., Roháček, J., &amp; Manko, P. Some winter active flies from snow and caves of Vârghiș, Romania. </t>
    </r>
    <r>
      <rPr>
        <rFont val="Arial Narrow"/>
        <i/>
        <color theme="1"/>
        <sz val="10.0"/>
      </rPr>
      <t>Historia naturalis bulgarica</t>
    </r>
    <r>
      <rPr>
        <rFont val="Arial Narrow"/>
        <color theme="1"/>
        <sz val="10.0"/>
      </rPr>
      <t xml:space="preserve">, </t>
    </r>
    <r>
      <rPr>
        <rFont val="Arial Narrow"/>
        <i/>
        <color theme="1"/>
        <sz val="10.0"/>
      </rPr>
      <t>46</t>
    </r>
    <r>
      <rPr>
        <rFont val="Arial Narrow"/>
        <color theme="1"/>
        <sz val="10.0"/>
      </rPr>
      <t>(1), 1-10.</t>
    </r>
  </si>
  <si>
    <t>https://www.webofscience.com/wos/alldb/full-record/ZOOREC:ZOOR16005031856</t>
  </si>
  <si>
    <t>GAVRIL MARIUS BERCHI (Babeş-Bolyai University), FABIO CIANFERONI (Natural History Museum of the University of Florence), ZOLTÁN CSABAI (University of Pécs), JAKOB DAMGAARD (Zoological Museum, Natural History Museum of Denmark), HOREA OLOSUTEAN (ULBS), DANIELA MINODORA ILIE (ULBS), PÁL BODA (MTA Centre for Ecological Research, Danube Research Institute, Debrecen), PETR KMENT (Department of Entomology, National Museum, Prague)</t>
  </si>
  <si>
    <t>Water striders (Heteroptera: Gerromorpha: Gerridae) of Romania with an update on the distribution of Gerris gibbifer and G. maculatus in southeastern Europe</t>
  </si>
  <si>
    <t>Kanyukova, E. V. (2023). On the Water Striders (Heteroptera, Gerridae) of the Fauna of Russia: History of Study, Erroneous Identifications, and Features of Biology. Entomological Review, 103(7), 709-720.</t>
  </si>
  <si>
    <t xml:space="preserve">https://link.springer.com/article/10.1134/S0013873823070011 </t>
  </si>
  <si>
    <t xml:space="preserve">Ilie Daniela-Minodora </t>
  </si>
  <si>
    <t>Boda, P., Móra, A., &amp; Csabai, Z. (2023). AMI-KMNP dataset: Occurrence records of aquatic macroinvertebrate species from a 10-year-long biodiversity survey in SE Hungary. J. Limnol, 82(s1), 2118.</t>
  </si>
  <si>
    <t>https://www.researchgate.net/profile/Zoltan-Csabai-2/publication/368921405_AMI-KMNP_dataset_Occurrence_records_of_aquatic_macroinvertebrate_species_from_a_10-year-long_biodiversity_survey_in_SE_Hungary/links/6400982757495059455a391f/AMI-KMNP-dataset-Occurrence-records-of-aquatic-macroinvertebrate-species-from-a-10-year-long-biodiversity-survey-in-SE-Hungary.pdf</t>
  </si>
  <si>
    <t>Altynbek, T. O., Esenbekova, P. A., Zhaxybayev, M. B., Batyrova, K. I., &amp; Kulzhanova, D. K. (2023). THE FAUNA OF AQUATIC HEMIPTERA (HETEROPTERA) IN CHARYN NATURE PARK. SABRAO Journal of Breeding &amp; Genetics, 55(5).</t>
  </si>
  <si>
    <t>https://sabraojournal.org/wp-content/uploads/2023/10/SABRAO-J-Breed-Genet-55-5-1743-1753-MS23-08.pdf</t>
  </si>
  <si>
    <t>HOREA OLOSUTEAN (ULBS), DANIELA MINODORA ILIE (ULBS)</t>
  </si>
  <si>
    <t>Are semi-aquatic bugs (Heteroptera: Nepomorpha) indicators of hydrological stability of permanent ponds?</t>
  </si>
  <si>
    <t>MIGUÉLEZ, DAVID; VALLADARES, LUIS F., Coleópteros y hemípteros acuáticos en un río temporal del centro de España., Boletín de la Asociación Española de Entomología, 2023, Vol 47, Issue 1/2, p39
ISSN
0210-8984</t>
  </si>
  <si>
    <t>https://www.entomologica.es/publicaciones-boletin/en/art1987</t>
  </si>
  <si>
    <t>DANIELA MINODORA ILIE (ULBS), HOREA OLOSUTEAN (ULBS)</t>
  </si>
  <si>
    <t>Structure and seasonal dynamics of water bugs communities (Heteroptera: Nepomorpha) in anthropic and natural ponds from south-eastern Transylvania. The Role of Vegetation and Water Supply</t>
  </si>
  <si>
    <t>Stoianova, D. (2023). Effects of Different Types of Agricultural Land Use on the Occurrence of Common Aquatic Bugs (Nepomorpha, Heteroptera) in Habitats with Slow Flowing Water in Bulgaria, Southeast Europe. Diversity, 15(2), 292.</t>
  </si>
  <si>
    <t xml:space="preserve">https://www.mdpi.com/1424-2818/15/2/292 </t>
  </si>
  <si>
    <t>WoS, SCOPUS</t>
  </si>
  <si>
    <t>Aquatic and Semiaquatic Heteroptera (Nepomorpha) from the Strei River Basin</t>
  </si>
  <si>
    <t>Slim, M., Hafsa, O., &amp; Fadli, M. (2023). Biodiversity of aquatic Heteroptera in relation to physico-chemical parameters, the Biological Reserve of Sidi Boughaba and the Merja of Fouarat as a case studies (Gharb Plain, Morocco). Acta Zoológica Lilloana, 473-488.</t>
  </si>
  <si>
    <t>https://www.lillo.org.ar/journals/index.php/acta-zoologica-lilloana/article/view/1836</t>
  </si>
  <si>
    <t>Influence of habitat, time and host variables on prevalence of parasitic arthropods in bank vole, Myodes glareolus (Schreber, 1780) in Transylvania (Romania).</t>
  </si>
  <si>
    <t>Andrei Sárkány-Kiss (UBB), I Sîrbu (ULBS), Orieta Hulea (SOR)</t>
  </si>
  <si>
    <t>Expansion of the adventive species Anodonta woodiana (Lea, 1834)(Mollusca, Bivalvia, Unionoidea) in central and eastern Europe</t>
  </si>
  <si>
    <t>Alwanzadegan, K., Kashiri, H., Bolotov, I. N., Ercan, E., Shirangi, A., &amp; Ghaderi, E. (2023). Discovery and DNA analysis of the invasive freshwater mussel Sinanodonta lauta (Unionidae) in south Iran. International Journal of Aquatic Biology, 11(2), 86–97. https://doi.org/10.22034/ijab.v11i2.1796</t>
  </si>
  <si>
    <t>http://ij-aquaticbiology.com/index.php/ijab/article/view/1796</t>
  </si>
  <si>
    <t>Revista indexată Scopus</t>
  </si>
  <si>
    <t>Konstantinos Tsiamis1, Eugenio Gervasini1, Fabio D’Amico1, Ivan Deriu1, Stelios Katsanevakis2, Fabio Crocetta3, Argyro Zenetos3, Margarita Arianoutsou4, Thierry Backeljau5, Michel Bariche6, Ioannis Bazos4,
Assunta Bertaccini7, Giuseppe Brundu8, Martina Carrete9, Melih Ertan Çinar10, Giovanna Curto11, Marco Faasse12, Jean-Lou Justine13, Gergely Király14, Martin R. Langer15, Ya'arit Levitt16, Vadim E. Panov17,
Stefano Piraino18, Wolfgang Rabitsch19, Alain Roques20, Riccardo Scalera21, Noa Shenkar16, Ioan Sîrbu22, Elena Tricarico23, Andrea Vannini24, Leif Asbjørn Vøllestad25, Andreas Zikos4, Ana Cristina Cardoso1
1 European Commission, Joint Research Centre – Directorate for Sustainable Resources, Water &amp; Marine Resources Unit, Ispra, Italy, 2 University of the Aegean, Department of Marine Sciences, University Hill, Mytilene 81100, Greece, 3 Hellenic Centre for Marine Research, Institute of Marine Biological Resources and Inland Waters, GR-19013, Anavyssos, Greece, 4 National and Kapodistrian University of Athens, Department of Ecology and Systematics, Faculty of Biology, 15784, Greece, 5 Brussels &amp; University of Antwerp, Royal Belgian Institute of Natural Sciences, Antwerp, Belgium, 6 American University of Beirut, Department of Biology, Beirut 1107 2020, Lebanon, 7 Alma Mater Studiorum – University of Bologna, Department of Agricultural Sciences, Plant Pathology, 40127, Bologna, Italy, 8 University of Sassari, Department of Agriculture, Viale Italia 39, 07100 Sassari, Italy, 9 Universidad Pablo de Olavide, Department of Physical, Chemical and Natural Systems, Sevilla, Spain, 10 Ege University, Faculty of Fisheries, 35100 Bornova, İzmir, Turkey, 11 Plant Protection Service Emilia-Romagna Region, Nematology Laboratory, 40128 Bologna, Italy, 12 eCOAST Marine Research, DOK41, Voltaweg 11c, 4382 NG Vlissingen, and Naturalis Biodiversity Centre, P.O. Box 9517, 2300 RA, Leiden, The Netherlands, 13 Institut de Systématique, Évolution, Biodiversité, ISYEB, UMR7205 CNRS, EPHE, MNHN, UPMC, Muséum National d’Histoire Naturelle,
Sorbonne Universités, Paris, France, 14 University of West Hungary, Institute of Silviculture and Forest Protection, 9400 Sopron, Ady E. u. 5, Hungary, 15 University of Bonn, Steinmann Institut, Bereich Paläontologie, Nussallee 8, 53115 Bonn, Germany, 16 Tel Aviv University, Department of Zoology, George S. Wise Faculty of Life Science, and The Steinhardt Museum of Natural History, Israel, 17 Regional Euro-Asian Biological Invasions Centre, PL 3, 00981 Helsinki, Finland, 18 Università del Salento, Dipartimento di Scienze e Tecnologie Biologiche ed Ambientali, 73100 Lecce, Italy, 19 Environment Agency Austria, Spittelauer Lände 5, 1090 Vienna, Austria, 20 INRA, UR 0633, Zoologie Forestière, 45075-Orléans, France, 21 IUCN Species Survival Commission Invasive Species Specialist Group (ISSG), 00100 Rome, Italy, 22 Lucian Blaga University of Sibiu, Faculty of Sciences, RO-550012 Sibiu, Romania, 23 University of Florence, Department of Biology, 50125 Florence, Italy, 24 University of Tuscia, Department for innovation in biological, agro-food and forest systems, Viterbo 01100, Italy, 25 University of Oslo, Centre for Ecological and Evolutionary Synthesis, Department of Biosciences, PO Box 1066 Blindern, N-0316 Oslo, Norway</t>
  </si>
  <si>
    <t>The EASIN Editorial Board: quality assurance, exchange and sharing of alien species information in Europe</t>
  </si>
  <si>
    <t>Motmainna, M.; Juraimi, A.S.; Ahmad-Hamdani, M.S.; Hasan, M.; Yeasmin, S.; Anwar, M.P.; Islam, A.K.M.M. Allelopathic Potential of Tropical Plants—A Review. Agronomy 2023, 13, 2063. https://doi.org/10.3390/agronomy13082063</t>
  </si>
  <si>
    <t>https://www.webofscience.com/wos/alldb/full-record/WOS:001056674300001</t>
  </si>
  <si>
    <t>Jaime Muriel, Luz Garcia-Longoria, Sergio Magallanes, Juan Antonio Ortiz, Alfonso Marzal, Avian malaria, haematocrit, and body condition in invasive wetland passerines settled in southwestern Spain, Avian Research, Volume 14, 2023, 100081, ISSN 2053-7166, https://doi.org/10.1016/j.avrs.2023.100081</t>
  </si>
  <si>
    <t>https://www.webofscience.com/wos/alldb/full-record/WOS:000946197800001</t>
  </si>
  <si>
    <t>Falniowski Andrzej (Department of Malacology Institute of Zoology, Jagiellonian University, Kraków, Poland), Szarowska Magda (Department of Malacology Institute of Zoology, Jagiellonian University, Kraków, Poland), Sirbu Ioan (ULBS)</t>
  </si>
  <si>
    <t>Bythinella Moquin-Tandon, 1856 (Gastropoda: Rissooidea: Bythinellidae) in Romania: Its morphology with description of four new species</t>
  </si>
  <si>
    <t>Sitnikova, T.; Peretolchina, T.; Prozorova, L.; Sherbakov, D.; Babushkin, E.; Vinarski, M. The North Asian Genus Kolhymamnicola Starobogatov and Budnikova 1976 (Gastropoda: Amnicolidae), Its Extended Diagnosis, Distribution, and Taxonomic Relationships. Diversity 2023, 15, 483. https://doi.org/10.3390/d15040483</t>
  </si>
  <si>
    <t>https://www.webofscience.com/wos/woscc/full-record/WOS:000979302300001</t>
  </si>
  <si>
    <t>Bythinella Moquin-Tandon, 1856 (Gastropoda: Rissooidea: Bythinellidae) in Romania: species richness in a glacial refugium</t>
  </si>
  <si>
    <t>Schubert HC, Duda M, Eschner A, Weigand E, Kruckenhauser L. DNA barcoding as a tool to monitor the diversity of endangered spring snails in an Austrian National Park. Biodivers Data J. 2023 Jan 11;11:e91496. doi: 10.3897/BDJ.11.e91496. PMID: 36761079; PMCID: PMC9850253.</t>
  </si>
  <si>
    <t>https://www.webofscience.com/wos/alldb/full-record/WOS:000922914000002</t>
  </si>
  <si>
    <t xml:space="preserve">Andrzej Falniowski (Department of Malacology Institute of Zoology, Jagiellonian University, Kraków, Poland), Magdalena Szarowska (Department of Malacology Institute of Zoology, Jagiellonian University, Kraków, Poland), Peter Glöer (independent researcher), Vladimir Pešić (Department of Biology, University of Montenegro, Podgorica, Montenegro), Dilian Georgiev (Department of Ecology and Environmental Conservation, University of Plovdiv, Bulgaria), Michal Horsák (Department of Botany and Zoology, Masaryk University, Brno, Czech Republic), Ioan Sirbu (ULBS)
 </t>
  </si>
  <si>
    <t>Radiation in Bythinella Moquin-Tandon, 1856 (Mollusca: Gastropoda: Rissooidea) in the Balkans</t>
  </si>
  <si>
    <t xml:space="preserve">Sîrbu I. (ULBS), Sárkány-Kiss A. (UBB), Petrescu M. (ULBS), Lazăr B. (ULBS), Buian G. (ULBS) </t>
  </si>
  <si>
    <t>Contributions to the knowledge of the freshwater Mollusks fauna from the upper and middle Olt River basin (Transylvania, Romania)</t>
  </si>
  <si>
    <t>Bănăduc, Doru, Bakhshalizadeh, Shima and Curtean-Bănăduc, Angela. "Natura 2000 A Panacea? Natura 2000 Site Oltul Mijlociu Cibin-Hârtibaciu (ROSCI0132) ‒ a Local Extinction of a Native Fish Species and a New Alien Fish Arrival Case Study" Transylvanian Review of Systematical and Ecological Research, vol.25, no.1, 2023, pp.81-100. https://doi.org/10.2478/trser-2023-0007</t>
  </si>
  <si>
    <t>Sîrbu, I. (ULBS); Sárkány-Kiss, A. (UBB)</t>
  </si>
  <si>
    <t>Endangered freshwater mollusc species from the eastern tributaries of the Tisa river (Romanian territory)</t>
  </si>
  <si>
    <t>https://www.webofscience.com/wos/alldb/full-record/WOS:001021109000001</t>
  </si>
  <si>
    <t>WoS ESCI</t>
  </si>
  <si>
    <t>Hofman, S. (Department of Malacology Institute of Zoology, Jagiellonian University, Kraków, Poland); Cameron, R.A.D. (Department of Animal and Plant Sciences, University of Sheffield, Sheffield S10 2TN, United Kingdom, and Department of Zoology, Natural History Museum, London SW7 5BD, United Kingdom); Proćków, M. (Museum of Natural History, University of Wrocław, Sienkiewicza 21, 50–335 Wrocław, Poland); Sîrbu, I. (ULBS); Osikowski, A. (Department of Animal Reproduction, Anatomy and Genomics, University of Agriculture in Krakow, Mickiewicza 24/28, 30-059 Kraków, Poland); Jaszczyńska, A. (Department of Malacology Institute of Zoology, Jagiellonian University, Kraków, Poland); Sokól, M. (Department of Malacology Institute of Zoology, Jagiellonian University, Kraków, Poland); Falniowski, A. (Department of Malacology Institute of Zoology, Jagiellonian University, Kraków, Poland)</t>
  </si>
  <si>
    <t xml:space="preserve">Two new pseudocryptic species in the medium-sized common European land snails, Fruticicola Held, 1838; as a result of phylogeographic analysis of Fruticicola fruticum (O. F. Müller, 1774) (Gastropoda: Helicoidea: Camaenidae). </t>
  </si>
  <si>
    <t>Korshunova, T.; Grøtan, V.V.; Johnson, K.B.; Bakken, T.; Picton, B.E.; Martynov, A. Similar Ones Are Not Related and Vice Versa—New Dendronotus Taxa (Nudibranchia: Dendronotidae) from the North Atlantic Ocean Provide a Platform for Discussion of Global Marine Biodiversity Patterns. Diversity 2023, 15, 504. https://doi.org/10.3390/d15040504</t>
  </si>
  <si>
    <t>https://www.webofscience.com/wos/alldb/full-record/WOS:000979350200001</t>
  </si>
  <si>
    <t>Vukašin Z. Gojšina, Ivaylo K. Dedov. Three Terrestrial Gastropod Species (Mollusca: Gastropoda) New to the Fauna of Bosnia and Herzegovina. Acta Zool. Bulg., 75 (2), June 2023: 181-186. https://www.acta-zoologica-bulgarica.eu/2023/002657</t>
  </si>
  <si>
    <t>https://www.webofscience.com/wos/alldb/full-record/WOS:001023498600004</t>
  </si>
  <si>
    <t>Magdalena Szarowska (Department of Malacology Institute of Zoology, Jagiellonian University, Kraków, Poland), Paweł Grzmil (Department of Genetics and Evolution, Jagiellonian University, Kraków, Poland), Andrzej Falniowski (Department of Malacology Institute of Zoology, Jagiellonian University, Kraków, Poland), Ioan Sirbu (ULBS)</t>
  </si>
  <si>
    <t>Grossuana codreanui (Grossu, 1946) and the phylogenetic relationships of the East Balkan genus Grossuana (Radoman, 1973) (Gastropoda: Rissooidea)</t>
  </si>
  <si>
    <t>Gojšina, V. (2023). On the identity of the Serbian endemic spring snail Belgrandiella serbica Glöer, 2008 (Gastropoda: Truncatelloidea: Hydrobiidae). Folia Malacologica, 31(1), 19-23. https://doi.org/10.12657/folmal.031.003</t>
  </si>
  <si>
    <t>https://www.webofscience.com/wos/alldb/full-record/BCI:BCI202300428337</t>
  </si>
  <si>
    <t>Popa, M. (ULBS), Tăușan, I., (ULBS) Drăghici, O (ULBS)., Soare, A., (Institut RmValcea) &amp; Oancea, S. (ULBS) (2022).</t>
  </si>
  <si>
    <t>Influence of Convective and Vacuum-Type Drying on Quality, Microstructural, Antioxidant and Thermal Properties of Pretreated Boletus edulis Mushrooms</t>
  </si>
  <si>
    <t>Liu, Y., Brennan, C., Jiang, K., Li, L., Qin, Y., &amp; Chen, H. (2023). Quality and microbial community changes in three kinds of Boletus wild mushroom during cold storage. Postharvest Biology and Technology, 206, 112585.</t>
  </si>
  <si>
    <t>https://www.sciencedirect.com/science/article/abs/pii/S0925521423003460</t>
  </si>
  <si>
    <t>Effects of different drying methods on the physical characteristics and non-volatile taste components of Schizophyllum commune</t>
  </si>
  <si>
    <t>https://www.sciencedirect.com/science/article/abs/pii/S0889157523005069</t>
  </si>
  <si>
    <t>Review of postharvest processing of edible wild-grown mushrooms</t>
  </si>
  <si>
    <t>https://www.sciencedirect.com/science/article/abs/pii/S0963996923007688</t>
  </si>
  <si>
    <t>Tausan, I. (ULBS), Dauber, J.(Von Thunen Institut, Germany), Trica, M. R., &amp; Marko,B (UBB, Cluj-Napoca)</t>
  </si>
  <si>
    <t>Succession in ant communities (Hymenoptera: Formicidae) in deciduous forest clear-cuts - an Eastern European case study</t>
  </si>
  <si>
    <t>Persistent effects of land-use history on myrmecochorous plant and epigeic ant assemblages across an ecoregional gradient in New York State</t>
  </si>
  <si>
    <t>https://link.springer.com/article/10.1007/s10531-022-02532-4</t>
  </si>
  <si>
    <t>Costea &amp; Tausan 2017</t>
  </si>
  <si>
    <t>Land degradation a matter of attitude? A case study from southern Transylvania (Romania)</t>
  </si>
  <si>
    <t>n Analysis of Soil Erosion on Construction Sites in Megacities Using Analytic Hierarchy Process</t>
  </si>
  <si>
    <t>https://www.mdpi.com/2071-1050/15/2/1325</t>
  </si>
  <si>
    <t>Costea &amp; Tausan 2016</t>
  </si>
  <si>
    <t>Land degradation due to erosion in public perception. Case study: Secawl Mare river basin settlements (Transylvanian Depression, Romania)</t>
  </si>
  <si>
    <t>Inequity in nature's contributions to people in O tautahi/Christchurch: A low-density post-earthquake city</t>
  </si>
  <si>
    <t>https://www.sciencedirect.com/science/article/abs/pii/S1618866723002157</t>
  </si>
  <si>
    <t xml:space="preserve">Kuschmierz, Paul, et al. </t>
  </si>
  <si>
    <r>
      <rPr>
        <rFont val="Arial Narrow"/>
        <color theme="1"/>
        <sz val="10.0"/>
      </rPr>
      <t>"European first-year university students accept evolution but lack substantial knowledge about it: a standardized European cross-country assessment." </t>
    </r>
    <r>
      <rPr>
        <rFont val="Arial Narrow"/>
        <i/>
        <color rgb="FF222222"/>
        <sz val="10.0"/>
      </rPr>
      <t>Evolution: Education and Outreach</t>
    </r>
    <r>
      <rPr>
        <rFont val="Arial Narrow"/>
        <color rgb="FF222222"/>
        <sz val="10.0"/>
      </rPr>
      <t> 14 (2021): 1-22.</t>
    </r>
  </si>
  <si>
    <r>
      <rPr>
        <rFont val="Arial Narrow"/>
        <color theme="10"/>
        <sz val="10.0"/>
        <u/>
      </rPr>
      <t>Misheva, T., Brownell, S. E., &amp; Barnes, M. E. (2023). “It's More Of A Me-Thing Than An Evolution Thing”: Exploring The Validity Of Evolution Acceptance Measures Using Student Interviews. </t>
    </r>
    <r>
      <rPr>
        <rFont val="Arial Narrow"/>
        <i/>
        <color rgb="FF222222"/>
        <sz val="10.0"/>
        <u/>
      </rPr>
      <t>CBE—Life Sciences Education</t>
    </r>
    <r>
      <rPr>
        <rFont val="Arial Narrow"/>
        <color rgb="FF222222"/>
        <sz val="10.0"/>
        <u/>
      </rPr>
      <t>, </t>
    </r>
    <r>
      <rPr>
        <rFont val="Arial Narrow"/>
        <i/>
        <color rgb="FF222222"/>
        <sz val="10.0"/>
        <u/>
      </rPr>
      <t>22</t>
    </r>
    <r>
      <rPr>
        <rFont val="Arial Narrow"/>
        <color rgb="FF222222"/>
        <sz val="10.0"/>
        <u/>
      </rPr>
      <t>(4), ar41.</t>
    </r>
  </si>
  <si>
    <t>https://www.lifescied.org/doi/epdf/10.1187/cbe.23-01-0022</t>
  </si>
  <si>
    <r>
      <rPr>
        <rFont val="Arial Narrow"/>
        <color theme="1"/>
        <sz val="10.0"/>
      </rPr>
      <t>"European first-year university students accept evolution but lack substantial knowledge about it: a standardized European cross-country assessment." </t>
    </r>
    <r>
      <rPr>
        <rFont val="Arial Narrow"/>
        <i/>
        <color rgb="FF222222"/>
        <sz val="10.0"/>
      </rPr>
      <t>Evolution: Education and Outreach</t>
    </r>
    <r>
      <rPr>
        <rFont val="Arial Narrow"/>
        <color rgb="FF222222"/>
        <sz val="10.0"/>
      </rPr>
      <t> 14 (2021): 1-22.</t>
    </r>
  </si>
  <si>
    <t>Hanisch, S., &amp; Eirdosh, D. (2023). Developing Teacher Competencies for Teaching Evolution across the Primary School Curriculum: A Design Study of a Pre-Service Teacher Education Module. Education Sciences, 13(8), 797.</t>
  </si>
  <si>
    <t>https://www.mdpi.com/2227-7102/13/8/797</t>
  </si>
  <si>
    <t>Iorgu, IŞ, (Muzeul Grigore Antipa) Iorgu, EI, (Muzeul Grigore Antipa) Stalling, T, Puskás, G, Chobanov, D, Szövényi, G, Moscaliuc (PN Ceahlau), LA, Motoc (Muzeul Grigore Antipa), R, Tăuşan, I (ULBS), Fusu, L (UAIC) 2021.</t>
  </si>
  <si>
    <t xml:space="preserve"> Ant crickets and their secrets: Myrmecophilus acervorum is not always parthenogenetic (Insecta: Orthoptera: Myrmecophilidae). Zoological Journal of the Linnean Society:</t>
  </si>
  <si>
    <t>Hölldobler, B., &amp; Kwapich, C. (2023). Die Geheimnisse der myrmekophilen Grillen. In Die Gäste der Ameisen: Wie Myrmecophile mit ihren Wirten interagieren (pp. 261-288). Berlin, Heidelberg: Springer Berlin Heidelberg.</t>
  </si>
  <si>
    <t>https://link.springer.com/chapter/10.1007/978-3-662-66526-8_7</t>
  </si>
  <si>
    <t>Kurzeluk K. (Institut Protectia Plantelor) Tausan Ioan</t>
  </si>
  <si>
    <t>THE FAMILY CLERIDAE LATREILLE, 1802 (COLEOPTERA: CLEROIDEA) IN THE
NATURAL HISTORY MUSEUM COLLECTIONS OF SIBIU (ROMANIA)</t>
  </si>
  <si>
    <t>Serafim, R., &amp; Stan, M. (2023). On the checkered beetle species (Coleoptera: Cleridae) in the collections of “Grigore Antipa” National Museum of Natural History, Bucharest (Romania). Travaux du Muséum National d’Histoire Naturelle “Grigore Antipa”, 66(2), 263-289.</t>
  </si>
  <si>
    <t>https://doi.org/10.3897/travaux.66.e109055</t>
  </si>
  <si>
    <t>Doru Bănăduc (ULBS), Michael Joy (Victoria University), Horea Olosutean (ULBS), Sergey Afanasyev (National Academy of Sciences of Ukraine) &amp; Angela Curtean-Bănăduc (ULBS)</t>
  </si>
  <si>
    <t>V. Potopová, T. Trifan, M. Trnka, C. De Michele, D. Semerádová, M. Fischer, J. Meitner, M. Musiolková, N. Muntean, B. Clothier,
Copulas modelling of maize yield losses – drought compound events using the multiple remote sensing indices over the Danube River Basin,
Agricultural Water Management,
Volume 280,
2023,
108217,
ISSN 0378-3774,</t>
  </si>
  <si>
    <t>https://doi.org/10.1016/j.agwat.2023.108217</t>
  </si>
  <si>
    <t>Jakub Fedorčák
, Peter Križek
, Ján KoščoWhich factors influence spatio–temporal changes in the distribution
of invasive and native species of genus Carassius?
Aquatic Invasions 2023 Volume 18, Issue 2: 219–230</t>
  </si>
  <si>
    <t>https://aquaticinvasions.arphahub.com/article/105240/download/pdf/</t>
  </si>
  <si>
    <t xml:space="preserve">Shahraki, M.Z.; Keivany, Y.; Dorche, E.E.; Blocksom, K.; Bruder, A.; Flotemersch, J.; Bănăduc, D. Distribution and Expansion of Alien Fish Species in the Karun River Basin, Iran. Fishes 2023, 8, 538. </t>
  </si>
  <si>
    <t>Angela Curtean-Bănăduc (ULBS),  Horea Olosutean (ULBS), &amp;  Doru Bănăduc (ULBS)</t>
  </si>
  <si>
    <t>The influence of environmental variables on the Ephemeroptera communities’ structure and diversity. Timiş River (Romania) case study</t>
  </si>
  <si>
    <t xml:space="preserve">Gencer Türkmen,
Biomonitoring in the Caucasus Biodiversity Hotspot: The ecological and habitat preferences of Epeorus (Caucasiron) znojkoi (Ephemeroptera, Heptageniidae) from Northeastern Turkey,
Kuwait Journal of Science,
Volume 50, Issue 3,
2023,
Pages 313-321,
ISSN 2307-4108,
</t>
  </si>
  <si>
    <t>https://doi.org/10.1016/j.kjs.2022.11.002.</t>
  </si>
  <si>
    <t>Simona Oancea (ULBS), Maria Radu (ULBS), Horea Olosutean (ULBS)</t>
  </si>
  <si>
    <t>Development of ultrasonic extracts with strong
antioxidant properties from red onion wastes</t>
  </si>
  <si>
    <t xml:space="preserve">Florina Stoica, Roxana Nicoleta Rațu, Ionuț Dumitru Veleșcu, Nicoleta Stănciuc, Gabriela Râpeanu,
A comprehensive review on bioactive compounds, health benefits, and potential food applications of onion (Allium cepa L.) skin waste,
Trends in Food Science &amp; Technology,
Volume 141,
2023,
104173,
ISSN 0924-2244,
</t>
  </si>
  <si>
    <t xml:space="preserve">https://doi.org/10.1016/j.tifs.2023.104173. </t>
  </si>
  <si>
    <t xml:space="preserve">Nitin Dhowlaghar, Tushar Dhanani, Syamkumar Sivasankara Pillai, Bhimanagouda S. Patil,
Accelerated solvent extraction of red onion peel extract and its antimicrobial, antibiofilm, and quorum-sensing inhibition activities against Listeria monocytogenes and Chromobacterium violaceum,
Food Bioscience,
Volume 53,
2023,
102649,
ISSN 2212-4292,
</t>
  </si>
  <si>
    <t>https://doi.org/10.1016/j.fbio.2023.102649.</t>
  </si>
  <si>
    <t>Oancea Simona (ULBS), Perju Mirabela (ULBS), Diana Coman (ULBS),Olosutean Horea (ULBS)</t>
  </si>
  <si>
    <t>Optimization of conventional and ultrasoundassisted extraction of Paeonia officinalis
anthocyanins, as natural alternative for a
green technology of cotton dyeing</t>
  </si>
  <si>
    <t xml:space="preserve">López-Cruz, R., Sandoval-Contreras, T. &amp; Iñiguez-Moreno, M. Plant Pigments: Classification, Extraction, and Challenge of Their Application in the Food Industry. Food Bioprocess Technol 16, 2725–2741 (2023). </t>
  </si>
  <si>
    <t>https://doi.org/10.1007/s11947-023-03075-4</t>
  </si>
  <si>
    <t>Avinash P. Manian, The Role of Mordants in Fixation of Natural Dyes, in Handbook of Natural Colorants,
Editor(s):Christian Stevens, Thomas Bechtold, Avinash Manian, Tung Pham</t>
  </si>
  <si>
    <t>https://onlinelibrary.wiley.com/doi/abs/10.1002/9781119811749.ch23</t>
  </si>
  <si>
    <t xml:space="preserve">Mughilmathi, Sonali, J.M.I., Kumar, P.S. et al. Application of copper iodide (CuI) and natural dye extracted from Hibiscus rosa-sinensis onto cotton fabric: an integrated approach. Appl Nanosci 13, 4119–4128 (2023). </t>
  </si>
  <si>
    <t>https://doi.org/10.1007/s13204-022-02720-2</t>
  </si>
  <si>
    <t>Gavril Marius Berchi (UBB), Fabio Cianferoni, Zoltán Csabai, Jakob Damgaard, Horea Olosutean (ULBS), Daniela Minodora Ilie (ULBS), Pál Boda, Petr Kment</t>
  </si>
  <si>
    <t xml:space="preserve">Kanyukova, E.V. On the Water Striders (Heteroptera, Gerridae) of the Fauna of Russia: History of Study, Erroneous Identifications, and Features of Biology. Entmol. Rev. 103, 709–720 (2023). </t>
  </si>
  <si>
    <t>https://doi.org/10.1134/S0013873823070011</t>
  </si>
  <si>
    <t xml:space="preserve">Altynbek TO, Esenbekova PA, Zhaxybayev MB, Batyrova KI, Kulzhanova DK (2023). The fauna of aquatic
hemiptera (Heteroptera) in charyn nature park. SABRAO J. Breed. Genet. 55(5): 1743-1753.
</t>
  </si>
  <si>
    <t>http://doi.org/10.54910/sabrao2023.55.5.26.</t>
  </si>
  <si>
    <t xml:space="preserve"> Ilie Daniela (ULBS, Olosutean Horea (ULBS)</t>
  </si>
  <si>
    <t>Structure and seasonal dynamics of water bugs communities (Heteroptera: Nepomorpha) in anthropic and natural ponds from South-Eastern Transylvania: the role of vegetation and water supply</t>
  </si>
  <si>
    <t xml:space="preserve">Stoianova, D. Effects of Different Types of Agricultural Land Use on the Occurrence of Common Aquatic Bugs (Nepomorpha, Heteroptera) in Habitats with Slow Flowing Water in Bulgaria, Southeast Europe. Diversity 2023, 15, 292. </t>
  </si>
  <si>
    <t>https://doi.org/10.3390/d15020292</t>
  </si>
  <si>
    <t>Olosutean Horea (ULBS), Perju Mirabela (ULBS), Bungiac Sonia (ULBS)</t>
  </si>
  <si>
    <t>Are aquatic and semi-aquatic true bugs (Hemiptera: Nepomorpha; Gerromorpha) distinct aquatic communities? A case study in homogeneous habitats</t>
  </si>
  <si>
    <t xml:space="preserve">Nieoczym, M., Stryjecki, R., Buczyński, P. et al. Differential abundance, composition and mesohabitat use by aquatic macroinvertebrate taxa in ponds with and without fish. Aquat Sci 85, 25 (2023). </t>
  </si>
  <si>
    <t>https://doi.org/10.1007/s00027-022-00922-y</t>
  </si>
  <si>
    <t>Horea Olosutean (ULBS), Maria Cerciu (ASECO Sibiu)</t>
  </si>
  <si>
    <t>Water Sustainability in the Context of Global Warming: 
A Bibliometric Analysis</t>
  </si>
  <si>
    <t xml:space="preserve">Yanbo Yang, Lixin Jing, Qi Li, Chentao Liang, Quanxing Dong, Shuting Zhao, Yuwen Chen, Danqi She, Xu Zhang, Lei Wang, Guanchao Cheng, Xiting Zhang, Yufeng Guo, Panli Tian, Lin Gu, Meina Zhu, Jing Lou, Qian Du, Huimei Wang, Xingyuan He, Wenjie Wang,
Big-sized trees and higher species diversity improve water holding capacities of forests in northeast China,
Science of The Total Environment,
Volume 880,
2023,
163263,
ISSN 0048-9697,
</t>
  </si>
  <si>
    <t>https://doi.org/10.1016/j.scitotenv.2023.163263.</t>
  </si>
  <si>
    <t xml:space="preserve">Yang, T., Zhang, Z., Zhu, W. et al. Quantitative analysis of the current status and research trends of biochar research - A scientific bibliometric analysis based on global research achievements from 2003 to 2023. Environ Sci Pollut Res 30, 83071–83092 (2023). </t>
  </si>
  <si>
    <t>https://doi.org/10.1007/s11356-023-27992-1</t>
  </si>
  <si>
    <t>Horea Olosutea (ULBS), Maria Cerciu (ASECO Sibiu)</t>
  </si>
  <si>
    <t>Samy, M.N.; Mahmoud, B.K.; Shady, N.H.; Abdelmohsen, U.R.; Ross, S.A. Bioassay-Guided Fractionation with Antimalarial and Antimicrobial Activities of Paeonia officinalis. Molecules 2022, 27, 8382.</t>
  </si>
  <si>
    <t>https://1510q6zs7-y-https-www-webofscience-com.z.e-nformation.ro/wos/woscc/full-record/WOS:000896199700001</t>
  </si>
  <si>
    <t>Zhen Ye (Nankai University), Juanjuan Yuan (Zaozhuang University), Jakob Damgaard (Natural History Museum of Denmark), Gavril Marius Berchi (UBB), Fabio Cianferoni (National Research Council of Italy), Matthew R. Pintar (Florida International University), Horea Olosutean (ULBS), Xiuxiu Zhu (Nankai University), Kun Jiang (Nankai University), Xin Yang (Taiyuan University of Science and Technology), Siying Fu (Nankai University), Wenjun Bu (Nankai University)</t>
  </si>
  <si>
    <t>Climate Warming Since the Holocene Accelerates West–East Communication for the Eurasian Temperate Water Strider Species Aquarius paludum</t>
  </si>
  <si>
    <t>Song Zimeng, Ze Sangzi, Liu Chunxiang, Chen Bing, New insights into the genetic structure of the outbreak-prone bamboo grasshoppers Frontiers in Ecology and Evolution, 11, 2023</t>
  </si>
  <si>
    <t>https://www.frontiersin.org/articles/10.3389/fevo.2023.1062857</t>
  </si>
  <si>
    <t>Yongxuan Liang, Sujie Du, Zhenan Jin, Shiyun Xu, Weijie Wan, Yujun Zhong, Qiao Li, Qiong Zhou, Jianyang Guo, Wanxue Liu 
Population genetics and ecological niche modelling provide insights into management strategies of the herbivorous pest Phytomyza horticola (Diptera: Agromyzidae)
Diversity and Distributions 29(11): 1371-1387</t>
  </si>
  <si>
    <t>https://onlinelibrary.wiley.com/doi/full/10.1111/ddi.13762</t>
  </si>
  <si>
    <t xml:space="preserve">Berchi, G. M., Copilaș-Ciocianu, D., Kment, P., &amp; Mumladze, L. (2023). Water bugs (Heteroptera: Gerromorpha, Nepomorpha) of the Caucasus ecoregion. The European Zoological Journal, 90(1), 167–192. </t>
  </si>
  <si>
    <t>https://doi.org/10.1080/24750263.2023.2174190</t>
  </si>
  <si>
    <t>Qidi Zhu, Zhijun Zhou, Qi Guo, Yanhao Duan, Haijian Wang, Fuming Shi
Insights into the evolutionary history of Diestramimini cave crickets (Orthoptera, Rhaphidophoridae)
 Zoologica Scripta 52(5) 440-453</t>
  </si>
  <si>
    <t>https://doi.org/10.1111/zsc.12596</t>
  </si>
  <si>
    <t>BIRSAN EUGEN (ULBS)</t>
  </si>
  <si>
    <t>The superexchange interaction influence on the magnetic ordering in manganites</t>
  </si>
  <si>
    <t>Tushar Kanti Bhowmik, Saswata Halder and Tripurari Prasad Sinha, Tailoring the magnetic landscape in Al-doped LaMnO3: an experimental and computational perspective, Physica Scripta, volume 98, number 2 (DOI 10.1088/1402-4896/acae41)</t>
  </si>
  <si>
    <t>https://iopscience.iop.org/article/10.1088/1402-4896/acae41/meta</t>
  </si>
  <si>
    <t>Birsan Eugen</t>
  </si>
  <si>
    <t xml:space="preserve">M.Răcuciu (ULBS), D. E. Creanga (UAIC), A. Airinei (ICMPP) </t>
  </si>
  <si>
    <t>Citric-acid-coated magnetite nanoparticles for biological applications, The European Physical Journal E - Soft Matter, 2006, 21(2), p.117-122.</t>
  </si>
  <si>
    <t xml:space="preserve">Azadpour B, Aharipour N, Paryab A, Omid H, Abdollahi S, Madaah Hosseini H, Malek Khachatourian A, Toprak MS, Seifalian AM. Magnetically-assisted viral transduction (magnetofection) medical applications: An update. Biomater Adv. 2023 Nov;154:213657. </t>
  </si>
  <si>
    <t>https://www.webofscience.com/wos/woscc/full-record/WOS:001112917900001</t>
  </si>
  <si>
    <t>Phoomipat Jungcharoen, Rémi Marsac, Fadi Choueikani, Delphine Masson, Mathieu Pédrot,Influence of organic ligands on the stoichiometry of magnetite nanoparticles.Nanoscale Advances,
Volume 5, Issue 16, 2023, 4213-4223.</t>
  </si>
  <si>
    <t>https://www.webofscience.com/wos/woscc/full-record/WOS:001033777900001</t>
  </si>
  <si>
    <t>Chengyun Fu, Zhaomin Tan, Jianfeng Cheng, Jingli Xie, Xuezhi Dai, Yinyuan Du, Shan Zhu, Shaoqing Wang, Minhao Yan,
Effective removal of cesium by ammonium molybdophosphate–polyethylene glycol magnetic nanoparticles,
Journal of Environmental Chemical Engineering,
Volume 11, Issue 5,
2023,
110544</t>
  </si>
  <si>
    <t>https://www.webofscience.com/wos/woscc/full-record/WOS:001039543300001</t>
  </si>
  <si>
    <t>Fedda Alzoubi, Osama Abu Noqta, Tariq AlZoubi, Heba AlJabaly, Hasan Alkhateeb, Mohammed Alqadi, Ghaseb Makhadmeh,
Exploring the impact of pH on the properties of citric acid-coated iron oxide nanoparticles as high-performance T2 contrast agent for MRI applications,
Results in Engineering,
Volume 18,
2023,
101206</t>
  </si>
  <si>
    <t>https://www.webofscience.com/wos/woscc/full-record/WOS:001015756800001</t>
  </si>
  <si>
    <t>Bragin, V.I., Baksheeva, I.A., Plotnikova, A.A. et al. Functionalized Magnetic Nanosorbents for Copper Extraction from Solutions. J Min Sci 59, 302–310 (2023)</t>
  </si>
  <si>
    <t>https://www.webofscience.com/wos/woscc/full-record/WOS:001041867800013</t>
  </si>
  <si>
    <t>Chang, H., Brahma, S., Hou, S., Chang, C., and Huang, J. (May 9, 2022). "Combined Effects of Citric Acid and Ascorbic Acid Used As Low-Temperature Surface Modifiers to Enhance the Cyclability of Si Anode in an Li-Ion Battery." ASME. J. Electrochem. En. Conv. Stor. February 2023; 20(1): 011001</t>
  </si>
  <si>
    <t>https://www.webofscience.com/wos/woscc/full-record/WOS:000898155400007</t>
  </si>
  <si>
    <t>Mikelashvili, V.; Kekutia, S.; Markhulia, J.; Saneblidze, L.; Maisuradze, N.; Kriechbaum, M.; Almásy, L. Synthesis and Characterization of Citric Acid-Modified Iron Oxide Nanoparticles Prepared with Electrohydraulic Discharge Treatment. Materials 2023, 16, 746.</t>
  </si>
  <si>
    <t>https://www.webofscience.com/wos/woscc/full-record/WOS:000918958300001</t>
  </si>
  <si>
    <t>Magomedov, K.E., Omelyanchik, A.S., Vorontsov, S.A. et al. SDS-Modified Iron Oxide Magnetic Nanoparticles for Removing of Methylene Blue from Aqueous Solution. Bull. Russ. Acad. Sci. Phys. 87, 720–727 (2023). Ref.35</t>
  </si>
  <si>
    <t>https://1510gkgf6-y-https-link-springer-com.z.e-nformation.ro/article/10.3103/S1062873823702027#Bib1</t>
  </si>
  <si>
    <t>Xin Li, Wenxia Lv, Weiqi Yang, Yinfeng Guo, Jianwen Huang, Wenyi Liang, Yugang Huang, Aiping Qin, Xingmei Deng, Xufeng Li, Mianrong Chen, Hainan Yang, Lu Liang, Lingran Du, Poly (hydroxyethyl methacrylate - acrylic acid) microspheres loaded with magnetically responsive Fe3O4 nanoparticles for arterial embolization, drug loading and MRI detection,Journal of Drug Delivery Science and Technology, Volume 79, 2023, 103993, Ref. 39</t>
  </si>
  <si>
    <t>https://1510akges-y-https-www-sciencedirect-com.z.e-nformation.ro/science/article/pii/S1773224722009042?via%3Dihub</t>
  </si>
  <si>
    <t>Inthanusorn, W., Rutnakornpituk, M., Rutnakornpituk, B, Reusable poly(2-acrylamido-2-methylpropanesulfonic acid)-grafted magnetic nanoparticles as anionic nano-adsorbents for antibody and antigen  2023 International Journal of Polymeric Materials and Polymeric Biomaterials, 72(8), pp. 636-645, Ref.13.</t>
  </si>
  <si>
    <t>https://1511mkgg7-y-https-www-tandfonline-com.z.e-nformation.ro/doi/epdf/10.1080/00914037.2022.2042288?needAccess=true</t>
  </si>
  <si>
    <t>Mihaela Răcuciu (ULBS), Dorina Creangă (UAIC)</t>
  </si>
  <si>
    <t xml:space="preserve"> TMA-OH coated magnetic nanoparticles internalized in vegetal tissue, Romanian Journal of Physics, 2007, 52(3-4), p. 395-402.</t>
  </si>
  <si>
    <t xml:space="preserve">Tombuloglu, H., Ercan, I., Alqahtani, N. et al. Impact of magnetic field on the translocation of iron oxide nanoparticles (Fe3O4) in barley seedlings (Hordeum vulgare L.). 3 Biotech 13, 296 (2023). </t>
  </si>
  <si>
    <t>https://www.webofscience.com/wos/woscc/full-record/WOS:001044411000001</t>
  </si>
  <si>
    <t xml:space="preserve">Alhammad, B.A.; Abdel-Aziz, H.M.M.; Seleiman, M.F.; Tourky, S.M.N. How Can Biological and Chemical Silver Nanoparticles Positively Impact Physio-Chemical and Chloroplast Ultrastructural Characteristics of Vicia faba Seedlings? Plants 2023, 12, 2509. </t>
  </si>
  <si>
    <t>https://www.webofscience.com/wos/woscc/full-record/WOS:001028187900001</t>
  </si>
  <si>
    <t>Vijayakumar, S., Rajapriya, A., Vidhya, E. et al. Agriculture Revolution Impact on a Modest Dosage of Silver Nano-Fertilizer: A Green Strategy. Chemistry Africa 6, 3059–3066 (2023).</t>
  </si>
  <si>
    <t>https://www.webofscience.com/wos/woscc/full-record/WOS:000984205400001</t>
  </si>
  <si>
    <t>Ranjani, S., Hemalatha, S. Influence of Polyherbal Nanoformulation on Plant Growth and Biochemical Constituents in Legume Seedlings. J Plant Growth Regul 42, 7142–7150 (2023)</t>
  </si>
  <si>
    <t>https://www.webofscience.com/wos/woscc/full-record/WOS:000970388200001</t>
  </si>
  <si>
    <t xml:space="preserve">Hao, Y.; Yu, Y.; Sun, G.; Gong, X.; Jiang, Y.; Lv, G.; Zhang, Y.; Li, L.; Zhao, Y.; Sun, D.; et al. Effects of Multi-Walled Carbon Nanotubes and Nano-Silica on Root Development, Leaf Photosynthesis, Active Oxygen and Nitrogen Metabolism in Maize. Plants 2023, 12, 1604. </t>
  </si>
  <si>
    <t>https://www.webofscience.com/wos/woscc/full-record/WOS:000977181800001</t>
  </si>
  <si>
    <t>Mubeen, B.; Hasnain, A.; Jie, W.; Zheng, H.; Peijnenburg, W.J.G.M.; Rozali, S.E.; Rasool, R.; Naqvi, S.A.H.; Rao, M.J.; Sohail, M.A.; et al. Enhanced Production of Active Photosynthetic and Biochemical Molecules in Silybum marianum L. Using Biotic and Abiotic Elicitors in Hydroponic Culture. Molecules 2023, 28, 1716.</t>
  </si>
  <si>
    <t>https://www.webofscience.com/wos/woscc/full-record/WOS:000941785600001</t>
  </si>
  <si>
    <t>Mihaela Răcuciu (ULBS)</t>
  </si>
  <si>
    <t>Synthesis protocol influence on aqueous magnetic fluid properties, Current Applied Physics, 2009, 9 (5), p.1062-1066</t>
  </si>
  <si>
    <t>Samadi-Maybodi, A., Ghezel-Sofla, H. &amp; BiParva, P. Simultaneous removal of phenoxy herbicides, 2-methyl-4-chlorophenoxyacetic acid and 2,4-dichlorophenoxyacetic acid from aqueous media by magnetized MgAl-LDH@Fe3O4 composite: application of partial least squares and Doehlert experimental design. J Environ Health Sci Engineer (2023).</t>
  </si>
  <si>
    <t>https://www.webofscience.com/wos/woscc/full-record/WOS:001116747500001</t>
  </si>
  <si>
    <t>Synthesis protocol influence on aqueous magnetic fluid properties, Current Applied Physics, 2009, 9 (5), p.1062-1067</t>
  </si>
  <si>
    <t>Tajabadi, M., Khosroshahi, M.E. &amp; Alanagh, H.R. Response surface method optimization of synthesized superparamagnetic magnetite (Fe3O4) nanoparticles characterized by pulsed IR calibration-free laser-induced breakdown spectroscopy. Appl. Phys. A 129, 439 (2023).</t>
  </si>
  <si>
    <t>https://www.webofscience.com/wos/woscc/full-record/WOS:000991620900001</t>
  </si>
  <si>
    <t>M. Răcuciu (ULBS), D. Creangă (UAIC), I. Horga (Col.Teh. S.I.SV)</t>
  </si>
  <si>
    <t>Plant Growth under Static Magnetic Field Influence, Romanian Journal of Physics, 53(1-2), p. 331-336, 2010</t>
  </si>
  <si>
    <t>Hafeez, M.B., Zahra, N., Ahmad, N., (...), Wang, X., Li, J., Growth, physiological, biochemical and molecular changes in plants induced by magnetic fields: A review, Plant Biology
25(1), pp. 8-23, 2023</t>
  </si>
  <si>
    <t>https://1511hkghb-y-https-onlinelibrary-wiley-com.z.e-nformation.ro/doi/pdf/10.1111/plb.13459</t>
  </si>
  <si>
    <t xml:space="preserve">Scopus </t>
  </si>
  <si>
    <t>Mihaela Răcuciu (ULBS), Dorina-Emilia Creangă (UAIC)</t>
  </si>
  <si>
    <t>Influence of water based ferrofluid upon chlorophylls in cereals, Journal of Magnetism and Magnetic Materials, 2007, 311(1), p.291-294.</t>
  </si>
  <si>
    <t>Chakraborty, M. et al. (2023). Current Biotechnological Approaches in Maize Improvement. In: Wani, S.H., Dar, Z.A., Singh, G.P. (eds) Maize Improvement. Springer, Cham. https://doi.org/10.1007/978-3-031-21640-4_8</t>
  </si>
  <si>
    <t>https://1510gkgif-y-https-link-springer-com.z.e-nformation.ro/chapter/10.1007/978-3-031-21640-4_8</t>
  </si>
  <si>
    <t>Mihaela Răcuciu (ULBS), Dorina Creangă (UAIC), Carmen Amorăriţei(Col.Naț.SM SV)</t>
  </si>
  <si>
    <t>Biochemical changes induced by low frequency magnetic field exposure of vegetal organisms, Romanian Journal of Physics, 52(5-6), 2007, 645-651.</t>
  </si>
  <si>
    <t xml:space="preserve">Bellino, A.; Bisceglia, B.; Baldantoni, D. Effects of Weak Magnetic Fields on Plant Chemical Composition and Its Ecological Implications. Sustainability 2023, 15, 3918. </t>
  </si>
  <si>
    <t>https://www.webofscience.com/wos/woscc/full-record/WOS:000947363600001</t>
  </si>
  <si>
    <t>Ayesha R, Hassan I, Abbasi NA, Hafiz IA, Khan KS, Pre-Exposure Impact of Electromagnetic Field Radiation on Carnation Plant Growth and Quality Cut Flower Production, Pak J Bot 2023; 55 (1): 367-377</t>
  </si>
  <si>
    <t>https://www.webofscience.com/wos/woscc/full-record/WOS:001046487200037</t>
  </si>
  <si>
    <t xml:space="preserve">Parmagnani, A.S.; Betterle, N.; Mannino, G.; D’Alessandro, S.; Nocito, F.F.; Ljumovic, K.; Vigani, G.; Ballottari, M.; Maffei, M.E. The Geomagnetic Field (GMF) Is Required for Lima Bean Photosynthesis and Reactive Oxygen Species Production. Int. J. Mol. Sci. 2023, 24, 2896. </t>
  </si>
  <si>
    <t>https://www.webofscience.com/wos/woscc/full-record/WOS:000929595200001</t>
  </si>
  <si>
    <t>M. Răcuciu (ULBS), D.E. Creangă (UAIC)</t>
  </si>
  <si>
    <t xml:space="preserve"> Cytogenetical changes induced by β-cyclodextrin coated nanoparticles in plant seeds. Rom. J. Phys. 2009, 54, 2</t>
  </si>
  <si>
    <t>Munir, N.; Gulzar, W.; Abideen, Z.; Hasanuzzaman, M.; El-Keblawy, A.; Zhao, F. Plant–Nanoparticle Interactions: Transcriptomic and Proteomic Insights. Agronomy 2023, 13, 2112.Ref.76</t>
  </si>
  <si>
    <t>https://www.mdpi.com/2073-4395/13/8/2112</t>
  </si>
  <si>
    <t xml:space="preserve"> Cytogenetical changes induced by β-cyclodextrin coated nanoparticles in plant seeds. Rom. J. Phys. 2009, 54, 3</t>
  </si>
  <si>
    <t>Shrishti Naidu, Jyotsna Pandey, Lokesh C. Mishra, Amrita Chakraborty, Amit Roy, Indrakant K. Singh, Archana Singh, Silicon nanoparticles: Synthesis, uptake and their role in mitigation of biotic stress, Ecotoxicology and Environmental Safety,
Volume 255, 2023, 114783</t>
  </si>
  <si>
    <t>https://1510akgkc-y-https-www-sciencedirect-com.z.e-nformation.ro/science/article/pii/S0147651323002877?via%3Dihub</t>
  </si>
  <si>
    <t>Biocompatible magnetic fluid nanoparticles internalized in vegetal tissue, Romanian Journal of Physics, 2009, 54(1-2), p. 115-124.</t>
  </si>
  <si>
    <t>Shalini Jain, Nikita Yadav, Anjali Kesarwani, Palak Mathur, Surendra Nimesh, Nidhi Gupta, Sreemoyee Chatterjee, From scraps to sprouts: Boosting Vigna radiata growth with kitchen waste-synthesized iron nanoparticles, South African Journal of Botany, Volume 162, 2023, 29-40</t>
  </si>
  <si>
    <t>https://www.webofscience.com/wos/woscc/full-record/WOS:001091430600001</t>
  </si>
  <si>
    <t>Jaime López-Luna, Yulisa Nopal-Hormiga, Lorena López-Sánchez, Arturo I. Mtz-Enriquez, Nicolaza Pariona, Effect of methods application of copper nanoparticles in the growth of avocado plants, Science of The Total Environment,
Volume 880, 2023, 163341</t>
  </si>
  <si>
    <t>https://www.webofscience.com/wos/woscc/full-record/WOS:000980940800001</t>
  </si>
  <si>
    <t>Ul Haq, T.; Ullah, R.; Khan, M.N.; Nazish, M.; Almutairi, S.M.; Rasheed, R.A. Seed Priming with Glutamic-Acid-Functionalized Iron Nanoparticles Modulating Response of Vigna radiata (L.) R. Wilczek (Mung Bean) to Induce Osmotic Stress. Micromachines 2023, 14, 736.</t>
  </si>
  <si>
    <t>https://www.webofscience.com/wos/woscc/full-record/WOS:000977075000001</t>
  </si>
  <si>
    <t>Racuciu Mihaela (ULBS)</t>
  </si>
  <si>
    <t>Effects of radiofrequency radiation on root tip cells of Zea mays, ROMANIAN BIOTECHNOLOGICAL LETTERS, 14(3), 4366-4370, 2009.</t>
  </si>
  <si>
    <t>Bonasia, A.; Conversa, G.; Lazzizera, C.; Elia, A. Harvest and Post-Harvest Performance of Autumn-Winter Butterhead Lettuce as Affected by Nitrogen and Azoxystrobin Application. Agronomy 2023, 13, 222.</t>
  </si>
  <si>
    <t>https://www.webofscience.com/wos/woscc/full-record/WOS:000914107600001</t>
  </si>
  <si>
    <t xml:space="preserve">Racuciu, M.(ULBS); Iftode, C.(UPT); Miclaus, S. (AFT) </t>
  </si>
  <si>
    <t>INHIBITORY EFFECTS OF LOW THERMAL RADIOFREQUENCY RADIATION ON PHYSIOLOGICAL PARAMETERS OF ZEA MAYS SEEDLINGS GROWTH, ROMANIAN JOURNAL OF PHYSICS, 60(3-4), 603-612, 2015.</t>
  </si>
  <si>
    <t>Alexis Porcher, Sébastien Girard, Pierre Bonnet, Raphaël Rouveure, Vincent Guérin, Françoise Paladian, Alain Vian, Non thermal 2.45 GHz electromagnetic exposure causes rapid changes in Arabidopsis thaliana metabolism, Journal of Plant Physiology, Volume 286, 2023, 153999</t>
  </si>
  <si>
    <t>https://www.webofscience.com/wos/woscc/full-record/WOS:001010294400001</t>
  </si>
  <si>
    <t>Marek Czerwiński, Alain Vian, Ben A. Woodcock, Piotr Goliński, Laura Recuero Virto, Łukasz Januszkiewicz, Do electromagnetic fields used in telecommunications affect wild plant species? A control impact study conducted in the field, Ecological Indicators, Volume 150, 2023, 110267</t>
  </si>
  <si>
    <t>https://www.webofscience.com/wos/woscc/full-record/WOS:000990594100001</t>
  </si>
  <si>
    <t>Racuciu, M.(ULBS); D. E. Creanga (UAIC), V. Bădescu (NIRDTP), A. Airinei (ICMPP)</t>
  </si>
  <si>
    <t>Synthesis and physical characterization of magnetic nano-particles functionalized with β-cyclodextrin, Journal Optoelectronics and Advanced Materials, 2007, 9(5), 1530-1533</t>
  </si>
  <si>
    <t>Kang, S., Hou, X., Hu, Y. et al. Dynamic analysis and optimal control of a stochastic investor sentiment contagion model considering sentiments isolation with random parametric perturbations. Sci Rep 13, 21267 (2023).</t>
  </si>
  <si>
    <t>https://www.webofscience.com/wos/woscc/full-record/WOS:001124377400020</t>
  </si>
  <si>
    <t>Synthesis and physical characterization of magnetic nano-particles functionalized with β-cyclodextrin, Journal Optoelectronics and Advanced Materials, 2007, 9(5), 1530-1534</t>
  </si>
  <si>
    <t>Payamifar, S., Poursattar Marjani, A. A new β-cyclodextrin-based nickel as green and water-soluble supramolecular catalysts for aqueous Suzuki reaction. Sci Rep 13, 21279 (2023).</t>
  </si>
  <si>
    <t>https://www.webofscience.com/wos/woscc/full-record/WOS:001155263200026</t>
  </si>
  <si>
    <t>Racuciu, M.(ULBS); D. E. Creanga (UAIC), A. Airinei (ICMPP),  D. Chicea (ULBS), V. Bădescu (NIRDTP)</t>
  </si>
  <si>
    <t>Synthesis and properties of magnetic nanoparticles coated with biocompatible compounds, Materials Science-Poland, Vol. 28, No. 3, 2010.</t>
  </si>
  <si>
    <t>Racuciu M (ULBS), Creanga DE (UAIC), Galugaru Gh (UAIC)</t>
  </si>
  <si>
    <t>The influence of extremely low frequency magnetic field on tree seedlings, Romanian Journal of Physics 35, 2008.</t>
  </si>
  <si>
    <t>Racuciu, M (ULBS); Barbu-Tudoran, L (UBB); Oancea, S (ULBS); Draghici, O (ULBS); Morosanu, C (UAIC); Grigoras, M (NIRDTP); Brinza, F (UAIC); Creanga, DE (UAIC)</t>
  </si>
  <si>
    <t xml:space="preserve"> Aspartic Acid Stabilized Iron Oxide Nanoparticles for Biomedical Applications, Nanomaterials, 2022, 12 (7)</t>
  </si>
  <si>
    <t>Al-Majeed, S.H.A., Al-Ali, Z.S.A. &amp; Turki, A.A. Biomedical Assessment of Silver Nanoparticles Derived from L-Aspartic Acid Against Breast Cancer Cell Lines and Bacteria Strains. BioNanoSci. 13, 1833–1848 (2023).</t>
  </si>
  <si>
    <t>https://www.webofscience.com/wos/woscc/full-record/WOS:001066905600001</t>
  </si>
  <si>
    <t>Diksha, Kaur, M., Yempally, V. et al. Sustainable magnetically recoverable Iridium-coated Fe3O4 nanoparticles for enhanced catalytic reduction of organic pollutants in water. Environ Sci Pollut Res 30, 56464–56483 (2023).</t>
  </si>
  <si>
    <t>https://www.webofscience.com/wos/woscc/full-record/WOS:000950140500007</t>
  </si>
  <si>
    <t>Vangijzegem, T.; Lecomte, V.; Ternad, I.; Van Leuven, L.; Muller, R.N.; Stanicki, D.; Laurent, S. Superparamagnetic Iron Oxide Nanoparticles (SPION): From Fundamentals to State-of-the-Art Innovative Applications for Cancer Therapy. Pharmaceutics 2023, 15, 236.</t>
  </si>
  <si>
    <t>https://www.webofscience.com/wos/woscc/full-record/WOS:000927086300001</t>
  </si>
  <si>
    <t>Góral, D.; Marczuk, A.; Góral-Kowalczyk, M.; Koval, I.; Andrejko, D. Application of Iron Nanoparticle-Based Materials in the Food Industry. Materials 2023, 16, 780.</t>
  </si>
  <si>
    <t>https://www.webofscience.com/wos/woscc/full-record/WOS:000926804100001</t>
  </si>
  <si>
    <t>Abbas, A.H.A., Magnetic iron oxide nanoparticles: synthesis, surface modification, and functionalization by luminescent materials  Construction Materials and Products, 2023, (2), 58-80, Ref.64</t>
  </si>
  <si>
    <t>https://bstu-journals.ru/wp-content/uploads/2023/05/alhilali.pdf</t>
  </si>
  <si>
    <t>Yuyan Yan, Renlu Han, Huijun Zhang, Pengxin Song, Xiangjun Wei, Yafei Hou, Jiancheng Yu, Keqi Tang, H2O2 self-sufficient nanoplatform based on CeO2 QDs decorated MgO2 nanosheet for amplified chemodynamic therapy,
Colloids and Surfaces B: Biointerfaces,
Volume 221, 2023, 112997, Ref.35.</t>
  </si>
  <si>
    <t>https://1510akgox-y-https-www-sciencedirect-com.z.e-nformation.ro/science/article/pii/S0927776522006816?via%3Dihub</t>
  </si>
  <si>
    <t>M. Răcuciu (ULBS), D. Creangă (UAIC)</t>
  </si>
  <si>
    <t xml:space="preserve"> Magnetite/Tartaric acid nanosystems for experimental study of bioeffects on Zea mays growth, Romanian Journal of Physics, 62(3-4), UNSP 804, 2017</t>
  </si>
  <si>
    <t>M. Răcuciu (ULBS), S. Miclăuș (AFT), D. Creangă (UAIC)</t>
  </si>
  <si>
    <t>On the thermal effect induced in tissue samples exposed to extremely low-frequency electromagnetic field, Journal of Environmental Health Science and Engineering, 13(85), 2015.</t>
  </si>
  <si>
    <t>Sarimov, R.M.; Serov, D.A.; Gudkov, S.V. Biological Effects of Magnetic Storms and ELF Magnetic Fields. Biology 2023, 12, 1506.</t>
  </si>
  <si>
    <t>https://www.webofscience.com/wos/woscc/full-record/WOS:001132554900001</t>
  </si>
  <si>
    <t xml:space="preserve">Miziev S, Pawlak WA and Howard N (2024) Comparative analysis of energy transfer mechanisms for neural implants. Front. Neurosci. 17:1320441. </t>
  </si>
  <si>
    <t>https://www.frontiersin.org/journals/neuroscience/articles/10.3389/fnins.2023.1320441/full#h10</t>
  </si>
  <si>
    <t>Vochita, G. (UAIC), Oprisan, M.(UAIC), Racuciu, M. (ULBS), Creanga, D. (UAIC)</t>
  </si>
  <si>
    <t xml:space="preserve"> Genotoxicity of Nanoparticulate Zinc Ferrite – Possible Application in Plant Biotechnology. In: Sontea, V., Tiginyanu, I. (eds) 3rd International Conference on Nanotechnologies and Biomedical Engineering. IFMBE Proceedings, 2016, vol 55. Springer, Singapore.</t>
  </si>
  <si>
    <t>Tombuloglu, H., Alsaeed, M., Slimani, Y. et al. Formulation of Manganese Zinc Spinel Ferrite (Mn0.5Zn0.5Fe2O4) Nanoparticles for the Growth Promotion of Plants. J Soil Sci Plant Nutr 23, 3561–3574 (2023)</t>
  </si>
  <si>
    <t>https://www.webofscience.com/wos/woscc/full-record/WOS:000985221600001</t>
  </si>
  <si>
    <t xml:space="preserve">Racuciu, M (ULBS); Tecucianu, A (Dacia Plant); Oancea, S (ULBS) </t>
  </si>
  <si>
    <t>Impact of Magnetite Nanoparticles Coated with Aspartic Acid on the Growth, Antioxidant Enzymes Activity and Chlorophyll Content of Maize, Antioxidants, Jun 2022,  11 (6)</t>
  </si>
  <si>
    <t>Rahman, A.N.A.; Elkhadrawy, B.A.; Mansour, A.T.; Abdel-Ghany, H.M.; Yassin, E.M.M.; Elsayyad, A.; Alwutayd, K.M.; Ismail, S.H.; Mahboub, H.H. Alleviating Effect of a Magnetite (Fe3O4) Nanogel against Waterborne-Lead-Induced Physiological Disturbances, Histopathological Changes, and Lead Bioaccumulation in African Catfish. Gels 2023, 9, 641.</t>
  </si>
  <si>
    <t>https://www.webofscience.com/wos/woscc/full-record/WOS:001056837600001</t>
  </si>
  <si>
    <t>Zhou, R.; Niu, L.; Yin, J.; Jiang, F.; Wang, Y.; Zhao, T.; Wu, Z.; Zhu, W. Differences in Physiological Responses of Two Tomato Genotypes to Combined Waterlogging and Cadmium Stresses. Antioxidants 2023, 12, 1205.</t>
  </si>
  <si>
    <t>https://www.webofscience.com/wos/woscc/full-record/WOS:001013817100001</t>
  </si>
  <si>
    <t xml:space="preserve">Racuciu, M (ULBS);  Oancea, S (ULBS) </t>
  </si>
  <si>
    <t>ATR-FTIR VERSUS RAMAN SPECTROSCOPY USED FOR STRUCTURAL ANALYSES OF THE IRON OXIDE NANOPARTICLES, Rom.Rep.Phys., 71(3), 507, 2019</t>
  </si>
  <si>
    <t>Abdullah, J.A.A.; Díaz-García, Á.; Law, J.Y.; Romero, A.; Franco, V.; Guerrero, A. Sustainable Nanomagnetism: Investigating the Influence of Green Synthesis and pH on Iron Oxide Nanoparticles for Enhanced Biomedical Applications. Polymers 2023, 15, 3850.</t>
  </si>
  <si>
    <t>https://www.webofscience.com/wos/woscc/full-record/WOS:001092215300001</t>
  </si>
  <si>
    <t>ATR-FTIR VERSUS RAMAN SPECTROSCOPY USED FOR STRUCTURAL ANALYSES OF THE IRON OXIDE NANOPARTICLES, Rom.Rep.Phys., 71(3), 507, 2020</t>
  </si>
  <si>
    <t xml:space="preserve">Abdullah, J.A.A.; Díaz-García, Á.; Law, J.Y.; Romero, A.; Franco, V.; Guerrero, A. Quantifying the Structure and Properties of Nanomagnetic Iron Oxide Particles for Enhanced Functionality through Chemical Synthesis. Nanomaterials 2023, 13, 2242. </t>
  </si>
  <si>
    <t>https://www.webofscience.com/wos/woscc/full-record/WOS:001046238100001</t>
  </si>
  <si>
    <t>ATR-FTIR VERSUS RAMAN SPECTROSCOPY USED FOR STRUCTURAL ANALYSES OF THE IRON OXIDE NANOPARTICLES, Rom.Rep.Phys., 71(3), 507, 2021</t>
  </si>
  <si>
    <t>Abdullah, J.A.A.; Jiménez-Rosado, M.; Guerrero, A.; Romero, A. Effect of Calcination Temperature and Time on the Synthesis of Iron Oxide Nanoparticles: Green vs. Chemical Method. Materials 2023, 16, 1798.</t>
  </si>
  <si>
    <t>https://www.webofscience.com/wos/woscc/full-record/WOS:000947348100001</t>
  </si>
  <si>
    <t>Characterization of the Oxidation of Magnetite Nanoparticles during Their Synthesis by Different Structural Analysis Techniques. Analytical Letters, 2021, 54(1–2), 173–183.</t>
  </si>
  <si>
    <t>Li, Hongcai, Wu, Qian, Yuan, Xiaofei, Li, Yonggang, Xu, Ying and Hong, Ruoyu. "Preparation of water-based dextran-coated Fe3O4 magnetic fluid for magnetic hyperthermia" Nanotechnology Reviews, vol. 12, no. 1, 2023, pp. 20220534.</t>
  </si>
  <si>
    <t>https://www.webofscience.com/wos/woscc/full-record/WOS:001129647200001</t>
  </si>
  <si>
    <t>Racuciu, M.(ULBS); D. E. Creanga (UAIC),  A. Airinei (ICMPP), V. Bădescu (NIRDTP)</t>
  </si>
  <si>
    <t>Synthesis method influence on water based magnetic fluid properties, J Optoel Adv Mater, 10 (2008), pp. 635-638</t>
  </si>
  <si>
    <t>John Philip, Magnetic nanofluids (Ferrofluids): Recent advances, applications, challenges, and future directions,
Advances in Colloid and Interface Science,  311,
2023, 102810, Ref.223.</t>
  </si>
  <si>
    <t>https://1510akgvn-y-https-www-sciencedirect-com.z.e-nformation.ro/science/article/pii/S0001868622002123?via%3Dihub</t>
  </si>
  <si>
    <t>D.E. Creangă (UAIC), M. Culea (UBB), C. Nădejde (UAIC), S. Oancea (USAMV), L. Curecheriu (UAIC), M. Racuciu (ULBS)</t>
  </si>
  <si>
    <t>Magnetic nanoparticle effects on the red blood cells, J. Phys. Conf. Ser., 170 (2009), Article 012019</t>
  </si>
  <si>
    <t>Jana Kriebel, Inês M. Gonçalves, Vitória Baptista, Maria I. Veiga, Graça Minas, Rui Lima, Susana O. Catarino,
Extensional flow for assessing the effect of nanocarriers on the mechanical deformability of red blood cells,
Experimental Thermal and Fluid Science,
Volume 146,
2023,
110931</t>
  </si>
  <si>
    <t>https://1510akgvn-y-https-www-sciencedirect-com.z.e-nformation.ro/science/article/pii/S0894177723000870?via%3Dihub</t>
  </si>
  <si>
    <t>Magnetic nanoparticle effects on the red blood cells, J. Phys. Conf. Ser., 170 (2009), Article 012020</t>
  </si>
  <si>
    <t>Stanislav Lytvyn, Elena Vazhnichaya, Yurii Kurapov, Oleksandr Semaka, Lyubov Babijchuk, Pavlo Zubov,
Cytotoxicity of magnetite nanoparticles deposited in sodium chloride matrix and their functionalized analogues in erythrocytes,
OpenNano,
Volume 11,
2023,
100143</t>
  </si>
  <si>
    <t>https://1510akgvn-y-https-www-sciencedirect-com.z.e-nformation.ro/science/article/pii/S2352952023000221?via%3Dihub</t>
  </si>
  <si>
    <t>Răcuciu, M (ULBS), Oancea, S (ULBS)</t>
  </si>
  <si>
    <t>Impact of 50 Hz magnetic field on the content of polyphenolic compounds from blackberries, Bulgarian Chemical Communications, 2018, 50 (3) , pp. 393-397.</t>
  </si>
  <si>
    <t xml:space="preserve">Racuciu, M.(ULBS); Miclaus, S. (AFT) </t>
  </si>
  <si>
    <t>Low-level 900 MHz electromagnetic field influence on vegetal tissue, Romanian J. Biophys., 17 (2007), pp. 149-156 (revista BDI)</t>
  </si>
  <si>
    <t>https://www.sciencedirect.com/science/article/pii/S1470160X23004090</t>
  </si>
  <si>
    <t>Chicea Dan (Facultatea de Știinte, ULBS, Sibiu, Romania); Doroshkevich Aleksandr S. (NAS Ukraine, Donetsk Inst Phys &amp; Engn, Kiev, Ukraine); Lyubchyk Andriy (Nanotechcenter LLC, Kiev, Ukraine &amp; Univ Nova Lisboa, Caparica, Portugal)</t>
  </si>
  <si>
    <t>On the Possibility of Designing an Advanced Sensor with Particle Sizing Using Dynamic Light Scattering Time Series Spectral Entropy and Artificial Neural Network</t>
  </si>
  <si>
    <t>Shi, CY; Zhu, ZW; Yin, GF; Gao, XH; Wang, ZM; Zhang, S ; Zhou, ZH; Hu, XY, Measurement of Submicron Particle Size Using Scattering Angle-Corrected Polarization Difference with High Angular Resolution, PHOTONICS, 2023</t>
  </si>
  <si>
    <t xml:space="preserve">https://www.mdpi.com/2304-6732/10/11/1282 </t>
  </si>
  <si>
    <t>Doroshkevich, Alexander S. (Joint Inst Nucl Res, Dubna, Russia &amp; Donetsk Natl Vasyl Stus Univ, Vinnitsa, Ukraine); Zakharova, Anna S. (Joint Inst Nucl Res, Dubna, Russia &amp; Moscow MV Lomonosov State Univ, Fac Phys, Moscow, Russia); Oksengendler, Boris L. (Ion Plasma &amp; Laser Technol Inst U Arifov, Tashkent,, Uzbekistan); Lyubchyk, Andriy I.(Lusofona Univ, Res Ctr Ind Engn Management &amp; Sustainabil, Lisbon, Portugal &amp; Nanotechcenter LLC, Kiev, Ukraine); Lyubchyk, Sergiy I. (Lusofona Univ, Res Ctr Ind Engn Management &amp; Sustainabil, Lisbon, Portugal); Lyubchyk, Svitlana B. (Lusofona Univ, Res Ctr Ind Engn Management &amp; Sustainabil, Lisbon, Portugal &amp; Univ Nova Lisboa, Fac Ciencias &amp; Tecnol, REQUIMTE, Caparica, Portugal); Tatarinova, Alisa A. (Joint Inst Nucl Res, Dubna, Russia &amp; St Petersburg Min Univ, Res Ctr Geomech &amp; Min Problems, St Petersburg, Russia); Kirillov, Andriy K. (Joint Inst Nucl Res, Dubna, Russia &amp; St Petersburg Min Univ, Res Ctr Geomech &amp; Min Problems, St Petersburg, Russia); Vasilenko, Tatyana A. (St Petersburg Min Univ, Res Ctr Geomech &amp; Min Problems, St Petersburg, Russia); Gorban, Oksana O. (Donetsk Natl Vasyl Stus Univ, Vinnitsa, Ukraine); Bodnarchuk, Viktor I. (Joint Inst Nucl Res, Dubna, Russia); Nikiforova, Nadejda N. (USPTU, Inst Oil Refining &amp; Petrochemistry FSBEI HE, Salavat, Russia); Zakharova, Elena A. (USPTU, Inst Oil Refining &amp; Petrochemistry FSBEI HE, Salavat, Russia); Balasoiu, Maria (Joint Inst Nucl Res, Dubna, Russia &amp; Horia Hulubei Natl Inst R&amp;D Phys &amp; Nucl Engn IFIN, Nucl Phys Dept, Bucharest, Romania); Mardare, Diana M. (Alexandru Ioan Cuza Univ, Fac Phys, Iasi, Romania); Mita, Carmen (Alexandru Ioan Cuza Univ, Fac Chem, Iasi,, Romania, Romania); Stanculescu, Anca (Natl Inst Mat Phys, Opt Proc Nanostruct Mat Lab, Magurele , Romania); Mirzayev, Matlab N. (Joint Inst Nucl Res, Dubna, Russia &amp; Azerbaijan Natl Acad Sci, Inst Radiat Problems, Baku, Azerbaijan); Nabiyev, Asif A. (Joint Inst Nucl Res, Dubna, Russia &amp; Azerbaijan Natl Acad Sci, Inst Radiat Problems, Baku, Azerbaijan); Popov, Evgeni P. (Joint Inst Nucl Res, Dubna, Russia &amp; Bulgarian Acad Sci, Inst Solid State Phys, Sofia,Bulgaria &amp; Bulgarian Acad Sci, Inst Nucl Res &amp; Nucl Energy, Sofia, Bulgaria); Khiem, Le Hong (Grad Univ Sci &amp; Technol, Vietnam Acad Sci &amp; Technol, Hanoi, Vietnam &amp; Vietnam Acad Sci &amp; Technol, Inst Phys, Hanoi, Vietnam); Donkov, Alexander A. (Joint Inst Nucl Res, Dubna, Russia &amp; Bulgarian Acad Sci, Inst Solid State Phys, Sofia,Bulgaria); Teofilovic, Vesna (Univ Novi Sad, Fac Technol, Novi Sad, Serbia) ; Jasinska, Bozena (Marie Curie Sklodowska Univ, Inst Phys, Lublin, Poland); Chicea, Dan (Facultatea de Știinte, ULBS, Sibiu, Romania); Konstantinova, Tatyana Ye.(Donetsk Natl Vasyl Stus Univ, Vinnitsa, Ukraine)</t>
  </si>
  <si>
    <t>The Rectifying Contact of Hydrated Different Size YSZ Nanoparticles for Advanced Electronics</t>
  </si>
  <si>
    <t>Moydunov T., Sarimsakov A.,Tokoev M., Ormonova I., CONSTRUCTION OF A TELEVISION BROADCASTING NETWORK IN THE DVB-T2 STANDARD AND CALCULATION OF COSTS FOR ITS MODERNISATION IN NARYN REGION OF THE KYRGYZ REPUBLIC, Journal of the Balkan Tribological Association, 2023</t>
  </si>
  <si>
    <t>https://portal.issn.org/resource/ISSN/1310-4772</t>
  </si>
  <si>
    <t>Nicolae-Maranciuc, Alexandra (ISCI, ULBS); Chicea Dan (Facultatea de Știinte, ULBS, Sibiu, Romania); Chicea, Liana Maria (Facultatea de Medicina, ULBS)</t>
  </si>
  <si>
    <t>Ag Nanoparticles for Biomedical Applications-Synthesis and Characterization-A Review</t>
  </si>
  <si>
    <t>Abu-Elghait, M; Soliman, MKY; Azab, MS; Salem, SS, Response surface methodology: Optimization of myco-synthesized gold and silver nanoparticles by Trichoderma saturnisporum, Biomass Conversion and Biorefinery, 2023</t>
  </si>
  <si>
    <t xml:space="preserve">https://link.springer.com/article/10.1007/s13399-023-05188-4 </t>
  </si>
  <si>
    <t xml:space="preserve">
Karami, R; Moradipour, P; Arkan, E; Zarghami, R; Rashidi, K; Darvishi, E, Biocompatible nano-bandage modified with silver nanoparticles based on herbal for burn treatment, POLYMER BULLETIN, 2023</t>
  </si>
  <si>
    <t xml:space="preserve">https://link.springer.com/article/10.1007/s00289-023-05093-w </t>
  </si>
  <si>
    <t>Zvereva, MV; Zhmurova, AV; Sapozhnikov, AN, The Study of Antioxidant Activity of Silver Nanoparticles by the Method of Luminol-Activated Chemiluminescence in the H2O2-Horseradish Peroxidase System, Russian Journal of General Chemistry, 2023</t>
  </si>
  <si>
    <t xml:space="preserve">https://link.springer.com/article/10.1134/S1070363223140153 </t>
  </si>
  <si>
    <t>Guo, YT; Mao, ZY; Ran, F; Sun, JH; Zhang, JF; Chai, GH; Wang, J, Nanotechnology-Based Drug Delivery Systems to Control Bacterial-Biofilm-Associated Lung Infections, Pharmaceutics, 2023</t>
  </si>
  <si>
    <t xml:space="preserve">https://www.mdpi.com/1999-4923/15/11/2582 </t>
  </si>
  <si>
    <t xml:space="preserve">
Legmairi, S; Meneceur, S; Hasan, GG; Eddine, LS; Mohammed, HA; Alharthi, F; Abdullah, JAA, Enhanced photocatalytic activity and antiviral evaluation of CuO@Fe2O3 NC for amoxicillin degradation and SARS-CoV-2 treatment, Nanotechnology, 2023</t>
  </si>
  <si>
    <t xml:space="preserve">https://iopscience.iop.org/article/10.1088/1361-6528/acebfa/meta </t>
  </si>
  <si>
    <t xml:space="preserve">Dilbar, S; Sher, H; Ali, H; Ullah, R; Ali, A; Ullah, Z,Antibacterial Efficacy of Green Synthesized Silver Nanoparticles Using Salvia nubicola Extract against Ralstonia solanacearum, the Causal Agent of Vascular Wilt of Tomato, ACS OMEGA, 2023  </t>
  </si>
  <si>
    <t xml:space="preserve">https://pubs.acs.org/doi/10.1021/acsomega.3c03164 </t>
  </si>
  <si>
    <t>Isaq, M; Ramachandra, YL; Rai, PS; Chavan, A; Sekar, R; Lee, MJ; Somu, P, Biogenic synthesized silver nanoparticles using fungal endophyte Cladosporium oxysporum of Vateria indica induce apoptosis in human colon cancer cell line via elevated intracellular ROS generation and cell cycle arrest, Journal of Molecular Liquids, 2023</t>
  </si>
  <si>
    <t xml:space="preserve">https://www.sciencedirect.com/science/article/abs/pii/S0167732223014058 </t>
  </si>
  <si>
    <t>Darmawan, MY; Istiqomah, NI; Adrianto, N; Tumbelaka, RM; Nugraheni, AD; Suharyadi, E, Green synthesis of Fe3O4/Ag composite nanoparticles using Moringa oleifera: Exploring microstructure, optical, and magnetic properties for magnetic hyperthermia applications, Results in Chemistry, 2023</t>
  </si>
  <si>
    <t>https://www.sciencedirect.com/science/article/pii/S2211715623002382?ssrnid=4407704&amp;dgcid=SSRN_redirect_SD</t>
  </si>
  <si>
    <t>Maduraimuthu, V; Ranishree, JK ; Gopalakrishnan, RM; Ayyadurai, B; Raja, R; Heese, K, Antioxidant Activities of Photoinduced Phycogenic Silver Nanoparticles and Their Potential Applications, Antioxidants, 2023</t>
  </si>
  <si>
    <t>https://www.mdpi.com/2076-3921/12/6/1298</t>
  </si>
  <si>
    <t>Smirnov, O; Kalynovskyi, V; Zelena, P; Yumyna, Y; Dzhagan, V; Kovalenko, M; Konotop, Y; Taran, N, Bactericidal activity of Ag nanoparticles biosynthesized from Capsicumannuum pericarps against phytopathogenic Clavibactermichiganensis, Science of Nature, 2023</t>
  </si>
  <si>
    <t>https://link.springer.com/article/10.1007/s00114-023-01844-x</t>
  </si>
  <si>
    <t>Jorge, EC; Martínez, NN; González, MJ; Sanchez, SV; Robino, L; Morales, JO ; Scavone, P, Gold-, silver- and magnesium-doped zinc oxide nanoparticles prevents the formation of and eradicates bacterial biofilms, Nanomedicine, 2023</t>
  </si>
  <si>
    <t xml:space="preserve">https://www.futuremedicine.com/doi/10.2217/nnm-2022-0239 </t>
  </si>
  <si>
    <t>Vishnevetskii, DV; Averkin, DV; Efimov, AA; Lizunova, AA; Shamova, OV; Vladimirova, EV ; Sukhareva, MS; Mekhtiev, AR, l-Cysteine and N-acetyl-l-cysteine-mediated synthesis of nanosilver-based sols and hydrogels with antibacterial and antibiofilm properties, Journal of Materials Chemistry B, 2023</t>
  </si>
  <si>
    <t xml:space="preserve">https://pubs.rsc.org/en/content/articlelanding/2023/tb/d3tb00261f </t>
  </si>
  <si>
    <t>Yontar, AK; Cevik, S , Effects of Plant Extracts and Green-Synthesized Silver Nanoparticles on the Polyvinyl Alcohol (PVA) Nanocomposite Films, Arabian Journal for Science and Engineering, 2023</t>
  </si>
  <si>
    <t xml:space="preserve">https://link.springer.com/article/10.1007/s13369-023-07643-w </t>
  </si>
  <si>
    <t>Zielinska-Górska, M; Sosnowska-Lawnicka, M; Jaworski, S; Lange, A; Daniluk, K; Nasilowska, B; Bartosewicz, B; Chwalibog, A; Sawosz, E, Silver Nanoparticles and Graphene Oxide Complex as an Anti-Inflammatory Biocompatible Liquid Nano-Dressing for Skin Infected with Staphylococcus aureus, Journal of Inflammation Research, 2023</t>
  </si>
  <si>
    <t xml:space="preserve">https://www.dovepress.com/silver-nanoparticles-and-graphene-oxide-complex-as-an-anti-inflammator-peer-reviewed-fulltext-article-JIR </t>
  </si>
  <si>
    <t>Abou Zaid, ES; Mansour, SZ; El-Sonbaty, SM; Moawed, FSM; Kandil, EI; Haroun, RAH, Boswellic acid coated zinc nanoparticles attenuate NF-κB-mediated inflammation in DSS-induced ulcerative colitis in rats, International Journal of Immunopathology and Pharmacology, 2023</t>
  </si>
  <si>
    <t xml:space="preserve">https://journals.sagepub.com/doi/full/10.1177/03946320221150720?rfr_dat=cr_pub++0pubmed&amp;url_ver=Z39.88-2003&amp;rfr_id=ori%3Arid%3Acrossref.org </t>
  </si>
  <si>
    <t>Mihailovic, V; Sreckovic, N; Nedic, ZP; Dimitrijevic, S; Matic, M; Obradovic, A; Selakovic, D; Rosic, G; Stankovic, JKS, Green Synthesis of Silver Nanoparticles Using Salvia verticillata and Filipendula ulmaria Extracts: Optimization of Synthesis, Biological Activities, and Catalytic Properties, Molecules, 2023</t>
  </si>
  <si>
    <t xml:space="preserve">https://www.mdpi.com/1420-3049/28/2/808 </t>
  </si>
  <si>
    <t>Asgerov, Elmar B (Joint Inst Nucl Res, Dubna, Russia &amp; Natl Nucl Res Ctr CJSC, Baku, Azerbaijan); Beskrovnyy, Anatoly I (Joint Inst Nucl Res, Dubna, Russia); Doroshkevich, Nelya V. (Joint Inst Nucl Res, Dubna, Russia &amp; Donetsk Natl Vasyl Stus Univ, Vinnitsa, Ukraine); Mita, Carmen (Alexandru Ioan Cuza Univ, Fac Phys,  Iasi, Romania); Mardare, Diana M. (Alexandru Ioan Cuza Univ, Fac Phys,  Iasi, Romania); Chicea Dan (Facultatea de Știinte, ULBS, Sibiu, Romania); Lazar, Mihaela D. (Alexandru Ioan Cuza Univ, Fac Phys,  Iasi, Romania); Tatarinova, Alisa A. (Joint Inst Nucl Res, Dubna, Russia); Lyubchyk, Sergiy I. (Univ Nova Lisboa,Fac Ciencias &amp; Tecnol,Caparica, Portugal &amp; Lusofona Univ, Res Ctr Ind Engn Management &amp; Sustainabil, Lisbon, Portugal); Lyubchyk, Svitlana B. (Univ Nova Lisboa,Fac Ciencias &amp; Tecnol,Caparica, Portugal &amp; Lusofona Univ, Res Ctr Ind Engn Management &amp; Sustainabil, Lisbon, Portugal); Lyubchyk, Andriy I. ( Lusofona Univ, Res Ctr Ind Engn Management &amp; Sustainabil, Lisbon, Portugal &amp; Nanotechcenter LLC, Kiev, Ukraine); Doroshkevich, Alexander S. (Donetsk Inst Phys &amp; Engn, Kiev, Ukraine)</t>
  </si>
  <si>
    <t>Reversible Martensitic Phase Transition in Yttrium-Stabilized ZrO2 Nanopowders by Adsorption of Water</t>
  </si>
  <si>
    <t>Khardazi, S ; Zaitouni, H; Neqali, A; Mezzane, D; Amjoud, M ; Abkhar, Z ; Lyubchyk, S ; Rozic, B; Kutnjak, Z; Lukyanchuk, S, Enhancement of the electrocaloric effect in the 0.4BCZT-0.6BTSn ceramic synthesized by sol-gel route, Materials Research Express, 2023</t>
  </si>
  <si>
    <t xml:space="preserve">https://iopscience.iop.org/article/10.1088/2053-1591/ad1773 </t>
  </si>
  <si>
    <t>Nematov, DD; Burhonzoda, AS ; Kholmurodov, KT; Lyubchyk, AI; Lyubchyk, SI, A Detailed Comparative Analysis of the Structural Stability and Electron-Phonon Properties of ZrO2: Mechanisms of Water Adsorption on t-ZrO2 (101) and t-YSZ (101) Surfaces, Nanomaterials, 2023</t>
  </si>
  <si>
    <t xml:space="preserve">https://www.mdpi.com/2079-4991/13/19/2657 </t>
  </si>
  <si>
    <t>Raimbekov, K; Moombekov, S; Iliyazov, J; Myrzabaev, I , Assessment of wastewater impact on a natural reservoir in Kyrgyzstan, Assessment of wastewater impact on a natural reservoir in Kyrgyzstan, Revista Innovaciencia, 2023</t>
  </si>
  <si>
    <t>https://revistas.udes.edu.co/innovaciencia/article/view/3603</t>
  </si>
  <si>
    <t>Kornaga, V; Pekur, DV; Kolomzarov, YV; Sorokin, VM; Nikolaenko, YE, Design of a LED driver with a flyback topology for intelligent lighting systems with high power and efficiency, Semiconductor Physics, Quantum Electronics &amp; Optoelectronics, 2023</t>
  </si>
  <si>
    <t>https://1510qki6u-y-https-www-webofscience-com.z.e-nformation.ro/wos/woscc/full-record/WOS:001022856100013</t>
  </si>
  <si>
    <t>Aikenova, N.,Sarsembin, U., Almuratova, K., Wastewater Treatment of Industrial Enterprises from Phenols with Modified Carbonate Sludge, Evergreen, 2023</t>
  </si>
  <si>
    <t>https://catalog.lib.kyushu-u.ac.jp/opac_download_md/7160900/p2244-2254.pdf</t>
  </si>
  <si>
    <t>Aitzhanova, M., Zhaparova, S, Environmental Risk Assessment of Spring Floods in the Akmola Region of Kazakhstan, International Journal of Sustainable Development and Planning, 2023</t>
  </si>
  <si>
    <t>https://www.iieta.org/journals/ijsdp/paper/10.18280/ijsdp.181033</t>
  </si>
  <si>
    <t>Chicea Dan (Facultatea de Știinte, ULBS, Sibiu, Romania); Leca Cristian (Continental Automot Syst Srl ,Sibiu, Romania); Olaru Sorin (ULBS &amp; Continental Automot Syst Srl ,Sibiu, Romania); Chicea Liana Maria (ULBS)</t>
  </si>
  <si>
    <t>An Advanced Sensor for Particles in Gases Using Dynamic Light Scattering in Air as Solvent</t>
  </si>
  <si>
    <t>Kim, H; Kim, J; Roh, S, Effects of Gas and Steam Humidity on Particulate Matter Measurements Obtained Using Light-Scattering Sensors, Sensors, 2023</t>
  </si>
  <si>
    <t>https://www.mdpi.com/1424-8220/23/13/6199</t>
  </si>
  <si>
    <t>AV Maletsky (Donetsk Inst Phys &amp; Engn Donetsk, Ukraine), DR Belichko (Donetsk Inst Phys &amp; Engn Donetsk, Ukraine), TE Konstantinova (Donetsk Inst Phys &amp; Engn Donetsk, Ukraine), GK Volkova (Donetsk Inst Phys &amp; Engn Donetsk, Ukraine), AS Doroshkevich (Joint Inst Nucl Res, Dubna, Russia), AI Lyubchyk (Nanotechctr LLC, Kiev, Ukraine and Lusofona Univ, Lisbon, Portugal), VV Burkhovetskiy (Donetsk Inst Phys &amp; Engn Donetsk, Ukraine), VA Aleksandrov (Joint Inst Nucl Res, Dubna, Russi and Dubna Int Univ, Dubna, Russia), D Mardare (Alexandru Ioan Cuza Univ, Fac Phys, Iasi, Romania), C Mita (Alexandru Ioan Cuza Univ, Fac Phys, Iasi, Romania), Dan Chicea (Facultatea de Știinte, ULBS, Sibiu, Romania), LH Khiem (Vietnam Acad Sci &amp; Technol, Inst Phys, Hanoi, Vietnam and Grad Univ Sci &amp; Technol, Vietnam Acad Sci &amp; Technol, Hanoi, Vietnam)</t>
  </si>
  <si>
    <t>Structure formation and properties of corundum ceramics based on metastable aluminium oxide doped with stabilized zirconium dioxide</t>
  </si>
  <si>
    <t>Ilie, F; Cotici, CD; Hristache, AF, Study of the Grinding Process by Friction of Cereal Grains in Stone Mills, Processes, 2023</t>
  </si>
  <si>
    <t>https://www.mdpi.com/2227-9717/11/12/3376</t>
  </si>
  <si>
    <t xml:space="preserve">
Du, YH; Song, CX; Wei, YL; Ma, DL; Pan, BC; Sun, MY; Shi, GP; Wang, Z; Li, QG, Effect of CeO2-Y2O3 sintering aids on the microstructure and properties of corundum-based composite ceramics,  Journal of Asian Ceramic Societies, 2023</t>
  </si>
  <si>
    <t>https://www.tandfonline.com/doi/full/10.1080/21870764.2023.2264608</t>
  </si>
  <si>
    <t xml:space="preserve">Kolodziejczak-Radzimska, A; Bielejewski, M; Zembrzuska, J; Ciesielczyk, F; Jesionowski, T; Nghiem, LD, Exploring the functionality of an active ZrF-laccase biocatalyst towards tartrazine decolorization, Environmental Technology &amp; Innovation, 2023 </t>
  </si>
  <si>
    <t xml:space="preserve">https://www.sciencedirect.com/science/article/pii/S2352186423001979 </t>
  </si>
  <si>
    <t xml:space="preserve">
He, W; Wu, YS; Wang, YZ; Li, LS; Ma, XD, Crystallization kinetics and crystallization process of pseudoboehmite from ammonium aluminum sulfate solution, Journal of Crystal Growth, 2023</t>
  </si>
  <si>
    <t>https://www.sciencedirect.com/science/article/abs/pii/S0022024821000403?via%3Dihub</t>
  </si>
  <si>
    <t>Wu, JF; Liu, Y; Xu, XH; Liu, SH; Li, MQ; Yin, YQ , The microstructures and properties of Fe2O3 and TiO2 co-doped corundum ceramics for solar thermal absorbing materials, Ceramics International, 2023</t>
  </si>
  <si>
    <t>https://www.sciencedirect.com/science/article/abs/pii/S0272884222043061</t>
  </si>
  <si>
    <t>Maletskyi A.V., Konstantinova T.E.,
Volkova G.K.,
Belichko D.R.,
Doroshkevich A.S.,
Popov E.,
Cornei N.,
Jasinska B.,
Mezentseva, Zh.V.,
Tatarinova A.A.,
Mirzayev M.N.,
Khiem L.H., High hydrostatic pressure influence on the properties and tendency to agglomeration of ZrO2 grains of the Al2O3 – YSZ composite ceramics system, Ceramics International, 2023</t>
  </si>
  <si>
    <t>https://www.sciencedirect.com/science/article/abs/pii/S0272884223002250</t>
  </si>
  <si>
    <t>Chicea Dan (Facultatea de Științe,ULBS, Sibiu, Romania)</t>
  </si>
  <si>
    <t>An Artificial Neural Network Assisted Dynamic Light Scattering Procedure for Assessing Living Cells Size in Suspension</t>
  </si>
  <si>
    <t>Yinan, W., Long, Y., Zipei, Z., Wei, L., Study on Neural Network Setting Proper Samples in Dynamic light scattering Particle Size Analysis, Proceedings of SPIE - The International Society for Optical Engineering, 2023</t>
  </si>
  <si>
    <t>https://jglobal.jst.go.jp/en/detail?JGLOBAL_ID=202402214295481575</t>
  </si>
  <si>
    <t>Chicea Dan (Facultatea de Științe,ULBS, Sibiu, Romania), Rei SM (Continental Automotive)</t>
  </si>
  <si>
    <t>A fast artificial neural network approach for dynamic light scattering time series processing</t>
  </si>
  <si>
    <t>Shi, W; Peng, ZY; Huang, YM; Zhang, GB; Wang, CS, An unsupervised anomaly detection approach for pre-seismic ionospheric total electron content, Measurement Science and Technology, 2023</t>
  </si>
  <si>
    <t>https://iopscience.iop.org/article/10.1088/1361-6501/acb453/meta</t>
  </si>
  <si>
    <t>Using neural networks for dynamic light scattering time series processing</t>
  </si>
  <si>
    <t>Glaubitz, C; Bazzoni, A; Ackermann-Hirschi, L; Baraldi, L; Haeffner, M; Fortunatus, R; Rothen-Rutishauser, B; Balog, S; Petri-Fink, A, Leveraging Machine Learning for Size and Shape Analysis of Nanoparticles: A Shortcut to Electron Microscopy, Journal of Physical Chemistry C, 2023</t>
  </si>
  <si>
    <t>https://pubs.acs.org/doi/10.1021/acs.jpcc.3c05938</t>
  </si>
  <si>
    <t>USING AFM TOPOGRAPHY MEASUREMENTS IN NANOPARTICLE SIZING</t>
  </si>
  <si>
    <t xml:space="preserve">Sarkar, J; Mridha, D; Davoodbasha, MA; Banerjee, J; Chanda, S; Ray, K; Roychowdhury, T; Acharya, K; Sarkar, J,A State-of-the-Art Systemic Review on Selenium Nanoparticles: Mechanisms and Factors Influencing Biogenesis and Its Potential Applications, Biological Trace Element Research, 2023 </t>
  </si>
  <si>
    <t>https://link.springer.com/article/10.1007/s12011-022-03549-0</t>
  </si>
  <si>
    <t>Chicea Dan (Facultatea de Științe, ULBS, Sibiu, Romania), Indrea E (Natl Inst Res &amp; Dev Isotop &amp; Mol Technol, Cluj Napoca, Romania), Cretu CM (ULBS, Sibiu, Romania)</t>
  </si>
  <si>
    <t>Assesing Fe3O4 nanoparticle size by DLS, XRD and AFM</t>
  </si>
  <si>
    <t>Hodhod, MS; Gaafar, ARZ; AlMunqedhi, BM; Elzein, A, Green synthesis, characterization, and evaluation of antibacterial activities of cobalt nanoparticles produced by marine fungal species Periconia prolifica, Open Chemistry, 2023</t>
  </si>
  <si>
    <t>https://www.degruyter.com/document/doi/10.1515/chem-2023-0139/html</t>
  </si>
  <si>
    <t>Mallah, D; Mirjalili, BBF; Bamoniri, A, Fe3O4@nano-almondshell/Si(CH2)3/2-(1-piperazinyl)ethylamine as an effective magnetite almond shell-based nanocatalyst for the synthesis of dihydropyrano[3,2-c]chromene and tetrahydrobenzo[b]pyran derivatives, Scientific Reports, 2023</t>
  </si>
  <si>
    <t>https://www.nature.com/articles/s41598-023-33286-w</t>
  </si>
  <si>
    <t>Sayed, R; Elmasri, MM; Dhmees, AS, A Comparative Study of Particle Size Measurement of Silver, Gold and Silica Sand Nanoparticles with Different Nanometrological Techniques, Egyptian Journal of Chemistry, 2023</t>
  </si>
  <si>
    <t>https://ejchem.journals.ekb.eg/article_253532.html</t>
  </si>
  <si>
    <t>Jha, R; Mayanovic, RA, A Review of the Preparation, Characterization, and Applications of Chitosan Nanoparticles in Nanomedicine, Nanomaterials, 2023</t>
  </si>
  <si>
    <t>https://www.mdpi.com/2079-4991/13/8/1302</t>
  </si>
  <si>
    <t>Aslani, R; Namazi, H, Fabrication of a new photoluminescent and pH-responsive nanocomposite based on a hyperbranched polymer prepared from amino acid for targeted drug delivery applications, International Journal of Pharmaceutics, 2023</t>
  </si>
  <si>
    <t xml:space="preserve">https://www.sciencedirect.com/science/article/abs/pii/S0378517323002247 </t>
  </si>
  <si>
    <t>Yan, ZQ; Zheng, XY; Meng, GQ; Tang, YL; Zhou, XM; Hao, JK; Feng, J; Lin, NB; Hu, L, 2D Co3O4 modified by IrO2 nanozyme for convenient detection of aqueous Fe2+ and intercellular H2O2, Microchimica Acta, 2023</t>
  </si>
  <si>
    <t xml:space="preserve">https://link.springer.com/article/10.1007/s00604-022-05582-1 </t>
  </si>
  <si>
    <t>Nanoparticles and nanoparticle aggregates sizing by DLS and AFM</t>
  </si>
  <si>
    <t>Alshaheeb, ZA; Oraibi, AG; Thabit, ZA, Effect of Green-biosynthesis Aluminum Nanoparticles (Al NPs) on Salmonella enterica Isolated from Baghdad City, Baghdad Science Journal, 2023</t>
  </si>
  <si>
    <t xml:space="preserve">https://bsj.uobaghdad.edu.iq/index.php/BSJ/article/view/7526 </t>
  </si>
  <si>
    <t>Racuciu, M (ULBS, Sibiu, Romania) ; Creanga, DE (Alexandru Ioan Cuza Univ, Fac Phys, Iasi, Romania); Airinei, A (P Poni Inst Macromol Chem Iasi, Iasi, Romania) ; Chicea, Dan (Facultatea de Științe,ULBS, Sibiu, Romania) ; Badescu, V (Natl Inst R&amp;D Tech Phys, Iasi, Romania)</t>
  </si>
  <si>
    <t>Synthesis and properties of magnetic nanoparticles coated with biocompatible compounds</t>
  </si>
  <si>
    <t>Mikelashvili, V; Kekutia, S; Markhulia, J; Saneblidze, L; Maisuradze, N; Kriechbaum, M; Almásy, L, Synthesis and Characterization of Citric Acid-Modified Iron Oxide Nanoparticles Prepared with Electrohydraulic Discharge Treatment, Materials, 2023</t>
  </si>
  <si>
    <t>https://www.mdpi.com/1996-1944/16/2/746</t>
  </si>
  <si>
    <t>Dan Chicea (Facultatea de Știinte, ULBS, Sibiu, Romania)</t>
  </si>
  <si>
    <t>Coherent light scattering on nanofluids: computer simulation results</t>
  </si>
  <si>
    <t>Ahmadi, M; Ahmadlouydarab, M; Maysami, M, Effects of heat-light source on the thermal efficiency of flat plate solar collector when nanofluid is used as service fluid, Journal of Thermal Analysis and Calorimetry, 2023</t>
  </si>
  <si>
    <t>https://link.springer.com/article/10.1007/s10973-023-12181-6</t>
  </si>
  <si>
    <t>Sagar D. Shelare, Kapil R. Aglawe, Munindra S. Matey, Kamlesh S. Shelke, Chandrashekhar N. Sakhale, Preparation, applications, challenges and future prospects of nanofluid materials with a solar systems in the last decade, Materials Today: Proceedings, 2023</t>
  </si>
  <si>
    <t>https://www.sciencedirect.com/science/article/pii/S2214785323035514</t>
  </si>
  <si>
    <t>An alternative algorithm to calculate the biospeckle size in coherent light scattering experiments</t>
  </si>
  <si>
    <t>Salem, M.A., Elshenawy, A., Ashour, H.A., Material Classification in Laser Cutting using Deep Learning, 1st International Conference of Intelligent Methods, Systems and Applications, IMSA 2023, 2023</t>
  </si>
  <si>
    <t>https://ieeexplore.ieee.org/document/10217625</t>
  </si>
  <si>
    <t>Delia Bădescu (ULBS), Nicoleta Zaharie (ULBS), Iulian Stoian (ULBS), Mircea Bădescu (ULBS), Cristian Stanciu (ULBS)</t>
  </si>
  <si>
    <t>A Narrative Review of the Link between Sport and Technology; Ref.3</t>
  </si>
  <si>
    <r>
      <rPr>
        <rFont val="Arial Narrow"/>
        <color rgb="FF000000"/>
        <sz val="10.0"/>
      </rPr>
      <t xml:space="preserve">Baye, Zekeria, Yusuf, Kassa; </t>
    </r>
    <r>
      <rPr>
        <rFont val="Arial Narrow"/>
        <i/>
        <color rgb="FF000000"/>
        <sz val="10.0"/>
      </rPr>
      <t>The Role of Virtual Reality and Augmented Reality in Sports Psychology: Advancements, Applications, and Implications</t>
    </r>
    <r>
      <rPr>
        <rFont val="Arial Narrow"/>
        <color rgb="FF000000"/>
        <sz val="10.0"/>
      </rPr>
      <t>; REVISTA DE PSICOLOGIA DEL DEPORTE.</t>
    </r>
  </si>
  <si>
    <t>https://www.webofscience.com/wos/woscc/full-record/WOS:001106610000008</t>
  </si>
  <si>
    <t xml:space="preserve">Causevic Denis (University of Sarajevo); Rani Babina (Post Graduate Institute of Medical Education &amp; Research Chandigarh); Gasibat Qais (Universiti Putra Malaysia); Covic Denim (University of Sarajevo); Alexe Cristina Ioana (Universitatea ”Vasile Alecsandri” din Bacău); Pavel Silviu Ioan (Universitatea ”Vasile Alecsandri” din Bacău); Burchel Lucian Ovidiu (Universitatea ”Lucian Blaga” din Sibiu); Alexe Dan Iulian (Universitatea ”Vasile Alecsandri” din Bacău). </t>
  </si>
  <si>
    <t>Maturity-Related Variations in Morphology, Body Composition, and Somatotype Features among Young Male Football Players; REF.46</t>
  </si>
  <si>
    <t>Relations between specific athleticism and morphology in young basketball players</t>
  </si>
  <si>
    <t>https://www.webofscience.com/wos/woscc/full-record/WOS:001087666700001</t>
  </si>
  <si>
    <t>Maturity-Related Variations in Morphology, Body Composition, and Somatotype Features among Young Male Football Players; REF.62</t>
  </si>
  <si>
    <t>https://www.webofscience.com/wos/woscc/full-record/WOS:001031095600001</t>
  </si>
  <si>
    <t>Albina Andreea Mihaela (Universitatea din Craiova); Buga Maria Aurora  (Universitatea din Craiova); Ion L. (Universitatea din Craiova); Burchel Lucian Ovidiu (Universitatea ”Lucian Blaga” din Sibiu)</t>
  </si>
  <si>
    <t>How Introducing Isoinertial Exercises using a Flywheel Can Improve the Training of Athletes: A Systematic Review; REF.63</t>
  </si>
  <si>
    <t xml:space="preserve">The Effects of 8 Aerobic Endurance Training Weeks of 4vs.4+GK Small-Sided Games versus Traditional Training on Physical Fitness and Skills among U18 Football Players
</t>
  </si>
  <si>
    <t>Turcu Ioan (UniTBv); Oancea Bogdan (UniTBv); Chicomban Mihaela (UniTBv); Simion Gabriel (UniTBv); Șimon Sorin (UAB); Tiucă Negriu Ioana (UAB); Ordean Mircea (UAB); Petrovici Alexandru (UAB); Șeușan Nicolescu Adina (UAB); Haisan Petronela (UAB); Hășmășan Ioan (ULBS); Hulpuș Alexandru (ULBS); Stoian Iulian (ULBS); Ciocan Cătălin (UB); Curițianu Maria (UniTBv)</t>
  </si>
  <si>
    <t>Effect of 8-Week beta-Alanine Supplementation on CRP, IL-6, Body Composition, and Bio-Motor Abilities in Elite Male Basketball Players; Ref.66</t>
  </si>
  <si>
    <r>
      <rPr>
        <rFont val="Arial Narrow"/>
        <color rgb="FF000000"/>
        <sz val="10.0"/>
      </rPr>
      <t xml:space="preserve">Athanasios Douligeris, Spyridon Methenitis, Antonia Lazou , George Panayiotou, Konstantinos Feidantsis, Gavriela Voulgaridou , Yannis Manios, Athanasios Z. Jamurtas , Constantinos Giaginis, Sousana K. Papadopoulou; </t>
    </r>
    <r>
      <rPr>
        <rFont val="Arial Narrow"/>
        <i/>
        <color rgb="FF000000"/>
        <sz val="10.0"/>
      </rPr>
      <t>The Effect of Acute Pre-Workout Supplement Ingestion on Basketball-Specific Performance of Well-Trained Athletes; NUTRIENS.</t>
    </r>
  </si>
  <si>
    <t>https://www.webofscience.com/wos/woscc/full-record/WOS:000996966000001</t>
  </si>
  <si>
    <t>Effect of 8-Week beta-Alanine Supplementation on CRP, IL-6, Body Composition, and Bio-Motor Abilities in Elite Male Basketball Players; Ref.11</t>
  </si>
  <si>
    <r>
      <rPr>
        <rFont val="Arial Narrow"/>
        <color rgb="FF000000"/>
        <sz val="10.0"/>
      </rPr>
      <t xml:space="preserve">Adriana Ljubojevic, Vladimir Jakovljevic, Snezana Bijelic, Ioan Sârbu, Dragoș Ioan Tohănean, Constantin Albină, Dan Iulian Alexe; </t>
    </r>
    <r>
      <rPr>
        <rFont val="Arial Narrow"/>
        <i/>
        <color rgb="FF000000"/>
        <sz val="10.0"/>
      </rPr>
      <t>The Effects of Zumba Fitness® on Respiratory Function and Body Composition Parameters: An Eight-Week Intervention in Healthy Inactive Women; INTERNATIONAL JOURNAL OF ENVIRONMENTAL RESEARCH AND PUBLIC HEALTH.</t>
    </r>
  </si>
  <si>
    <t>https://www.webofscience.com/wos/woscc/full-record/WOS:000909149800001</t>
  </si>
  <si>
    <t xml:space="preserve">Effect of 8-Week beta-Alanine Supplementation on CRP, IL-6, Body Composition, and Bio-Motor Abilities in Elite Male Basketball Players; Ref.103 </t>
  </si>
  <si>
    <r>
      <rPr>
        <rFont val="Arial Narrow"/>
        <color rgb="FF000000"/>
        <sz val="10.0"/>
      </rPr>
      <t xml:space="preserve">Elena Mihăiță, Dana Badau, Marius Stoica, Georgeta Mitrache, Monica Iulia Stănescu, Ioszef Laszlo Hidi, Adela Badau, Cosmin Damian, Mirela Damian; </t>
    </r>
    <r>
      <rPr>
        <rFont val="Arial Narrow"/>
        <i/>
        <color rgb="FF000000"/>
        <sz val="10.0"/>
      </rPr>
      <t>Identification of Perception Differences in Personality Factors and Autonomy by Sporting Age Category in Competitive Bodybuilders</t>
    </r>
    <r>
      <rPr>
        <rFont val="Arial Narrow"/>
        <color rgb="FF000000"/>
        <sz val="10.0"/>
      </rPr>
      <t>; INTERNATIONAL JOURNAL OF ENVIRONMENTAL RESEARCH AND PUBLIC HEALTH.</t>
    </r>
  </si>
  <si>
    <t xml:space="preserve">https://www.webofscience.com/wos/woscc/full-record/WOS:000909312900001 </t>
  </si>
  <si>
    <t>Effect of 8-Week beta-Alanine Supplementation on CRP, IL-6, Body Composition, and Bio-Motor Abilities in Elite Male Basketball Players; Ref.49</t>
  </si>
  <si>
    <r>
      <rPr>
        <rFont val="Arial Narrow"/>
        <color rgb="FF000000"/>
        <sz val="10.0"/>
      </rPr>
      <t xml:space="preserve">Mocanu, George Danut; Postelnicu, Madalina Gabriela; Adam, Andreea Maria; Popa, Cristian; </t>
    </r>
    <r>
      <rPr>
        <rFont val="Arial Narrow"/>
        <i/>
        <color rgb="FF000000"/>
        <sz val="10.0"/>
      </rPr>
      <t>Differences in body composition parameters between female handball players and non-athlete girls during puberty</t>
    </r>
    <r>
      <rPr>
        <rFont val="Arial Narrow"/>
        <color rgb="FF000000"/>
        <sz val="10.0"/>
      </rPr>
      <t>; Balneo and PRM Research Journal</t>
    </r>
  </si>
  <si>
    <t xml:space="preserve">https://www.scopus.com/record/display.uri?eid=2-s2.0-85186178959&amp;origin=resultslist&amp;sort=plf-f&amp;cite=2-s2.0-85140745432&amp;src=s&amp;imp=t&amp;sid=29ae9e6555eb1c26c785742d1d89d584&amp;sot=cite&amp;sdt=a&amp;sl=0&amp;relpos=0&amp;citeCnt=0&amp;searchTerm= </t>
  </si>
  <si>
    <r>
      <rPr>
        <rFont val="Arial Narrow"/>
        <color rgb="FF000000"/>
        <sz val="10.0"/>
      </rPr>
      <t xml:space="preserve">Athanasios Douligeris, Spyridon Methenitis, Antonia Lazou , George Panayiotou, Konstantinos Feidantsis, Gavriela Voulgaridou , Yannis Manios, Athanasios Z. Jamurtas , Constantinos Giaginis, Sousana K. Papadopoulou; </t>
    </r>
    <r>
      <rPr>
        <rFont val="Arial Narrow"/>
        <i/>
        <color rgb="FF000000"/>
        <sz val="10.0"/>
      </rPr>
      <t>The Effect of Acute Pre-Workout Supplement Ingestion on Basketball-Specific Performance of Well-Trained Athletes; NUTRIENS.</t>
    </r>
  </si>
  <si>
    <t>Hulpuș alexandru</t>
  </si>
  <si>
    <r>
      <rPr>
        <rFont val="Arial Narrow"/>
        <color rgb="FF000000"/>
        <sz val="10.0"/>
      </rPr>
      <t xml:space="preserve">Adriana Ljubojevic, Vladimir Jakovljevic, Snezana Bijelic, Ioan Sârbu, Dragoș Ioan Tohănean, Constantin Albină, Dan Iulian Alexe; </t>
    </r>
    <r>
      <rPr>
        <rFont val="Arial Narrow"/>
        <i/>
        <color rgb="FF000000"/>
        <sz val="10.0"/>
      </rPr>
      <t>The Effects of Zumba Fitness® on Respiratory Function and Body Composition Parameters: An Eight-Week Intervention in Healthy Inactive Women; INTERNATIONAL JOURNAL OF ENVIRONMENTAL RESEARCH AND PUBLIC HEALTH.</t>
    </r>
  </si>
  <si>
    <r>
      <rPr>
        <rFont val="Arial Narrow"/>
        <color rgb="FF000000"/>
        <sz val="10.0"/>
      </rPr>
      <t xml:space="preserve">Elena Mihăiță, Dana Badau, Marius Stoica, Georgeta Mitrache, Monica Iulia Stănescu, Ioszef Laszlo Hidi, Adela Badau, Cosmin Damian, Mirela Damian; </t>
    </r>
    <r>
      <rPr>
        <rFont val="Arial Narrow"/>
        <i/>
        <color rgb="FF000000"/>
        <sz val="10.0"/>
      </rPr>
      <t>Identification of Perception Differences in Personality Factors and Autonomy by Sporting Age Category in Competitive Bodybuilders</t>
    </r>
    <r>
      <rPr>
        <rFont val="Arial Narrow"/>
        <color rgb="FF000000"/>
        <sz val="10.0"/>
      </rPr>
      <t>; INTERNATIONAL JOURNAL OF ENVIRONMENTAL RESEARCH AND PUBLIC HEALTH.</t>
    </r>
  </si>
  <si>
    <r>
      <rPr>
        <rFont val="Arial Narrow"/>
        <color rgb="FF000000"/>
        <sz val="10.0"/>
      </rPr>
      <t xml:space="preserve">Mocanu, George Danut; Postelnicu, Madalina Gabriela; Adam, Andreea Maria; Popa, Cristian; </t>
    </r>
    <r>
      <rPr>
        <rFont val="Arial Narrow"/>
        <i/>
        <color rgb="FF000000"/>
        <sz val="10.0"/>
      </rPr>
      <t>Differences in body composition parameters between female handball players and non-athlete girls during puberty</t>
    </r>
    <r>
      <rPr>
        <rFont val="Arial Narrow"/>
        <color rgb="FF000000"/>
        <sz val="10.0"/>
      </rPr>
      <t>; Balneo and PRM Research Journal</t>
    </r>
  </si>
  <si>
    <t>Sopa Ioan Sabin (ULBS), Pomohaci Marcel (ULBS)</t>
  </si>
  <si>
    <t>Pomohaci, M.; Sopa, I.S. Leisure Sport Activities and Their Importance in Living a Healthy Physical and Psycho-Social Lifestyle. Sci. Bull. 2018, 23, 36–42. REF.13</t>
  </si>
  <si>
    <t xml:space="preserve">Radkowski, A.; Radkowska, I.; Wolski, K.; Bujak, H.; Jeleń, Ł. The Influence of the Multi-Component Mineral-Organic Concentrate on the Bonitation Value of Turfgrass. Agronomy 2023, 13, 855. https://doi.org/10.3390/agronomy13030855 </t>
  </si>
  <si>
    <t>https://www.webofscience.com/wos/woscc/summary/cb9ed918-4196-4251-b1c2-85111cb6a767-f22b834a/date-descending/1</t>
  </si>
  <si>
    <t xml:space="preserve">Pomohaci, M., &amp; Sopa, I. S. (2018). Leisure sport activities and their importance in living a healthy physical and psycho-social lifestyle. Scientific Bulletin-Nicolae Balcescu Land Forces Academy, 23(1), 36–42. https://doi.org/10.2478/bsaft-2018-0005; REF.8 </t>
  </si>
  <si>
    <t>Turkmani, E. M., Jafarloo, H. R. S., Bagheri, H., &amp; Dzioban, K. (2023). Elite athletes’ leisure styles: Sport in or out of it. Loisir et Société / Society and Leisure, 46(3), 479–495. https://doi.org/10.1080/07053436.2023.2274183</t>
  </si>
  <si>
    <t>https://www.webofscience.com/wos/woscc/summary/16829ce6-1229-4780-baef-9e9419687d6a-f22ba122/date-descending/1</t>
  </si>
  <si>
    <t>Sopa Ioan Sabin (ULBS), Szabo Dan Alexandru (UMFTGM)</t>
  </si>
  <si>
    <t>Sopa, I.S.; Szabo, D.A. Study regarding the importance of developing group cohesion in a volleyball team. Procedia-Social and Behav. Sci. 2015, 180, 1343–1350. REF.23</t>
  </si>
  <si>
    <t xml:space="preserve">Burgos-García, A. Soccer and Disability, Is It Possible? Analysis of the Learning and Coaching Context in Spain. Sports 2023, 11, 161. https://doi.org/10.3390/sports11090161 </t>
  </si>
  <si>
    <t>https://www.webofscience.com/wos/woscc/summary/262b546a-f50c-45b1-8479-a768e537d841-f2978fea/date-descending/1</t>
  </si>
  <si>
    <t>Sopa Ioan Sabin</t>
  </si>
  <si>
    <t>Sopa IS, Szabo DA. 2015. Testing agility and balance in volleyball game. Discobolul Phys Educ Sport Kinetother Journal. XII(3):167–174 REF 34</t>
  </si>
  <si>
    <t xml:space="preserve">Guembri, M. A., Racil, G., Dhouibi, M. A., Marghli, Y. H., Coquart, J., Aouichaoui, C., &amp; Souissi, N. (2023). Assessment of the association between sleep disturbance and physical performance in adolescent girls. Biological Rhythm Research, 54(9), 535–547. https://doi.org/10.1080/09291016.2023.2225406
</t>
  </si>
  <si>
    <t>https://www.webofscience.com/wos/woscc/summary/8219e8e9-320b-4583-b267-7fccef683465-f297c717/date-descending/1</t>
  </si>
  <si>
    <t>Stanciu, M., Popescu, A., Stanciu, C., Popa, S</t>
  </si>
  <si>
    <t xml:space="preserve"> Local gastronomic points as part of sustainable agritourism and young people's perception of it. Case
study, Sibiu County, Romania. Scientific Papers Series Management, Economic Engineering in Agriculture and Rural Development Vol. 22(4), 697-705</t>
  </si>
  <si>
    <t>Galina LUȘMANSCHI, Maria COJOCARU, Oxana COSTEȚCHI-JUȘCA, AGRITOURISM IN THE REPUBLIC OF MOLDOVA AND TOURISM
PRODUCT COST - A REVIEW</t>
  </si>
  <si>
    <t>https://www.webofscience.com/wos/woscc/full-record/WOS:001032377300048</t>
  </si>
  <si>
    <t>Valentin ȘERBAN, Adrian TUREK-RAHOVEANU, IS TOURISM DEVELOPMENT A BENEFICIAL ASPECT IN THE EYES 
OF THE LOCAL COMMUNITY?, SCIENTIFIC PAPERS-SERIES MANAGEMENT ECONOMIC ENGINEERING IN AGRICULTURE AND RURAL DEVELOPMENT Volume23, Issue3, 871-879</t>
  </si>
  <si>
    <t>https://www.webofscience.com/wos/woscc/full-record/WOS:001121342700013</t>
  </si>
  <si>
    <t>Daniel Ioan CHICIUDEAN, Ioan Sebastian BRUMA, Lucian CUIBUS, 
Iulia Diana ARION, Gabriela Ofelia CHICIUDEAN, CONSUMER PERCEPTION ON THE LOCAL GASTRONOMICAL 
POINTS, Scientific Papers Series Management, Economic Engineering in Agriculture and Rural Development 
Vol. 23, Issue 4, 2023, 185-193</t>
  </si>
  <si>
    <t>https://www.webofscience.com/wos/woscc/full-record/WOS:001137127700028</t>
  </si>
  <si>
    <t>Sorin IONITESCU, THE ROLE OF AGRICULTURE IN ROMANIA'S ECONOMY IN THE PERIOD 2013-2022, Scientific Papers Series Management, Economic Engineering in Agriculture and Rural Development Vol. 23, Issue 4, 2023, 407-418</t>
  </si>
  <si>
    <t>https://www.webofscience.com/wos/woscc/full-record/WOS:001137127700068</t>
  </si>
  <si>
    <t xml:space="preserve">Popescu, A., Stanciu, M., Stanciu, C., 2023,
</t>
  </si>
  <si>
    <t>Romania's vegetal production in the post access period to the European Union. Scientific Papers Series Management, Economic Engineering in Agriculture &amp;
Rural Development, 23(1), 627-638.</t>
  </si>
  <si>
    <t>Cosmina SMEDESCU, Dragoș SMEDESCU, Liviu MĂRCUȚĂ,
Alina MĂRCUȚĂ, Valentina Constanța TUDOR, EXPLORING THE RISE OF ORGANIC AGRICULTURE IN EUROPE: COMPARATIVE ANALYSIS AND THE ROMANIAN PERSPECTIVE</t>
  </si>
  <si>
    <t>https://www.webofscience.com/wos/woscc/full-record/WOS:001162217400001</t>
  </si>
  <si>
    <t>Romania's vegetal production in the post access period to
the European Union. Scientific Papers Series
Management, Economic Engineering in Agriculture &amp;
Rural Development, 23(1), 627-638.</t>
  </si>
  <si>
    <t>Sirbu Cristina, RENEWABLE ENERGY, AN INFLUENTIAL FACTOR IN THE DEVELOPMENT OF THE DANUBE TRANSPORT CORRIDORS ROMANIA - BULGARIA AND A SUPPORT MECHANISM IN INTERMODAL CONNECTIONS, SCIENTIFIC PAPERS-SERIES MANAGEMENT ECONOMIC ENGINEERING IN AGRICULTURE AND RURAL DEVELOPMENT Volume23Issue2Page585-597</t>
  </si>
  <si>
    <t>https://www.webofscience.com/wos/woscc/full-record/WOS:001032377300065</t>
  </si>
  <si>
    <t>Dragoș Mihai MEDELETE, Radu Lucian PÂNZARU, CEREAL PRODUCTION OF DOLJ COUNTY IN THE REGIONAL AND NATIONAL CONTEXT (2017-2021), ROMANIA, Scientific Papers Series Management, Economic Engineering in Agriculture and Rural Development Vol. 23, Issue 4, 2023, 513-522</t>
  </si>
  <si>
    <t>https://www.webofscience.com/wos/woscc/full-record/WOS:001137127700060</t>
  </si>
  <si>
    <t>Andriy VERZUN, Liliia VOINYCHA, Olga FEDYK, Olha SHULHA, Liubov LIPYCH, 
Tetiana SHMATKOVSKA, Volodymyr HERYLO, EXPORT POTENTIAL OF AGRICULTURAL-INDUSTRIAL COMPLEX OF UKRAINE: LOGISTICS AND DEVELOPMENT PROSPECTS, Scientific Papers Series Management, Economic Engineering in Agriculture and Rural Development Vol. 23, Issue 4, 2023,  915-926</t>
  </si>
  <si>
    <t>https://www.webofscience.com/wos/woscc/full-record/WOS:001137127700061</t>
  </si>
  <si>
    <t>Stanciu, M., Popescu, A., Stanciu, C.</t>
  </si>
  <si>
    <t>RURAL TOURISM, AGROTOURISM AND ECOTOURISM IN ROMANIA: CURRENT RESEARCH STATUS AND FUTURE TRENDS,  Scientific Papers Series
Management, Economic Engineering in Agriculture &amp;
Rural Development, 23(1), 745-758</t>
  </si>
  <si>
    <t xml:space="preserve">Ionitescu S., THE ROLE OF AGRICULTURE IN ROMANIA'S ECONOMY IN THE PERIOD 2013-2022, SCIENTIFIC PAPERS-SERIES MANAGEMENT ECONOMIC ENGINEERING IN AGRICULTURE AND RURAL DEVELOPMENT, VOL. 23, ISSUE 4, 407-418 </t>
  </si>
  <si>
    <t>Cretu R.C., Beia S., Alecu I., Ștefan P., COMPARATIVE ANALYSIS OF BLACK TOURISM IN ROMANIA AND WORLDWIDE, SCIENTIFIC PAPERS-SERIES MANAGEMENT ECONOMIC ENGINEERING IN AGRICULTURE AND RURAL DEVELOPMENT, VOL. 23, ISSUE 3, 221-226</t>
  </si>
  <si>
    <t>https://www.webofscience.com/wos/woscc/full-record/WOS:001121342700025</t>
  </si>
  <si>
    <t>CĂLINA, Jenica, Aurel CĂLINA, and Alin CROITORU. "RESEARCH ON THE MANAGEMENT OF THE MAIN CHEMICAL PROPERTIES OF CHROMIC LUVISOLS FROM FARMS/HOUSEHOLDS AGRITOURISTIC IN DOLJ, IN THE PERIOD 1995-2021." AgroLife Scientific Journal 12.2 (2023): 60-68.</t>
  </si>
  <si>
    <t>https://www.webofscience.com/wos/woscc/full-record/WOS:001133841400021</t>
  </si>
  <si>
    <t>Stanciu Mirela, Popescu Agatha, Stanciu Cristian</t>
  </si>
  <si>
    <t>Rural tourism, agrotourism and ecotourism in Romania: Current research status and future trends. Scientific Papers Series "Management, Economic Engineering in  Agriculture and rural development", Vol. 23(1), 745-758.</t>
  </si>
  <si>
    <t>Cosmina SMEDESCU, Alina MĂRCUȚĂ, Liviu MĂRCUȚĂ, Marius Mihai MICU, 
Valentina Constanța TUDOR, BIBLIOMETRIC ANALYSIS OF SUSTAINABILITY AND 
PROFITABILITY IN CONVENTIONAL AND ECOLOGICAL AGRICULTURE, SCIENTIFIC PAPERS-SERIES MANAGEMENT ECONOMIC ENGINEERING IN AGRICULTURE AND RURAL DEVELOPMENT Volume23, Issue3, 831-841</t>
  </si>
  <si>
    <t>https://www.webofscience.com/wos/woscc/full-record/WOS:001121342700022</t>
  </si>
  <si>
    <t>Bădescu Delia, Zaharia Nicoleta, Stoian Iulian, Bădescu Mircea, Stanciu Cristian</t>
  </si>
  <si>
    <t>A Narrative Review of the Link between Sport and Technology, Sustainability, vol.14, issue 23, 2022</t>
  </si>
  <si>
    <t>Baye, Z and Yusuf, K, The Role of Virtual Reality and Augmented Reality in Sports Psychology: Advancements, Applications, and Implications,  Revista del Psicologia del Sporte, 32 (3) , pp.110-118</t>
  </si>
  <si>
    <r>
      <rPr>
        <rFont val="Arial Narrow"/>
        <color rgb="FF000000"/>
        <sz val="10.0"/>
      </rPr>
      <t xml:space="preserve">Athanasios Douligeris, Spyridon Methenitis, Antonia Lazou , George Panayiotou, Konstantinos Feidantsis, Gavriela Voulgaridou , Yannis Manios, Athanasios Z. Jamurtas , Constantinos Giaginis, Sousana K. Papadopoulou; </t>
    </r>
    <r>
      <rPr>
        <rFont val="Arial Narrow"/>
        <i/>
        <color rgb="FF000000"/>
        <sz val="10.0"/>
      </rPr>
      <t>The Effect of Acute Pre-Workout Supplement Ingestion on Basketball-Specific Performance of Well-Trained Athletes; NUTRIENS.</t>
    </r>
  </si>
  <si>
    <t>Stoian iulian</t>
  </si>
  <si>
    <r>
      <rPr>
        <rFont val="Arial Narrow"/>
        <color rgb="FF000000"/>
        <sz val="10.0"/>
      </rPr>
      <t xml:space="preserve">Adriana Ljubojevic, Vladimir Jakovljevic, Snezana Bijelic, Ioan Sârbu, Dragoș Ioan Tohănean, Constantin Albină, Dan Iulian Alexe; </t>
    </r>
    <r>
      <rPr>
        <rFont val="Arial Narrow"/>
        <i/>
        <color rgb="FF000000"/>
        <sz val="10.0"/>
      </rPr>
      <t>The Effects of Zumba Fitness® on Respiratory Function and Body Composition Parameters: An Eight-Week Intervention in Healthy Inactive Women; INTERNATIONAL JOURNAL OF ENVIRONMENTAL RESEARCH AND PUBLIC HEALTH.</t>
    </r>
  </si>
  <si>
    <r>
      <rPr>
        <rFont val="Arial Narrow"/>
        <color rgb="FF000000"/>
        <sz val="10.0"/>
      </rPr>
      <t xml:space="preserve">Elena Mihăiță, Dana Badau, Marius Stoica, Georgeta Mitrache, Monica Iulia Stănescu, Ioszef Laszlo Hidi, Adela Badau, Cosmin Damian, Mirela Damian; </t>
    </r>
    <r>
      <rPr>
        <rFont val="Arial Narrow"/>
        <i/>
        <color rgb="FF000000"/>
        <sz val="10.0"/>
      </rPr>
      <t>Identification of Perception Differences in Personality Factors and Autonomy by Sporting Age Category in Competitive Bodybuilders</t>
    </r>
    <r>
      <rPr>
        <rFont val="Arial Narrow"/>
        <color rgb="FF000000"/>
        <sz val="10.0"/>
      </rPr>
      <t>; INTERNATIONAL JOURNAL OF ENVIRONMENTAL RESEARCH AND PUBLIC HEALTH.</t>
    </r>
  </si>
  <si>
    <r>
      <rPr>
        <rFont val="Arial Narrow"/>
        <color rgb="FF000000"/>
        <sz val="10.0"/>
      </rPr>
      <t xml:space="preserve">Baye, Zekeria, Yusuf, Kassa; </t>
    </r>
    <r>
      <rPr>
        <rFont val="Arial Narrow"/>
        <i/>
        <color rgb="FF000000"/>
        <sz val="10.0"/>
      </rPr>
      <t>The Role of Virtual Reality and Augmented Reality in Sports Psychology: Advancements, Applications, and Implications</t>
    </r>
    <r>
      <rPr>
        <rFont val="Arial Narrow"/>
        <color rgb="FF000000"/>
        <sz val="10.0"/>
      </rPr>
      <t>; REVISTA DE PSICOLOGIA DEL DEPORTE.</t>
    </r>
  </si>
  <si>
    <r>
      <rPr>
        <rFont val="Arial Narrow"/>
        <color rgb="FF000000"/>
        <sz val="10.0"/>
      </rPr>
      <t xml:space="preserve">Mocanu, George Danut; Postelnicu, Madalina Gabriela; Adam, Andreea Maria; Popa, Cristian; </t>
    </r>
    <r>
      <rPr>
        <rFont val="Arial Narrow"/>
        <i/>
        <color rgb="FF000000"/>
        <sz val="10.0"/>
      </rPr>
      <t>Differences in body composition parameters between female handball players and non-athlete girls during puberty</t>
    </r>
    <r>
      <rPr>
        <rFont val="Arial Narrow"/>
        <color rgb="FF000000"/>
        <sz val="10.0"/>
      </rPr>
      <t>; Balneo and PRM Research Journal</t>
    </r>
  </si>
  <si>
    <r>
      <rPr>
        <rFont val="Arial Narrow"/>
        <color rgb="FF000000"/>
        <sz val="10.0"/>
      </rPr>
      <t xml:space="preserve">Baye, Zekeria, Yusuf, Kassa; </t>
    </r>
    <r>
      <rPr>
        <rFont val="Arial Narrow"/>
        <i/>
        <color rgb="FF000000"/>
        <sz val="10.0"/>
      </rPr>
      <t>The Role of Virtual Reality and Augmented Reality in Sports Psychology: Advancements, Applications, and Implications</t>
    </r>
    <r>
      <rPr>
        <rFont val="Arial Narrow"/>
        <color rgb="FF000000"/>
        <sz val="10.0"/>
      </rPr>
      <t>; REVISTA DE PSICOLOGIA DEL DEPORTE.</t>
    </r>
  </si>
  <si>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</si>
  <si>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</si>
  <si>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</si>
  <si>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</si>
  <si>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</si>
  <si>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</si>
  <si>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</si>
  <si>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</si>
  <si>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</si>
  <si>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</si>
  <si>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</si>
  <si>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</si>
  <si>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</si>
  <si>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</si>
  <si>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</si>
  <si>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</si>
  <si>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</si>
  <si>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</si>
  <si>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</si>
  <si>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</si>
  <si>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</si>
  <si>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</si>
  <si>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</si>
  <si>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</si>
  <si>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</si>
  <si>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</si>
  <si>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</si>
  <si>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</si>
  <si>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</si>
  <si>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</si>
  <si>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</si>
  <si>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</si>
  <si>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</si>
  <si>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</si>
  <si>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</si>
  <si>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</si>
  <si>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</si>
  <si>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</si>
  <si>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</si>
  <si>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</si>
  <si>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</si>
  <si>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</si>
  <si>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</si>
  <si>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</si>
  <si>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</si>
  <si>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</si>
  <si>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</si>
  <si>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</si>
  <si>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FTSI2</t>
  </si>
  <si>
    <t>Campionatul National Universitar de Judo de la Sibiu</t>
  </si>
  <si>
    <t>Național</t>
  </si>
  <si>
    <t>4-5 mai 2023</t>
  </si>
  <si>
    <t>https://științe.ulbs.ro/evenimente/arhivă2023/Judo</t>
  </si>
  <si>
    <t>Organizare</t>
  </si>
  <si>
    <t xml:space="preserve">Night Cross Challenge </t>
  </si>
  <si>
    <t>https://cronometraj.racetecresults.com/results.aspx?CId=16648&amp;RId=330&amp;EId=4&amp;dt=1</t>
  </si>
  <si>
    <t>Participant</t>
  </si>
  <si>
    <t>Hășmășan Ioan Teodor</t>
  </si>
  <si>
    <t>Finala Campionatului național universitar de judo</t>
  </si>
  <si>
    <t>Competiție națională</t>
  </si>
  <si>
    <t>04-05.05.2023</t>
  </si>
  <si>
    <t>https://fssu.ro/wp-content/uploads/2023/03/CALENDAR-NATIONAL-UNIVERSITAR-2023.pdf</t>
  </si>
  <si>
    <t>Organizator</t>
  </si>
  <si>
    <t>Tulpan Teodor Petru</t>
  </si>
  <si>
    <t>Maratonul International Sibiu</t>
  </si>
  <si>
    <t>Competitie nationala</t>
  </si>
  <si>
    <t>27.05.2023</t>
  </si>
  <si>
    <t>https://cronometraj.racetecresults.com/Search.aspx?CId=16648&amp;RId=2254&amp;S=Tulpan+Teodor</t>
  </si>
  <si>
    <t>participant</t>
  </si>
  <si>
    <t>Turul Ciclist al Sibiului  2023</t>
  </si>
  <si>
    <t>Competiție internațională</t>
  </si>
  <si>
    <t>6-9 iulie 2023</t>
  </si>
  <si>
    <t xml:space="preserve">https://federatiadeciclism.ro/?s=Turul+ciclist+al+Sibiului+2023 și https://www.facebook.com/groups/288666234488703/search/?q=turul%20ciclist%20al%20sibiului </t>
  </si>
  <si>
    <t>organizator</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</si>
  <si>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</si>
  <si>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</si>
  <si>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</si>
  <si>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</si>
  <si>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</si>
  <si>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</si>
  <si>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</si>
  <si>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</si>
  <si>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</si>
  <si>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</si>
  <si>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</si>
  <si>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</si>
  <si>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About Upper and Lower Strong Fractional
Weighted Mean Convergence by Moduli
for Triple Sequences, Journal of Applied Mathematics and Physics, vol.11, nr.5, 1304-1318
https://doi.org/10.4236/jamp.2023.115084https://www.scirp.org/journal/paperinformation.aspx?paperid=124981</t>
  </si>
  <si>
    <t>articol</t>
  </si>
  <si>
    <t>journal of Applied
Mathematics and Physics</t>
  </si>
  <si>
    <t>ISSN Online: 2327-4379
ISSN Print: 2327-4352</t>
  </si>
  <si>
    <t>1304-1318</t>
  </si>
  <si>
    <t>DOI: 10.4236/jamp.2023.115084</t>
  </si>
  <si>
    <t>JAMP has been indexed by several world class databases. For more information, please access the following links: Scholar Google CALIS
ChaoXing Periodicals
Cnplinker
COPAC
CQVIP
CrossRef
Elektronische Zeitschriftenbibliothek(EZB)
ERA 2023 Submission Journal List
Harvard Library E-Journals
Infotrieve
i-Scholar
JournalSeek
National Science and Technology Library(NSTL)
Open Access Library
Open J-Gate
PubScholar
ResearchGate
SciLit
SHERPA/RoMEO
Système Universitaire de Documentation (Sudoc)
Technische Informationsbibliothek (TIB)
The Library of Congress
Ulrichsweb
WanFang
Worldcat
Zeitschriftendatenbank (ZDB)</t>
  </si>
  <si>
    <t>A Method to Build Your Own Autonomous Weather Station and to Validate it with Tools of
Statistical Mathematics</t>
  </si>
  <si>
    <t>articol (rezumat)</t>
  </si>
  <si>
    <t>Cîrstea Andrei-Călin(ULBS), Baboi Liviu-Constantin(ULBS),Ghișoiu Gabriel(ULBS), Ștefănescu Elena-Andreea(ULBS)¸ and Bucur Amelia(ULBS)</t>
  </si>
  <si>
    <t>Proceeding Book:
• 2022 Proceedings of International E-Conference on Mathematical and
Statistical Sciences: A Selçuk Meeting (ISBN: 978-625-00-9195-1)
International E-Conference on Mathematical and Statistical
Science: A Selcuk Meeting(ICOMSS'22)(Selçuk University, Konya, October 20 – October 22, 2022)
https://icomss22.selcuk.edu.tr/</t>
  </si>
  <si>
    <t>ISBN: 978-625-00-9195-1</t>
  </si>
  <si>
    <t>https://icomss22.selcuk.edu.tr/</t>
  </si>
  <si>
    <t>Scholar Google</t>
  </si>
  <si>
    <t>An inequality for the intermediate point in Lagrange’s theorem, using quadrature formulas</t>
  </si>
  <si>
    <t>Stoica Andra-Maria (ULBS), Branga Adrian Nicolae (ULBS), Ioan Popa</t>
  </si>
  <si>
    <t>European Journal of Theoretical and Applied Sciences</t>
  </si>
  <si>
    <t>2786-7447</t>
  </si>
  <si>
    <t>269-274</t>
  </si>
  <si>
    <t>https://doi.org/10.59324/ejtas.2023.1(6).26</t>
  </si>
  <si>
    <t>Google Scholar, Zenodo, OpenAIRE, ISSUU, Academia.edu, Scribd, Europub, Scilit, Semantic Scholar, Dimensions, Lens.org, Core, WorldCat, Base - Bielefeld University Library, Hollis - Harvard Library</t>
  </si>
  <si>
    <t>The Importance of Some Risk Factors in Patients Presenting the Association of Metabolic Syndrome with Periodontal Disease</t>
  </si>
  <si>
    <t>Articol</t>
  </si>
  <si>
    <t>Ovidiu Boitor (ULBS), Laura Stef (ULBS), Elisabeta Antonescu (ULBS), Florin Stoica (ULBS), Romeo Mihăilă (ULBS)</t>
  </si>
  <si>
    <t>ACTA MEDICA TRANSILVANICA, March 28 (1):53-57, 2023</t>
  </si>
  <si>
    <t>ISSN 2285-7079</t>
  </si>
  <si>
    <t>53-57</t>
  </si>
  <si>
    <t>https://www.amtsibiu.ro/Arhiva/2023/Nr1-en/15.Boitor.pdf</t>
  </si>
  <si>
    <t>Sciendo (https://sciendo.com/pl/journal/AMTSB)</t>
  </si>
  <si>
    <t>Mecanisme formale pentru specificarea limbajelor</t>
  </si>
  <si>
    <t>Book Review</t>
  </si>
  <si>
    <t>RUS Teodor (Prof. Emerit al Universității din Iowa - https://cs.uiowa.edu/people/teodor-rus)</t>
  </si>
  <si>
    <t>Editura Presa Universitară Clujeană</t>
  </si>
  <si>
    <t>ISBN: 978-606-37-1843-4</t>
  </si>
  <si>
    <t>601 pagini</t>
  </si>
  <si>
    <t>https://libraria.ubbcluj.ro/produs/mecanisme-formale-pentru-specificarea-limbajelor-editie-revizuita-si-adaugita/; https://homepage.cs.uiowa.edu/~rus/</t>
  </si>
  <si>
    <t>Methods for data validation using QR codes</t>
  </si>
  <si>
    <t>Oleksik Vlad Andrei (Lucian Blaga University of Sibiu) , Pitic Elena Alina (Lucian Blaga University of Sibiu), Crețulescu Radu George (Lucian Blaga University of Sibiu)</t>
  </si>
  <si>
    <t>International Journal of Advanced Statistics and IT&amp;C for Economics and Life Sciences</t>
  </si>
  <si>
    <t>ISSN 2559 - 365X</t>
  </si>
  <si>
    <t>67-79</t>
  </si>
  <si>
    <t>10.2478/ijasitels-2023-0008</t>
  </si>
  <si>
    <t>SCIENDO</t>
  </si>
  <si>
    <t>Habitat fragmentation and potential rehabilitation South-Eastern Carpathians - an ichthyological perspective of the upper Caraș River (South-Eastern Carpathians) - An ichthyological perspective</t>
  </si>
  <si>
    <t>Bănăduc D. (Lucian Blaga University of Sibiu, Romania), Diaconu D. (Universitatea București), Gheorghiu C. (W.W.F. România), Curtean-Bănăduc A. (Asociația Ecotur Sibiu, Romania)</t>
  </si>
  <si>
    <t>Acta Oecologica Carpatica</t>
  </si>
  <si>
    <t>ISSN 2065-7064
ISSN-L 2065-7064</t>
  </si>
  <si>
    <t>43-54</t>
  </si>
  <si>
    <t>EBSCO: Academic Search Complete
TOC Premier Database Coverage List
Ulrichs Web - Global Serials Directory</t>
  </si>
  <si>
    <t>Elements of the evolution of the concept and policies of sustainable development</t>
  </si>
  <si>
    <t>Curtean-Bănăduc A. (Asociația Ecotur Sibiu, Romania), Maria Maier (Lucian Blaga University of Sibiu, Romania), Bănăduc D. (Lucian Blaga University of Sibiu, Romania)</t>
  </si>
  <si>
    <t>55-62</t>
  </si>
  <si>
    <t>The evaluation of ecosystem resources and services - a short historical review</t>
  </si>
  <si>
    <t>Curtean-Bănăduc A. (Lucian Blaga University of Sibiu, Romania), Horea Olosutean (Lucian Blaga University of Sibiu, Romania), Bănăduc D. (Lucian Blaga University of Sibiu, Romania)</t>
  </si>
  <si>
    <t>81-88</t>
  </si>
  <si>
    <t>Advances in Diversity and Conservation of Terrestrial Small Mammals</t>
  </si>
  <si>
    <t>editorial</t>
  </si>
  <si>
    <t>Balčiauskas Linas (Nature Research Centre, Vilnius, Lithuania), Benedek Ana Maria (ULBS)</t>
  </si>
  <si>
    <t>Diversity</t>
  </si>
  <si>
    <t>1424-2818</t>
  </si>
  <si>
    <t>10.3390/d15080884</t>
  </si>
  <si>
    <t>Why developing methods and knowledge on mollusc communities really matters</t>
  </si>
  <si>
    <t>letter</t>
  </si>
  <si>
    <t>Sîrbu Ioan (ULBS), Benedek Ana Maria (ULBS), Sîrbu Monica (Colegiul Național Pedagogic „Andrei Șaguna” Sibiu )</t>
  </si>
  <si>
    <t>Tentacle; The Newsletter of the IUCN/SSC Mollusc Specialist Group Species Survival Commission; International Union for Conservation of Nature, https://mjl.clarivate.com:/search-results?issn=0958-5079&amp;hide_exact_match_fl=true&amp;utm_source=mjl&amp;utm_medium=share-by-link&amp;utm_campaign=search-results-share-these-results</t>
  </si>
  <si>
    <t>0958-5079</t>
  </si>
  <si>
    <t>27-30</t>
  </si>
  <si>
    <t>WoS All Databases, Clarivate Master Journal List, Zoological Record</t>
  </si>
  <si>
    <t>Tentacle; The Newsletter of the IUCN/SSC Mollusc Specialist Group Species Survival Commission; International Union for Conservation of Nature</t>
  </si>
  <si>
    <t>WoS All Databases (Zoological Records)</t>
  </si>
  <si>
    <t>The catalogue of the ant collection (Hymenoptera:
Formicidae) from the entomological collection of Țării Crișurilor Museum, Oradea</t>
  </si>
  <si>
    <t>Tăușan Ioan, Adrian Gagiu (Muzeul Tării Crișurilor, Oradea) https://nymphaea.mtariicrisurilor.ro/wp-content/uploads/2024/03/Nymphaea-2023-cuprins-1.pdf</t>
  </si>
  <si>
    <t>NYMPHAEA
FOLIA NATURAE BIHARIAE, 50</t>
  </si>
  <si>
    <t>0253-4649</t>
  </si>
  <si>
    <t>189-200</t>
  </si>
  <si>
    <t>Bert Hölldobler, Christina L. Kwapich, The Guest of Ants – How Myrmecophiles interact with their hosts</t>
  </si>
  <si>
    <t>Book review</t>
  </si>
  <si>
    <t>Travaux du Muséum National d’Histoire Naturelle “Grigore Antipa”</t>
  </si>
  <si>
    <t xml:space="preserve">
1223-2254 </t>
  </si>
  <si>
    <t>367-368</t>
  </si>
  <si>
    <t>10.3897/travaux.66.e117116</t>
  </si>
  <si>
    <t>DirectOpticalParticleTracking-atechniquefor sizedistribution assessment</t>
  </si>
  <si>
    <t>Lucrare conferinta</t>
  </si>
  <si>
    <t>Dan Chicea (Facultatea de Stiinte, ULBS, Romania), Alexandra Nicolae-Maranciuc (ISCI &amp; Facultatea de Stiinte, ULBS, Romania)</t>
  </si>
  <si>
    <t>ANNALSOF“DUNAREADEJOS”UNIVERSITYOFGALATIMATHEMATICS,PHYSICS,THEORETICAL MECHANICS</t>
  </si>
  <si>
    <t>56-64</t>
  </si>
  <si>
    <t>10.35219/ann-ugal-math-phys-mec.2023.2.01</t>
  </si>
  <si>
    <t>Google Scholar-BDI</t>
  </si>
  <si>
    <t>Influence of Neutron Irradiation on the Generation of Charge Carriers in Heated Silicon-Germanium Film Structures for Thermal Energy Converters</t>
  </si>
  <si>
    <t>Boris Abdurakhmanov (Arifov Institute of ion plasma and laser technologies), Mukhammadjon Adilov (Arifov Institute of ion plasma and laser technologies), Sherzodbek Kuchkanov (Arifov Institute of ion plasma and laser technologies), Sergei Maksimov (Arifov Institute of ion plasma and laser technologies), Sherzod Makhmudov (Institute of Nuclear Physics, Academy of Sciences of the Republic of Uzbekistan), Aleksandr Doroshkevich (Joint Institute for Nuclear Research, Dubna, Russia &amp; Donetsk Institute for Physics and Engineering named after O.O. Galkin, Kiev, Ukraine), Zhanna Mezentseva (Joint Institute for Nuclear Research, Dubna, Russia), Alisa Tatarinova (Joint Institute for Nuclear Research, Dubna (REQUIMTE, Faculdade de Ciências e Tecnologia, Universidade Nova de Lisboa &amp; Deep Tech Lab, Faculty of Engineering, Lusófona University, Lisbon), Russia), Sergiy Lyubchyk (REQUIMTE, Faculdade de Ciências e Tecnologia, Universidade Nova de Lisboa &amp; Deep Tech Lab, Faculty of Engineering, Lusófona University, Lisbon), Svitlana Lyubchyk (REQUIMTE, Faculdade de Ciências e Tecnologia, Universidade Nova de Lisboa &amp; Deep Tech Lab, Faculty of Engineering, Lusófona University, Lisbon), Dan Chicea (Facultatea de Stiinte, ULBS, Romania) , Matlab Mirzayev (Joint Institute for Nuclear Research, Dubna, Russia &amp; Institute of Radiation Problems, Azerbaijan National Academy of Sciences), Khatam Ashurov (Arifov Institute of ion plasma and laser technologies, Academy of Sciences of the Republic of Uzbekistan)</t>
  </si>
  <si>
    <t>PREPRINTS</t>
  </si>
  <si>
    <t>10.20944/preprints202310.0654.v1</t>
  </si>
  <si>
    <t>Google Scholar- BDI</t>
  </si>
  <si>
    <t>The influence of the nature of the dispersing agent on the interaction of DNA nucleotides with the surface of YSZ nanoparticles and the homogeneity of lyophilites based on them</t>
  </si>
  <si>
    <t>Doroshkevich, A. S. (Joint Institute for Nuclear Research, Dubna, Russia &amp; Donetsk Institute for Physics and Engineering named after O.O. Galkin, Kiev, Ukraine); Doroshkevich, V. S. (Donetsk National University, Ukraine); Zelenyak, T. Y. (Joint Institute for Nuclear Research, Dubna, Russia ); Doroshkevich, N. V. (Joint Institute for Nuclear Research, Dubna, Russia  &amp; Donetsk National Vasyl Stus University, Vinnitsa, Ukraine); Lyubchyk, A. I. (Nanotechcenter LLC, Krzhizhanovsky str., 3, Kyiv 03680, Ukraine &amp; Research Centre in Industrial Engineering Management and Sustainability, Lusófona University); Lyubchyk, S. I. (Research Centre in Industrial Engineering Management and Sustainability, Lusófona University &amp; REQUIMTE, Faculdade de Ciências e Tecnologia, Universidade Nova de Lisboa); Lyubchyk, S. B.(Research Centre in Industrial Engineering Management and Sustainability, Lusófona University &amp; REQUIMTE, Faculdade de Ciências e Tecnologia, Universidade Nova de Lisboa); Tatarinova, A. A.(Joint Institute for Nuclear Research, Dubna, Russia); Stanculescu, A.(Optical Processes in Nanostructured Materials Laboratory, National Institute of Materials Physics); Chicea, D.(Facultatea de Stiinte, ULBS, Romania); Mita, C. (Faculty of Chemistry, “Alexandru Ioan Cuza” University of Iasi); Cornei, N.(Faculty of Chemistry, “Alexandru Ioan Cuza” University of Iasi); Mardare, D.(Faculty of Physics, “Alexandru Ioan Cuza” University of Iasi); Oksengendler, B. L.(Ion-plasma and laser technologies Institute after U. Arifov, Uzbekistan); Nikiforova, N. N.(Ion-plasma and laser technologies Institute after U. Arifov, Uzbekistan); Mirzayev, M. (Institute of Radiation Problems, Azerbaijan National Academy of Sciences &amp; Joint Institute for Nuclear Research, Dubna, Russia); Popov, E. P. (Institute of Solid-State Physics, Bulgarian Academy of Sciences, Sofia &amp; Institute for Nuclear Research and Nuclear Energy, Bulgarian Academy of Sciences &amp; Joint Institute for Nuclear Research, Dubna, Russia); Donkov, A. A. (Institute of Solid-State Physics, Bulgarian Academy of Sciences, Sofia &amp; Joint Institute for Nuclear Research, Dubna, Russia); Teofilović, V. (University of Novi Sad, Faculty of Technology Novi Sad, Bul, Serbia); Jasinska, B. (Institute of Physics, Maria Curie-Skłodowska University, Lublin, Poland); Khiem, L. H.  (Graduate University of Science and Technology Vietnam Academy of Science and Technology
Hoang Quoc Viet &amp; Institute of Physics, Vietnam)</t>
  </si>
  <si>
    <t>10.20944/preprints202304.0346.v1</t>
  </si>
  <si>
    <t>Aspects of speed and agility monitoring in pupils who practice tennis as physical activity</t>
  </si>
  <si>
    <t>Ilie Mihai (Universitatea Națională de Știință și Tehnologie POLITEHNICA București); Plastoi Camelia (Universitatea ”Constantin Brâncuși” din Târgu Jiu); Alexe Dan Iulian (Universitatea ”Vasile Alexandri” din Bacău); Burchel Lucian Ovidiu (Universitatea ”Lucian Blaga” din Sibiu)</t>
  </si>
  <si>
    <t>The Annals of Dunarea de Jos University of Galati Fascicle XV Physical Education and Sport Management</t>
  </si>
  <si>
    <t>ISSN L 2067-2071 (print); 2668-7151 (online)</t>
  </si>
  <si>
    <t>135-146</t>
  </si>
  <si>
    <t>https://doi.org/10.35219/efms.2023.2.14</t>
  </si>
  <si>
    <t>Crossref, CiteFactor, Directory of Research Journals Indexing (DRJI), EBSCO SPORTDiscuss with Full text, Index Copernicus, SCIPIO, Ulrich</t>
  </si>
  <si>
    <t>How Introducing Isoinertial Exercises using a Flywheel Can Improve the Training of Athletes: A Systematic Review</t>
  </si>
  <si>
    <t>Bulletin of the Transilvania University of Braşov Series IX Sciences of Human Kinetics</t>
  </si>
  <si>
    <t>ISSN (Print): 2344–2026
ISSN (CD-ROM): 2344–2034</t>
  </si>
  <si>
    <t>19-26</t>
  </si>
  <si>
    <t>https://doi.org/10.31926/but.shk.2023.16.65.1.2</t>
  </si>
  <si>
    <t>EBSCO Publishing DataBase , Erih Plus , ProQuest Biological Science Database Central , DOAJ , Crossref, WorldCat, World Catalogue of Scientific Journal.</t>
  </si>
  <si>
    <t>Developing students socialization through sport activities</t>
  </si>
  <si>
    <t>Pomohaci Marcel; Hăşmăşan Ioan</t>
  </si>
  <si>
    <t>Fair-play Journal - Scientific and Pedagogical Journal, Vol. X, No. 14, 2023</t>
  </si>
  <si>
    <t>1841-1010</t>
  </si>
  <si>
    <t>pag. 29 - 34</t>
  </si>
  <si>
    <t>SUSTAINABLE DEVELOPMENT PERSPECTIVES OF ROMANIAN JUSTICE SYSTEM IN THE 2030 AGENDA CONTEXT</t>
  </si>
  <si>
    <t>Hulpus Ioana, ULBS, Hulpus Alexandru, ULBS</t>
  </si>
  <si>
    <t>Management for Sustainable Development Journal (MSD),Vol 2/2022, pp 52-57,  https://msdjournal.org/volume-14-no-2-2022/;</t>
  </si>
  <si>
    <t>ISSN 2247 – 0220 online ISSN-L 2066 – 9380 print</t>
  </si>
  <si>
    <t>87-93</t>
  </si>
  <si>
    <t>https://doi.org/10.54989/msd-2022-0017</t>
  </si>
  <si>
    <t>Home - Management of Sustainable Development Journal (msdjournal.org)</t>
  </si>
  <si>
    <t>PERSPECTIVES REGARDING THE IMAGE EVALUATION OF PUBLIC ORDER AND
SAFETY ORGANIZATIONS USING EXTERNAL FEEDBACK</t>
  </si>
  <si>
    <t>Annals of the „Constantin Brâncuşi” University of Târgu Jiu, Economy Series, Issue 5/2023</t>
  </si>
  <si>
    <t>ISSN 2344 – 3685 ISSN-L 1844-7007</t>
  </si>
  <si>
    <t>57-63</t>
  </si>
  <si>
    <t>https://www.utgjiu.ro/revista/ec/pdf/2023-05/07_hulpus.pdf</t>
  </si>
  <si>
    <t>https://www.utgjiu.ro/revista/?s=ec</t>
  </si>
  <si>
    <t>Research on the use of crossfit tools in the physical training of judo athletes</t>
  </si>
  <si>
    <t>Stanciu Cristi (ULBS)                     Ene-Voiculescu Virgil (Universitatea Craiova)              Pomohaci Marcel (ULBS)</t>
  </si>
  <si>
    <t>International Scientific Conference "Perspectives in Physical Education and Sport", 23rd Edition, Constanta, 12-13 Mai 2023 - Book of abstracts</t>
  </si>
  <si>
    <t>The role of motor activities in rising student motivation for sport</t>
  </si>
  <si>
    <t xml:space="preserve">pag. 2 - 8 </t>
  </si>
  <si>
    <t>Using the questionnaire for analyzing the personality of Students practicing motor activities</t>
  </si>
  <si>
    <t>pag. 9 - 21</t>
  </si>
  <si>
    <t>Research regarding the influence of motor activities in the integration of students</t>
  </si>
  <si>
    <t>Pomohaci Marcel; Stoian Iulian</t>
  </si>
  <si>
    <t>pag. 22 - 28</t>
  </si>
  <si>
    <t>Selecția în jocul de volei</t>
  </si>
  <si>
    <t>Pomohaci Marcel și Savu Olimpiu</t>
  </si>
  <si>
    <t>air-play Journal - Scientific and Pedagogical Journal, Vol. X, No. 14, 2023</t>
  </si>
  <si>
    <t>48-51</t>
  </si>
  <si>
    <t>Research
on the use of crossfit tools in the physical training of judo athletes,</t>
  </si>
  <si>
    <t>Stanciu Cristian, Voiculescu ene Virgil, Pomohaci Marcel</t>
  </si>
  <si>
    <t>FST2</t>
  </si>
  <si>
    <t xml:space="preserve">Science, Movement and Health, Vol. XXIII, ISSUE 2 Supplement, 2023
</t>
  </si>
  <si>
    <t>ISSN-L 2285-777X</t>
  </si>
  <si>
    <t>488-495</t>
  </si>
  <si>
    <t>ERIH PLUS, Ebsco, SPORTDiscus, INDEX COPERNICUS JOURNAL MASTER LIST,
DOAJ DIRECTORY OF OPEN ACCES JOURNALS, Caby, Gale Cengage Learning</t>
  </si>
  <si>
    <t>Study on the assessment of neuro-muscular quality at the beginning level in gymnastics</t>
  </si>
  <si>
    <t>52-56</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</si>
  <si>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</si>
  <si>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</si>
  <si>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</si>
  <si>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</si>
  <si>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</si>
  <si>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</si>
  <si>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</si>
  <si>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</si>
  <si>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</si>
  <si>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</si>
  <si>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</si>
  <si>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</si>
  <si>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</si>
  <si>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</si>
  <si>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Approche systémique et recherche en matière de performance sportive: Aspects liés aux méthodes scientifiques d'approche de l'entraînement sportif</t>
  </si>
  <si>
    <t xml:space="preserve">BĂDESCU Delia, DENEŞ Călin, BĂDESCU Mircea </t>
  </si>
  <si>
    <t>FING3</t>
  </si>
  <si>
    <r>
      <rPr>
        <rFont val="Arial Narrow"/>
        <color rgb="FF000000"/>
        <sz val="10.0"/>
      </rPr>
      <t> </t>
    </r>
    <r>
      <rPr>
        <rFont val="Arial Narrow"/>
        <color rgb="FF0F1111"/>
        <sz val="10.0"/>
      </rPr>
      <t>Editions Notre Savoir</t>
    </r>
  </si>
  <si>
    <t>978-6206280170</t>
  </si>
  <si>
    <t>Abordagem sistémica e investigação no desempenho desportivo: Aspectos relacionados com as formas científicas de abordagem do treino desportivo para aumentar a eficácia do treino</t>
  </si>
  <si>
    <r>
      <rPr>
        <rFont val="Arial Narrow"/>
        <color rgb="FF000000"/>
        <sz val="10.0"/>
      </rPr>
      <t> </t>
    </r>
    <r>
      <rPr>
        <rFont val="Arial Narrow"/>
        <color rgb="FF0F1111"/>
        <sz val="10.0"/>
      </rPr>
      <t>Edições Nosso Conhecimento</t>
    </r>
  </si>
  <si>
    <r>
      <rPr>
        <rFont val="Arial Narrow"/>
        <color rgb="FF000000"/>
        <sz val="10.0"/>
      </rPr>
      <t> </t>
    </r>
    <r>
      <rPr>
        <rFont val="Arial Narrow"/>
        <color rgb="FF0F1111"/>
        <sz val="10.0"/>
      </rPr>
      <t>978-6206280194</t>
    </r>
  </si>
  <si>
    <t>Approccio sistemico e ricerca nella performance sportiva: Aspetti legati alle modalità scientifiche di approccio all'allenamento sportiva</t>
  </si>
  <si>
    <t xml:space="preserve"> Edizioni Sapienza</t>
  </si>
  <si>
    <t>978-6206280187</t>
  </si>
  <si>
    <t>Enfoque sistémico e investigación en el rendimiento deportivo: Aspectos relacionados con las formas científicas de enfocar el entrenamiento deportivo</t>
  </si>
  <si>
    <t>Ediciones Nuestro Conocimiento</t>
  </si>
  <si>
    <t>978-6206280026</t>
  </si>
  <si>
    <t>Systemischer Ansatz und Forschung im Bereich der sportlichen Leistung</t>
  </si>
  <si>
    <t>Verlag Unser Wissen</t>
  </si>
  <si>
    <r>
      <rPr>
        <rFont val="Arial Narrow"/>
        <color rgb="FF000000"/>
        <sz val="10.0"/>
      </rPr>
      <t> </t>
    </r>
    <r>
      <rPr>
        <rFont val="Arial Narrow"/>
        <color rgb="FF0F1111"/>
        <sz val="10.0"/>
      </rPr>
      <t>978-6206279983</t>
    </r>
  </si>
  <si>
    <t>Particularităţi ale managementului resurselor umane în domeniul sportului</t>
  </si>
  <si>
    <t xml:space="preserve"> Hulpus Alexandru, Hulpuș Ioana</t>
  </si>
  <si>
    <t>Editura ADE PRINT  https://aleph.bibnat.ro/F/QV47GMSU4E4Q3F2C5CHBQP8NSALT6D5BY84V95R5FDI4T5FYSK-02254?func=full-set-set&amp;set_number=046319&amp;set_entry=000006&amp;format=999</t>
  </si>
  <si>
    <t>978-606-8938-18-9</t>
  </si>
  <si>
    <t>decembrie</t>
  </si>
  <si>
    <t>The methodology of specialization in the game of volleyball</t>
  </si>
  <si>
    <t>Pomohaci Marcel, Sopa Ioan Sabin</t>
  </si>
  <si>
    <t xml:space="preserve">LAP Lambert Academic Publishing </t>
  </si>
  <si>
    <t>978-620-6-15938-4</t>
  </si>
  <si>
    <t>Februarie</t>
  </si>
  <si>
    <t>Componenta tehnica si deprinderile motrice specifice voleiului de plaja</t>
  </si>
  <si>
    <t>Petrovici Alexandru Gabriel, Sopa Ioan Sabin, Szabo Dan Alexandru</t>
  </si>
  <si>
    <t>Discobolul Bucuresti</t>
  </si>
  <si>
    <t>978-606-798-188-9</t>
  </si>
  <si>
    <t>Martie</t>
  </si>
  <si>
    <t>Strategii de dezvoltare bio-psiho motrica in voleiul de plaja</t>
  </si>
  <si>
    <t>Modele instrucționale pentru optimizarea pregătirii psihice la judo</t>
  </si>
  <si>
    <t xml:space="preserve"> Sava Adrian, Todor Raul-Marian </t>
  </si>
  <si>
    <t>Risoprint</t>
  </si>
  <si>
    <t>978-973-53-3044-6</t>
  </si>
  <si>
    <t xml:space="preserve">iunie </t>
  </si>
  <si>
    <t>2 p./pagină</t>
  </si>
  <si>
    <t>Teoria și practica în ramuri ale gimnasticii</t>
  </si>
  <si>
    <t>Neagu Sonia Gabriela și Zaharie Nicoleta</t>
  </si>
  <si>
    <t>RISOPRINT Cluj-Napoca</t>
  </si>
  <si>
    <t>978-973-53-2996-9</t>
  </si>
  <si>
    <t>iunie</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</si>
  <si>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</si>
  <si>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</si>
  <si>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</si>
  <si>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</si>
  <si>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</si>
  <si>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</si>
  <si>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</si>
  <si>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</si>
  <si>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</si>
  <si>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</si>
  <si>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</si>
  <si>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</si>
  <si>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</si>
  <si>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</si>
  <si>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</si>
  <si>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</si>
  <si>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</si>
  <si>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</si>
  <si>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</si>
  <si>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</si>
  <si>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</si>
  <si>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</si>
  <si>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</si>
  <si>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</si>
  <si>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r>
      <rPr>
        <rFont val="Arial Narrow"/>
        <color rgb="FF222222"/>
        <sz val="10.0"/>
      </rPr>
      <t xml:space="preserve">Guzik, Grzegorz. "Semifractals from multifunctions on product spaces and generalized iterated function systems." Warsaw: Polish Academy of Sciences, Institute of Mathematics, </t>
    </r>
    <r>
      <rPr>
        <rFont val="Arial Narrow"/>
        <i/>
        <color rgb="FF222222"/>
        <sz val="10.0"/>
      </rPr>
      <t>Banach Center Publications</t>
    </r>
    <r>
      <rPr>
        <rFont val="Arial Narrow"/>
        <color rgb="FF222222"/>
        <sz val="10.0"/>
      </rPr>
      <t> 125 (2023): 23-33.</t>
    </r>
  </si>
  <si>
    <t>https://www.impan.pl/en/publishing-house/banach-center-publications/all/125/0/115171/semifractals-from-multifunctions-on-product-spaces-and-generalized-iterated-function-systems</t>
  </si>
  <si>
    <t>Zbl, Google Scholar</t>
  </si>
  <si>
    <r>
      <rPr>
        <rFont val="Arial Narrow"/>
        <color rgb="FF222222"/>
        <sz val="10.0"/>
      </rPr>
      <t xml:space="preserve">Guzik, Grzegorz. "Semifractals from multifunctions on product spaces and generalized iterated function systems." Warsaw: Polish Academy of Sciences, Institute of Mathematics, </t>
    </r>
    <r>
      <rPr>
        <rFont val="Arial Narrow"/>
        <i/>
        <color rgb="FF222222"/>
        <sz val="10.0"/>
      </rPr>
      <t>Banach Center Publications</t>
    </r>
    <r>
      <rPr>
        <rFont val="Arial Narrow"/>
        <color rgb="FF222222"/>
        <sz val="10.0"/>
      </rPr>
      <t> 125 (2023): 23-33.</t>
    </r>
  </si>
  <si>
    <r>
      <rPr>
        <rFont val="Arial Narrow"/>
        <color rgb="FF222222"/>
        <sz val="10.0"/>
      </rPr>
      <t>Secelean, Nicolae-Adrian. "The fractal interpolation for countable systems of data." </t>
    </r>
    <r>
      <rPr>
        <rFont val="Arial Narrow"/>
        <i/>
        <color rgb="FF222222"/>
        <sz val="10.0"/>
      </rPr>
      <t>Publikacije Elektrotehničkog fakulteta. Serija Matematika</t>
    </r>
    <r>
      <rPr>
        <rFont val="Arial Narrow"/>
        <color rgb="FF222222"/>
        <sz val="10.0"/>
      </rPr>
      <t> (2003): 11-19.</t>
    </r>
  </si>
  <si>
    <r>
      <rPr>
        <rFont val="Arial Narrow"/>
        <color rgb="FF222222"/>
        <sz val="10.0"/>
      </rPr>
      <t>PANDEY, Kshitij Kumar. </t>
    </r>
    <r>
      <rPr>
        <rFont val="Arial Narrow"/>
        <i/>
        <color rgb="FF222222"/>
        <sz val="10.0"/>
      </rPr>
      <t>An Investigation of Multivariate Fractal Approximation and Fractal Operator on Various Function Spaces</t>
    </r>
    <r>
      <rPr>
        <rFont val="Arial Narrow"/>
        <color rgb="FF222222"/>
        <sz val="10.0"/>
      </rPr>
      <t>. 2023. PhD Thesis. Indian Institute of Technology Delhi.</t>
    </r>
  </si>
  <si>
    <t>https://home.iitd.ac.in/public/storage/viva_abstracts/Synopsis%20Report_1690371834.pdf</t>
  </si>
  <si>
    <t>Google Scholar</t>
  </si>
  <si>
    <t>Marija Cvetkovic(Department of Mathematics, Faculty of Science and Mathematics, University of Niš, Niš, Serbia), Erdal Karapinar(Department of Mathematics, Çankaya University, Etimesgut, Ankara, Turkey;
Department of Medical Research, China Medical University Hospital, China Medical University, Taichung, Taiwan), Vladimir Racocevic (Department of Mathematics, Faculty of Science and Mathematics, University of Niš, Niš, Serbia), Sultan Yesilkaia (Department of Mathematics Education, Tokat Gaziosmanpaşa University, Tokat, Turkey)Analysis, Geometry, Nonlinear Optimization and Applications, pp.215-253, 2023</t>
  </si>
  <si>
    <t>https://www.worldscientific.com/doi/abs/10.1142/9789811261572_0008
https://scholar.google.com/scholar?oi=bibs&amp;hl=ro&amp;cites=13486516288299327022&amp;as_sdt=5&amp;as_ylo=2023&amp;as_yhi=2023</t>
  </si>
  <si>
    <t>World Scientific
https://www.worldscientific.com/doi/abs/10.1142/9789811261572_0008</t>
  </si>
  <si>
    <t>Titu Mihail Aurel(ULBS), Bucur Amelia(ULBS)</t>
  </si>
  <si>
    <t>Models for Quality Analysis of Services in the Local Public Administration, Quality &amp; Quantity, vol. 50, issue 2, 2016, 921-936</t>
  </si>
  <si>
    <t>Reyner Pérez-Campdesuñer
(Universidad UTE, Ecuador),
Rodobaldo Martínez-Vivar
(Universidad UTE, Ecuador),
Gelmar García-Vidal
(Universidad UTE, Ecuador)
Margarita De Miguel-Guzmán
(Instituto Superior Tecnológico ATLANTIC, Ecuador), Variables Determinantes de las Prácticas de Gestión de Calidad en Micro y Pequeñas Empresas del Ecuador,vol.14, nr.1, pp.40-55, 2023
https://doi.org/10.29019/eyn.v14i1.1082</t>
  </si>
  <si>
    <t>https://revistas.ute.edu.ec/index.php/economia-y-negocios/article/view/1082</t>
  </si>
  <si>
    <t>Index Copernicus
https://revistas.ute.edu.ec/index.php/economia-y-negocios/indexing
Scientific Indexing Services
https://revistas.ute.edu.ec/index.php/economia-y-negocios/indexing
SciELO
s.a.</t>
  </si>
  <si>
    <t>2,00</t>
  </si>
  <si>
    <t>1,00</t>
  </si>
  <si>
    <t>Liska Berlian, Annisa Novianti Taufik, Siti Muhasitoh Mulyani, Lukman Nulhakim(Department of Science Education, Faculty of Teacher Training and Education,
Universitas Sultan Ageng Tirtayasa, Serang, Indonesa), Dase Erwin Juansah(Faculty of Teacher Training and Education,
Universitas Sultan Ageng Tirtayasa, Serang, Indonesa), Validity of Research-Oriented General Physiology Learning Tools to Support Science Process Skills,Jurnal Penelitian dan Pembelajaran IPA, vol.9, nr.1, pp.124-138, 2023</t>
  </si>
  <si>
    <t>https://jurnal.untirta.ac.id/index.php/JPPI/article/view/18238
DOI: 10.30870/jppi.v9i1.18238</t>
  </si>
  <si>
    <t>Journal Citation Reports
Index Copernicus International
https://jurnal.untirta.ac.id/index.php/JPPI/about/editorialPolicies#custom-7</t>
  </si>
  <si>
    <t>M.H.Muflihin(UIN Prof. K.H. Saefuddin Zuhri, Purwokerto, Indonesia, Indonesia), Kualitas Layanan di Perguruan Tinggi: Pengaruh Fasilitas dan Layanan Administrasi Akademik terhadap Layanan Perkuliahan, Jurnal Pendidikan Tambusai, 2023</t>
  </si>
  <si>
    <t>https://scholar.google.com/scholar?oi=bibs&amp;hl=ro&amp;cites=13110499196231065473&amp;as_sdt=5&amp;as_ylo=2023&amp;as_yhi=2023</t>
  </si>
  <si>
    <t>scholar google</t>
  </si>
  <si>
    <t>R.Saei(Islamic Azad University), Investigation of Factors Affecting Rural Households Life Quality in the Climates of East Azerbaijan Province, Village and Development, vol.25, nr.100, pp.185-212, 2023</t>
  </si>
  <si>
    <t>http://rvt.agri-peri.ac.ir/article_128497_ae7a7bd1de8128aa758e2cab1df91e4d.pdf?lang=en</t>
  </si>
  <si>
    <t>Index Copernicus
https://journals.indexcopernicus.com/search/details?id=69312&amp;lang=en
DOAJ
https://doaj.org/toc/2645-6486?source=%7B%22query%22%3A%7B%22bool%22%3A%7B%22must%22%3A%5B%7B%22terms%22%3A%7B%22index.issn.exact%22%3A%5B%221563-3322%22%2C%222645-6486%22%5D%7D%7D%5D%7D%7D%2C%22size%22%3A100%2C%22sort%22%3A%5B%7B%22created_date%22%3A%7B%22order%22%3A%22desc%22%7D%7D%5D%2C%22_source%22%3A%7B%7D%2C%22track_total_hits%22%3Atrue%7D
ș.a.</t>
  </si>
  <si>
    <t>Liliana G. Popescu(ULBS); Mihai-Victor Zerbes(ULBS); Amelia Bucur(ULBS)</t>
  </si>
  <si>
    <t>Mathematical modeling of the student’s degree of interest for educational activities in the quality and sustainable development field, SGEM Conference on Psychology &amp; Psychiatry, Sociology &amp; Healthcare Education, Conference Proceedings, Volume III, International multidisciplinary scientific conferences on social sciences and arts SGEM 2014, Albena, Bulgaria, September 2-7, 2014, 517-524</t>
  </si>
  <si>
    <t>Timoshek, I.N.; Timoshek, P.(Rusia), MOTIVATIONAL MODEL OF STUDENT PERFORMANCE FOR EDUCATIONAL TRAINING PROGRAMS FOR SPECIALISTS WITH HIGHER ENGINEERING EDUCATION FOR TRANSPORT, Collection of materials of the 15th International Scientific Conference. Global Precision Ag Innovation 2022. Том 575-2. Rostov-on-Don, Springer Cham, 2023, DOI: 10.1007/978-3-031-21219-2_340, 2023, pp.3036-3045</t>
  </si>
  <si>
    <t>https://link.springer.com/chapter/10.1007/978-3-031-21219-2_340</t>
  </si>
  <si>
    <t>Science Index
Springer Cham</t>
  </si>
  <si>
    <t>S. Sharma, I. Kour, P. Saproo, Fixed point theorems in cone metric spaces via w−distance over topological module, arXiv:2304.09857 [math.MG], pp 1-11, 2023.</t>
  </si>
  <si>
    <t>https://arxiv.org/pdf/2304.09857</t>
  </si>
  <si>
    <t>Zentralblatt MATH, Cornell University, arXiv, NASA ADS, Google Scholar, Semantic Scholar</t>
  </si>
  <si>
    <t>Neha Malik, Convergence estimates of semi-exponential operators
associated with 1 + x
2</t>
  </si>
  <si>
    <t>https://intapi.sciendo.com/pdf/10.2478/gm-2022-0014</t>
  </si>
  <si>
    <t>Baidu Scholar
CNKI Scholar (China National Knowledge Infrastructure)
CNPIEC – cnpLINKer
EBSCO (relevant databases)
EBSCO Discovery Service
Google Scholar
Index Copernicus
J-Gate
KESLI-NDSL (Korean National Discovery for Science Leaders)
Naviga (Softweco)
Primo Central (ExLibris)
ReadCube
Semantic Scholar
Summon (ProQuest)
TDOne (TDNet)
WanFang Data
WorldCat (OCLC)</t>
  </si>
  <si>
    <t>F Özger, On some beta-type operators, 6th International Conference on Mathematical Advances and Applications (ICOMAA-2023)</t>
  </si>
  <si>
    <t>https://www.researchgate.net/profile/Haifa-Ahmed-5/publication/376233547_Semi-Global_Domination_Number_in_Product_Fuzzy_Graphs_pdf_page_numbers_128-132pdf/data/656fa743fd4c91437ba59570/Semi-Global-Domination-Number-in-Product-Fuzzy-Graphs-pdf-page-numbers-128-132.pdf#page=89</t>
  </si>
  <si>
    <t>Googler scholar</t>
  </si>
  <si>
    <t>Ratiu Augusta (ULBS), Minculete Nicusor (UNITBV)</t>
  </si>
  <si>
    <t>Several refinements and counterparts of Radon’s inequality</t>
  </si>
  <si>
    <t>Jose Luis Palacios, Applications of Radon’s inequalities to generalized topological descriptors, Contributions to Mathematics</t>
  </si>
  <si>
    <t>https://shahindp.com/Contrib_Math/v8/CM23_v8_pp30-37.pdf</t>
  </si>
  <si>
    <t xml:space="preserve">
zbMATH (Zentralblatt MATH)</t>
  </si>
  <si>
    <t>Qi S, Chamain LD, Ding Z. End-to-End Optimization of JPEG-Based Deep Learning Process for Image Classification. arXiv preprint arXiv:2308.05840. 2023 Aug 10.</t>
  </si>
  <si>
    <t>[2308.05840] End-to-End Optimization of JPEG-Based Deep Learning Process for Image Classification (arxiv.org)</t>
  </si>
  <si>
    <t>Archiv</t>
  </si>
  <si>
    <t>Qi S. Task-Driven Adaptation of Deep Learning Architectures. University of California, Davis; 2023.</t>
  </si>
  <si>
    <t>Task-Driven Adaptation of Deep Learning Architectures - ProQuest</t>
  </si>
  <si>
    <t>ProQuest Dissertations and Theses Global</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</si>
  <si>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</si>
  <si>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r>
      <rPr>
        <rFont val="Arial Narrow"/>
        <color rgb="FF222222"/>
        <sz val="10.0"/>
      </rPr>
      <t>Ogungbire A. </t>
    </r>
    <r>
      <rPr>
        <rFont val="Arial Narrow"/>
        <i/>
        <color rgb="FF222222"/>
        <sz val="10.0"/>
      </rPr>
      <t>Forecasting Workforce Requirement for State Transportation Agencies: A Machine Learning Approach</t>
    </r>
    <r>
      <rPr>
        <rFont val="Arial Narrow"/>
        <color rgb="FF222222"/>
        <sz val="10.0"/>
      </rPr>
      <t> (Doctoral dissertation, University of Arkansas).</t>
    </r>
  </si>
  <si>
    <t>Forecasting Workforce Requirement for State Transportation Agencies: A Machine Learning Approach - ProQuest</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</si>
  <si>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</si>
  <si>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Cai, X., McDonald, J.R., A Behavior Sequence Based Psychological Feature Extraction Model for Students in English Teaching, International Journal of Emerging Technologies in Learning
18(2), pp. 141-158</t>
  </si>
  <si>
    <t>A Behavior Sequence Based Psychological Feature Extraction Model for Students in English Teaching - ProQuest</t>
  </si>
  <si>
    <t>Proquest</t>
  </si>
  <si>
    <t>Strbac P (Univ.of Belgrade, Serbia), Tuba M (Univ.of Belgrade, Serbia), Simian D</t>
  </si>
  <si>
    <t>Hierarchical model of a systolic array for solving differential equations implemented as an upgraded Petri Net.</t>
  </si>
  <si>
    <t>Systolic array design for solving partial differential equations</t>
  </si>
  <si>
    <t>US11640280B2 - Systolic array design for solving partial differential equations - Google Patents</t>
  </si>
  <si>
    <t>patent US</t>
  </si>
  <si>
    <t>D. Simian, A. Vulpean (NXP Romania)</t>
  </si>
  <si>
    <t>Using Python in developing video games</t>
  </si>
  <si>
    <t>VAVŘÍK BL. SDK pro wireless IP router.</t>
  </si>
  <si>
    <t>SDK.pdf (muni.cz)</t>
  </si>
  <si>
    <t>teza</t>
  </si>
  <si>
    <t>Simian D, Husac F. </t>
  </si>
  <si>
    <t>VI Zirkevich, Development of a collection of fashion industry products, taking into account the forecasting of fashion trends, 2023</t>
  </si>
  <si>
    <t>https://er.knutd.edu.ua/handle/123456789/24320</t>
  </si>
  <si>
    <t>Iora Tuba, Una Tuba,Veinovich Vladen Dj . Classification methods for handwritten digit recognition: A survey. Vojnotehnički glasnik. 2023;71(1):113-35.</t>
  </si>
  <si>
    <t>CLASSIFICATION METHODS FOR HANDWRITTEN DIGIT RECOGNITION: A SURVEY – тема научной статьи по компьютерным и информационным наукам читайте бесплатно текст научно-исследовательской работы в электронной библиотеке КиберЛенинка (cyberleninka.ru)</t>
  </si>
  <si>
    <t>CEON/CEES</t>
  </si>
  <si>
    <r>
      <rPr>
        <rFont val="Arial Narrow"/>
        <color rgb="FF000000"/>
        <sz val="10.0"/>
      </rPr>
      <t>Simian Dana (ULBS)</t>
    </r>
    <r>
      <rPr>
        <rFont val="Arial Narrow"/>
        <color theme="1"/>
        <sz val="10.0"/>
      </rPr>
      <t>; </t>
    </r>
    <r>
      <rPr>
        <rFont val="Arial Narrow"/>
        <color rgb="FF000000"/>
        <sz val="10.0"/>
      </rPr>
      <t>Stoica Florin (ULBS), Barbulescu Alina (Transilvania University of Brasov)</t>
    </r>
  </si>
  <si>
    <t>Zhang R, Wang C, Sheng R. Research on Finished Grain Warehouse Drying Technology Based on Accurate Control of Environmental Humidity. InProceedings of the 2023 5th International Conference on Internet of Things, Automation and Artificial Intelligence 2023 Nov 24 (pp. 601-605).</t>
  </si>
  <si>
    <t>Research on Finished Grain Warehouse Drying Technology Based on Accurate Control of Environmental Humidity | Proceedings of the 2023 5th International Conference on Internet of Things, Automation and Artificial Intelligence (acm.org)</t>
  </si>
  <si>
    <t>ACM</t>
  </si>
  <si>
    <r>
      <rPr>
        <rFont val="Arial Narrow"/>
        <color rgb="FF000000"/>
        <sz val="10.0"/>
      </rPr>
      <t xml:space="preserve">Subhan, Abdul; Firdaus, Achmad; Najib, Mukhamad. The Influence of Islamic Service Quality and Trust on Customer Satisfaction and Intention in Reusing The Services in The Implementation of Umrah and Special Hajj Pilgrimage. Jurnal Ekonomi Syariah Teori dan Terapan, </t>
    </r>
    <r>
      <rPr>
        <rFont val="Arial Narrow"/>
        <color rgb="FF000000"/>
        <sz val="10.0"/>
        <u/>
      </rPr>
      <t>2023</t>
    </r>
    <r>
      <rPr>
        <rFont val="Arial Narrow"/>
        <color rgb="FF000000"/>
        <sz val="10.0"/>
      </rPr>
      <t>, Vol 10, Issue 3, p275. ISSN
2407-1935</t>
    </r>
  </si>
  <si>
    <t>https://doi.org/10.20473/vol10iss20233pp275-289</t>
  </si>
  <si>
    <t>BDI: EBSCO, WorldCat
https://e-journal.unair.ac.id/JESTT/index</t>
  </si>
  <si>
    <r>
      <rPr>
        <rFont val="Arial Narrow"/>
        <color rgb="FF333333"/>
        <sz val="10.0"/>
      </rPr>
      <t>H. Yuan, "An early warning system (EWS) for Dynamic unbalanced monetary data on account of neural network algorithm (NNA)," </t>
    </r>
    <r>
      <rPr>
        <rFont val="Arial Narrow"/>
        <i/>
        <color rgb="FF333333"/>
        <sz val="10.0"/>
      </rPr>
      <t>The International Conference on Forthcoming Networks and Sustainability (FoNeS 2022)</t>
    </r>
    <r>
      <rPr>
        <rFont val="Arial Narrow"/>
        <color rgb="FF333333"/>
        <sz val="10.0"/>
      </rPr>
      <t>, Hybrid Conference, Nicosia, Cyprus, 2022, pp. 343-347, doi: 10.1049/icp.2022.2451. Date Added to IEEE Xplore: 13 February 2023</t>
    </r>
  </si>
  <si>
    <t>https://doi.org/10.1049/icp.2022.2451</t>
  </si>
  <si>
    <t>IEEE Xplore</t>
  </si>
  <si>
    <r>
      <rPr>
        <rFont val="Arial Narrow"/>
        <color rgb="FF000000"/>
        <sz val="10.0"/>
      </rPr>
      <t xml:space="preserve">Subhan, Abdul; Firdaus, Achmad; Najib, Mukhamad. The Influence of Islamic Service Quality and Trust on Customer Satisfaction and Intention in Reusing The Services in The Implementation of Umrah and Special Hajj Pilgrimage. Jurnal Ekonomi Syariah Teori dan Terapan, </t>
    </r>
    <r>
      <rPr>
        <rFont val="Arial Narrow"/>
        <color rgb="FF000000"/>
        <sz val="10.0"/>
        <u/>
      </rPr>
      <t>2023</t>
    </r>
    <r>
      <rPr>
        <rFont val="Arial Narrow"/>
        <color rgb="FF000000"/>
        <sz val="10.0"/>
      </rPr>
      <t>, Vol 10, Issue 3, p275. ISSN
2407-1935</t>
    </r>
  </si>
  <si>
    <t>DOI: 10.20473/vol10iss20233pp275-289</t>
  </si>
  <si>
    <t>BDI: https://e-journal.unair.ac.id/JESTT/article/view/44173</t>
  </si>
  <si>
    <t>Farías, Andrés Francisco Farías, Andrés Alejandro, Cifrador de Flujo Basado en un Generador Binario Pseudoaleatorio, con Clave de 256 Bits, XXVIII Congreso Argentino de Ciencias de la Computación - CACIC 2022</t>
  </si>
  <si>
    <t>https://sedici.unlp.edu.ar/handle/10915/149438</t>
  </si>
  <si>
    <t>BDI</t>
  </si>
  <si>
    <t>A Milan Singh, Ram, Study of temporal intuitionistic fuzzy metric space, Journal of Hyperstructures, 12(1), 2023, MathSciNet, ZbMath</t>
  </si>
  <si>
    <t>https://jhs.uma.ac.ir/article_2515.html</t>
  </si>
  <si>
    <t>Robert G. Smith, EXPLOITING ASSOCIATION RULES MINING TO INFORM THE USE OF NON-MANUAL FEATURES IN SIGN LANGUAGE PROCESSING</t>
  </si>
  <si>
    <t>https://arrow.tudublin.ie/itbinfooth/5/</t>
  </si>
  <si>
    <t>Teza doctorat</t>
  </si>
  <si>
    <t>Jusuf, Daffa Nayaka Bagaskara, Penggalian Wawasan dengan Visualisasi Data dan Algoritma FP-growth (Studi Kasus Noble Coffee)</t>
  </si>
  <si>
    <t>https://dspace.uii.ac.id/handle/123456789/48277</t>
  </si>
  <si>
    <t>Maniu, I., Maniu, G. C., Antonescu, E., Duica, L., Grigore, N., &amp; Totan, M.</t>
  </si>
  <si>
    <t>Quiroga Sanzana, R. A. (2023). Análisis del efecto de las quimioquinas CXCL9 y CXCL10 sobre la diferenciación in vitro de linfocitos B a células plasmáticas.</t>
  </si>
  <si>
    <t>http://repositorio.udec.cl/handle/11594/11640</t>
  </si>
  <si>
    <t>Stasiv, M. (2023). Kinetics of IgM, IgA, IgG to SARS-CoV-2 in children with COVID-19 in Lviv region in different periods of the infectious process depending on the severity of the course and age. Acta Medica Leopoliensia, 29(3-4), 41-57.</t>
  </si>
  <si>
    <t>https://amljournal.com/index.php/journal/article/view/361</t>
  </si>
  <si>
    <t>СТАСІВ, М. В. COVID-19 ТА МУЛЬТИСИСТЕМНИЙ ЗАПАЛЬНИЙ СИНДРОМ, АСОЦІЙОВАНИЙ З SARS-CoV-2 У ДІТЕЙ: КЛІНІКО-ІМУНОЛОГІЧНІ ОСОБЛИВОСТІ ЇХ ПЕРЕБІГУ.</t>
  </si>
  <si>
    <t>https://library.dmed.org.ua/uploads/files/2024-05/1714724836_dysertaciia-stasiv-m_v_-r-maria-stasiv.pdf</t>
  </si>
  <si>
    <t>I Maniu, R Costea, G Maniu, BM Neamtu</t>
  </si>
  <si>
    <t>Scantlebury, M. H., Reid, A. Y., &amp; Pittman, Q. J. (2023). Contributions of cytokines to febrile seizures. In Febrile Seizures (pp. 179-193). Academic Press.</t>
  </si>
  <si>
    <t>https://www.sciencedirect.com/science/article/abs/pii/B9780323899321000093; https://scholar.google.com/scholar?start=10&amp;hl=ro&amp;as_sdt=2005&amp;as_ylo=2023&amp;cites=9842491650480816040&amp;scipsc=</t>
  </si>
  <si>
    <t>Feng, X., Sun, X., Zheng, M., &amp; Shen, X. (2023). Associations of multiple metals with inflammatory markers in US adults: NHANES 2013-2016.</t>
  </si>
  <si>
    <t>https://www.researchsquare.com/article/rs-2841813/v1</t>
  </si>
  <si>
    <t>Xiao, Y., Fu, R., &amp; Ou, Y. X. (2023). The predictive value of eosinophils in children with febrile seizures.</t>
  </si>
  <si>
    <t>https://www.researchsquare.com/article/rs-2996545/v1</t>
  </si>
  <si>
    <t>RESEARCHSQUARE</t>
  </si>
  <si>
    <t>Maniu I, Maniu G, Neamtu B.</t>
  </si>
  <si>
    <t>Quality of life measurement instruments for headache and migraine disorders.</t>
  </si>
  <si>
    <t>Ziegeler, B., D’Souza, W., Vinton, A., Mulukutla, S., Shaw, C., &amp; Carne, R. (2023). Neurological health: Not merely the absence of disease: Current wellbeing instruments across the spectrum of neurology. American Journal of Lifestyle Medicine, 17(2), 299-316.</t>
  </si>
  <si>
    <t>https://journals.sagepub.com/doi/full/10.1177/15598276221086584?casa_token=X3klgZhGPrIAAAAA%3Azs5sAAXSVypCOlTlTofvevkzgLMnf2ePcLLGOUolswri0ASBsXx4ijmz1NppgtH0zpeIgpNSKBjt2A</t>
  </si>
  <si>
    <t>Maniu I., Maniu G.C.</t>
  </si>
  <si>
    <t>Educational Marketing: Factors Influencing the Selection of a University.</t>
  </si>
  <si>
    <t>Masnawati, E., &amp; Darmawan, D. (2023). Pengaruh Lokasi, Akreditasi dan Biaya Kuliah terhadap Niat Memilih Perguruan Tinggi Swasta di Surabaya. Journal on Education, 6(1), 1326-1336.</t>
  </si>
  <si>
    <t>https://jonedu.org/index.php/joe/article/view/3072</t>
  </si>
  <si>
    <t>Duğan, Ö., &amp; Aydın, B. O. (2023). Akredite olan üniversitelerin kütüphane web sayfalarının kurumsal kimlik açısından incelenmesi. Uluslararası Sosyal Bilimler ve Eğitim Dergisi, 5(9), 489-518.</t>
  </si>
  <si>
    <t>https://dergipark.org.tr/en/pub/usbed/issue/77288/1297380</t>
  </si>
  <si>
    <t>Hastuti, F. T., Wulandari, S. A., Azis, A., Nurmalasari, N., &amp; Hernando, H. (2023). Analisis Bauran Pemasaran Yang Mempengaruhi Mahasiswa Memilih Program Studi: Studi Pada Program Studi Administrasi Bisnis Politeknik Negeri Madiun. JAMBURA: Jurnal Ilmiah Manajemen dan Bisnis, 6(1), 159-174.</t>
  </si>
  <si>
    <t>https://ejurnal.ung.ac.id/index.php/JIMB/article/view/19286</t>
  </si>
  <si>
    <t>Dorri, B. (2023). Solutions to improve the quality of higher education services in crisis situations using soft systems methodology (Case study: Shahid Beheshti University).</t>
  </si>
  <si>
    <t>https://www.researchsquare.com/article/rs-2959005/v1</t>
  </si>
  <si>
    <t>Ubungen, C. R., &amp; Murcia, J. V. (2023). MODELLING ACCOUNTANCY STUDENTS’PREFERENCES FOR A REVIEW CENTER: A CONJOINT ANALYSIS. Southeast Asian Journal of Multidisciplinary Studies, 3(3).</t>
  </si>
  <si>
    <t>https://research.cmc.edu.ph/index.php/journals/article/view/132</t>
  </si>
  <si>
    <t>Șișcan, E. (2023). Key Factors in Selecting Economic Higher Education Institution: Republic of Moldova Case Study. Eastern European Journal for Regional Studies (EEJRS), 9(1), 77-85.</t>
  </si>
  <si>
    <t>https://www.ceeol.com/search/article-detail?id=1131042; https://scholar.google.com/scholar?hl=ro&amp;as_sdt=2005&amp;as_ylo=2023&amp;cites=9842491650480816040&amp;scipsc=&amp;q=Key+Factors+in+Selecting+Economic+Higher+Education+Institution%3A+Republic+of+Moldova+Case+Study.%C2%A0Eastern+European+Journal+for+Regional+Studie&amp;btnG=</t>
  </si>
  <si>
    <t>Марченко, В. М., Гречко, А. В., Кавтиш, О. П., Макалюк, І. В., Осецький, В. Л., &amp; Шутюк, В. В. (2023). Оцінювання розбіжностей уявлень споживачів освітніх послуг про імідж університетів.</t>
  </si>
  <si>
    <t>https://ela.kpi.ua/items/2810186d-2fe2-4001-a8a2-dd09eaab2495; https://www.business-inform.net/export_pdf/business-inform-2023-8_0-pages-149_156.pdf</t>
  </si>
  <si>
    <t>Bashir, E., Hejase, H. J., Yassin, W., &amp; Hejase, A. J. Original Paper An Assessment of the University Usage of Social Media Platforms: Case from Lebanon—Theoretical Foundations—Part.</t>
  </si>
  <si>
    <t>https://www.researchgate.net/profile/Hussin-Hejase/publication/376143341_An_Assessment_of_the_University_Usage_of_Social_Media_Platforms_Case_from_Lebanon-Theoretical_Foundations-Part_1/links/656b2250b1398a779dd2506e/An-Assessment-of-the-University-Usage-of-Social-Media-Platforms-Case-from-Lebanon-Theoretical-Foundations-Part-1.pdf</t>
  </si>
  <si>
    <t>EDUCATIONAL MARKET: HIGHER EDUCATION MARKETING STRATEGIES.</t>
  </si>
  <si>
    <t>Turcio, A. (2023). Co-Creating a Student-Centered Marketing Plan for a Small Liberal Arts College: An Action Research Study (Doctoral dissertation, Northeastern University).</t>
  </si>
  <si>
    <t>https://www.proquest.com/openview/461ecf91efe777fea2b8344c9af0f71c/1?pq-origsite=gscholar&amp;cbl=18750&amp;diss=y; https://scholar.google.com/scholar?oi=bibs&amp;hl=ro&amp;cites=6519799036475982236&amp;as_sdt=5</t>
  </si>
  <si>
    <t>teza doctorat</t>
  </si>
  <si>
    <t>Costea RM, Maniu I, Dobrota L, Pérez-Elvira R (NEPSA Rehabil Neurol, Neuropsychophysiol Lab, Salamanca 37003, Spain), Agudo M (NEPSA Rehabil Neurol, Neuropsychophysiol Lab, Salamanca 37003, Spain), Oltra-Cucarella J (Univ Miguel Hernandez Elche, Dept Hlth Psychol, Elche 03202, Spain), Dragomir A (Natl Univ Singapore, Inst Hlth 1, Singapore 117575, Singapore), Bacilă C, Banciu A, Banciu DD, Cipăian CR, Crișan R, Neamtu B.</t>
  </si>
  <si>
    <t>Bastani, E., Rizehbandi, M., Shokri, F., &amp; Rahmatian, A. (2023). Prevalence of Urinary Tract Infection in Children with Febrile Convulsion: A Systematic Review and Meta-Analysis. International Journal of Pediatrics, 11(6), 17971-17978.</t>
  </si>
  <si>
    <t>https://journals.mums.ac.ir/article_22361.html</t>
  </si>
  <si>
    <t>Neamțu, B.M.; Visa, G.; Maniu, I.; Ognean, M.L.; Pérez-Elvira, R.; Dragomir, A.; Agudo, M.; Șofariu, C.R.; Gheonea, M.; Pitic, A.</t>
  </si>
  <si>
    <t>https://ieeexplore.ieee.org/abstract/document/10336923?casa_token=_mCAFtPePNcAAAAA:Q18pxAyCNZJ3uljloKgDyejz0urOLc1l3x3K4RLG6vbILQoxjRSq9unV0nsIuchQsLPPcJfnDEsQtQ</t>
  </si>
  <si>
    <t>IEEE</t>
  </si>
  <si>
    <t>Maniu I, Costache C, Dumitraşcu D-D.</t>
  </si>
  <si>
    <t>Octavia, A., &amp; Sriayudha, Y. (2023). Peran Kewirausahaan Perempuan, Kewirausahawan Ramah Lingkungan Dan Orientasi Pasar Sebagai Variabel Yang Mempengaruhi Kinerja Pemasaran UMKM. Jurnal Samudra Ekonomi Dan Bisnis, 14(1), 76-87.</t>
  </si>
  <si>
    <t>https://www.ejurnalunsam.id/index.php/jseb/article/view/6302</t>
  </si>
  <si>
    <t>Mathushan, P., &amp; Juniarti, A. T. (2023). Knowledge mapping of human resource analytics research: A visual analysis Using CiteSpace and VOSviewer. Indonesian Journal of Sustainability Accounting and Management, 7(2), 536-558.</t>
  </si>
  <si>
    <t>https://ijsam.org/index.php/ijsam/article/view/740</t>
  </si>
  <si>
    <t>Costache C, Dumitrascu D-D, Maniu I.</t>
  </si>
  <si>
    <t>Wu, C. W. (2023). The Empirical Research of Women Entrepreneurship and Sustainability Performance in the Entrepreneurship Policy Context.</t>
  </si>
  <si>
    <t>https://www.preprints.org/manuscript/202307.1687/v3</t>
  </si>
  <si>
    <t>Gunawan, A. A. (2023). Drivers, Barriers, and Facilitators of Sustainability in the Indonesian Batik Industry (Doctoral dissertation, Nijmegen: Radboud University Press).</t>
  </si>
  <si>
    <t>https://repository.ubn.ru.nl/bitstream/handle/2066/292637/292637.pdf?sequence=2</t>
  </si>
  <si>
    <t>Errico, E. (2023). Unlock the Change. A Literature Review on Barriers Limiting SME Sustainable Transition. WORKING PAPERS-DIPARTIMENTO DI SCIENZE SOCIALI ED ECONOMICHE.</t>
  </si>
  <si>
    <t>https://web.uniroma1.it/disse/sites/default/files/DISSE_Errico_wp8_2023.pdf</t>
  </si>
  <si>
    <t>I Abdelrahim, H. (2023). The impact of Arabic business culture on trust in open innovation: the case of Jordan (Doctoral dissertation, Anglia Ruskin Research Online (ARRO)).</t>
  </si>
  <si>
    <t>https://aru.figshare.com/articles/thesis/The_impact_of_Arabic_business_culture_on_trust_in_open_innovation_the_case_of_Jordan/23932122</t>
  </si>
  <si>
    <t>García, P. D. C. M., Pichardo, S. I. G., &amp; Plaza, M. G. U. (2023). El nivel educativo y su impacto en la responsabilidad social del director de las mypes de Valle de Santiago, Guanajuato.: Director’s educational level and how it impacts corporate social responsibility in MSEs in the Valle de Santiago, Guanajuato. Revista RELAYN-Micro y Pequeña empresa en Latinoamérica, 7(1), 7-18.</t>
  </si>
  <si>
    <t>https://iquatroeditores.org/revista/index.php/relayn/article/view/981</t>
  </si>
  <si>
    <t>Săveanu, T. SOCIAL RESPONSIBILITY OF SMALL AND MEDIUM ENTERPRISES IN ROMANIA.</t>
  </si>
  <si>
    <t>https://www.researchgate.net/profile/Tomina-Saveanu/publication/370156712_Social_responsibility_of_small_and_medium_enterprises_in_Romania/links/644278556216de13629392e8/Social-responsibility-of-small-and-medium-enterprises-in-Romania.pdf</t>
  </si>
  <si>
    <t>Costea, R.M.; Maniu, I.; Dobrota, L.; Neamtu, B.</t>
  </si>
  <si>
    <t>Kartikasari, M., Prayogi, S., Hakim, L., &amp; Rahayu, F. K. (2023). SIMULATION OF MOLECULAR DOCKING FATTY ACID CONSTITUENTS OF SNAKEHEAD FISH (Channa striata) ON FFAR4/GPR120. Pharmacy Peradaban Journal, 3(1).</t>
  </si>
  <si>
    <t>https://journal.peradaban.ac.id/index.php/ppj/article/view/1338</t>
  </si>
  <si>
    <t>GEDİK, M. S., KİLCİ, A. İ., HAKKOYMAZ, H., KÜÇÜK, Ö. F., BASAN, N. M., GÜLER, M. A., &amp; AKUFUK, C. Acil Servise Epilepsi Nöbeti ile Başvuran Hastalarda Hematolojik ve Biyokimyasal Parametrelerin Değerlendirilmesi. Kahramanmaraş Sütçü İmam Üniversitesi Tıp Fakültesi Dergisi, 18(2), 110-116.</t>
  </si>
  <si>
    <t>https://dergipark.org.tr/en/download/article-file/3193409</t>
  </si>
  <si>
    <t>https://www.ceeol.com/search/article-detail?id=1131042</t>
  </si>
  <si>
    <t>https://www.proquest.com/openview/461ecf91efe777fea2b8344c9af0f71c/1?pq-origsite=gscholar&amp;cbl=18750&amp;diss=y</t>
  </si>
  <si>
    <r>
      <rPr>
        <rFont val="Arial Narrow"/>
        <color rgb="FF000000"/>
        <sz val="10.0"/>
      </rPr>
      <t xml:space="preserve">Marques, Elisabete Coentrão, and Stella Regina Reis da Costa. "ESTRUTURA PESQUEIRA E IMPACTOS AMBIENTAIS EM CIDADES COSTEIRAS." </t>
    </r>
    <r>
      <rPr>
        <rFont val="Arial Narrow"/>
        <i/>
        <color rgb="FF000000"/>
        <sz val="10.0"/>
      </rPr>
      <t>Revista Augustus</t>
    </r>
    <r>
      <rPr>
        <rFont val="Arial Narrow"/>
        <color rgb="FF000000"/>
        <sz val="10.0"/>
      </rPr>
      <t xml:space="preserve"> 59.32 (2023): 103-124.</t>
    </r>
  </si>
  <si>
    <t>https://revistas.unisuam.edu.br/index.php/revistaaugustus/article/view/1081</t>
  </si>
  <si>
    <t>K. Koyee, Q. M. &amp; A. Abdullah, S. M.; Monthly ecological dynamics and their influence on the prevalence and species richness of dactylogyrus (Monogenea) parasites in fishes of the lesser rab zab riv; Diyala Agricultural Sciences Journal</t>
  </si>
  <si>
    <t>https://journal.djas.uodiyala.edu.iq/index.php/dasj/article/view/7167</t>
  </si>
  <si>
    <t>Academic Journals Database
AiritiLibrary
CABI Database
CABI full text
CALIS
ChaoXing Periodicals
Chemical Abstracts Service (CAS)
Citefactor
Cnplinker
COPAC
CQVIP
CrossRef
DTU Findit
Elektronische Zeitschriftenbibliothek (EZB)
GETIT@YALE(Yale University Library)
Infotrieve
i-Scholar
JournalSeek
JournalTOCs
MIAR
National Science and Technology Library(NSTL)
Open Access Journals Search Engine (OAJSE)
Open Access Library
Open J-Gate
PubScholar
QUALIS/CAPES
Research Bible
ResearchGate
SciFinder
SciLit
SHERPA/RoMEO
Stanford University Libraries
Système Universitaire de Documentation (Sudoc)
Technische Informationsbibliothek (TIB)
The Library of Congress
WanFang
World Journal Clout Index (2023 STM)
Worldcat
Zeitschriftendatenbank (ZDB).</t>
  </si>
  <si>
    <t>Rachid Salhi, Djamel Nettour, Mohamed Chettibi, Cherif Gherbi, Aissa Benselhoub and Stefano Bellucci; Characterization of phosphate wastes of Djebel Onk mining complex for a sustainable environmental management; Technology audit and production reserves.</t>
  </si>
  <si>
    <t>https://journals.uran.ua/tarp/article/view/278893</t>
  </si>
  <si>
    <t>Google Scholar
Genamics–JournalSeek
Academic Keys
ResearchBib-Academic Research Index
Geneva Foundation for Medical Education and Research
International Innovative Journal Impact Factor(IIJIF)
Open J-Gate
Directory of Journals indexing
PubMed - NIH Funded Articles</t>
  </si>
  <si>
    <t>Ioana Boeraș (ULBS), Angela Curtean-Bănăduc (ULBS), Doru Bănăduc (ULBS), Gabriela Cioca (ULBS)</t>
  </si>
  <si>
    <t>Anthropogenic sewage water circuit as vector for SARS-CoV-2 viral ARN transport and public health assessment, monitoring and forecasting—Sibiu metropolitan area (Transylvania /Romania) study case</t>
  </si>
  <si>
    <t>G. C. Oprinca, Modificările histopatologice și analiza imunohistochimică și moleculară a infecției cu virusul SARS-CoV-2, Teză de Doctorat.</t>
  </si>
  <si>
    <t>http://digital-library.ulbsibiu.ro/jspui/handle/123456789/3511</t>
  </si>
  <si>
    <t xml:space="preserve">Muhamad Ashraf Khan, Mohammad Nafees, Asim Nawab, Asim Muhammad; Evaluation of Tochi River for diversion of water to Baran Dam under the concept of ecological flow; Journal of Xi’an Shiyou University. </t>
  </si>
  <si>
    <t>https://www.researchgate.net/profile/Nafees-Mohammad/publication/374081250_Evaluation_of_Tochi_River_for_diversion_of_water_to_Baran_Dam_under_the_concept_of_Ecological_Flow/links/650cf66cc05e6d1b1c21cb0c/Evaluation-of-Tochi-River-for-diversion-of-water-to-Baran-Dam-under-the-concept-of-Ecological-Flow.pdf</t>
  </si>
  <si>
    <t>Publicatie neindexată</t>
  </si>
  <si>
    <t>Sangay Biddha; Nature Conservation Education in Bhutanese Primary Schools; Doctoral Thesis</t>
  </si>
  <si>
    <t>https://opus.ph-heidelberg.de/frontdoor/index/index/docId/1623</t>
  </si>
  <si>
    <t>Doctoral Thesis</t>
  </si>
  <si>
    <t>Pachas Inga, Jose Gerardo
Trelles Davila, Shirley Sidney; La gestión ecológica como un factor de desarrollo en las Regiones de actividad minera;</t>
  </si>
  <si>
    <t>https://repositorioacademico.upc.edu.pe/handle/10757/668092</t>
  </si>
  <si>
    <t>Thesis</t>
  </si>
  <si>
    <t>A. Burcea (ULBS), I. Boeraș (ULBS), C. M. Mihuț (ULBS), D Bănăduc (ULBS), C. Matei (ULBS); A Curtean-Bănăduc (ULBS)</t>
  </si>
  <si>
    <t>Adding the Mureş River Basin (Transylvania, Romania) to the list of hotspots with high contamination with pharmaceuticals</t>
  </si>
  <si>
    <t>Rojas Candia, Valentina Varinia; Determinación de ibuprofeno y sus metabolitos en muestras acuosas utilizando fases naturales en técnicas de microextracción y GC-MS; Tesis</t>
  </si>
  <si>
    <t>https://repositorio.uchile.cl/handle/2250/192280</t>
  </si>
  <si>
    <t>Tesis</t>
  </si>
  <si>
    <t>Leandro Pergher Bolzan; Suplementacao dietetica com nerolidol melhora a capacidade antioxidante e perfil de acidos graxos musculares de Brycon amazonicus expostos a estresse por calor</t>
  </si>
  <si>
    <t>file:///C:/Users/DELL/Desktop/Today%2009.05.2023/Citari%202023/DIS_PPGFARMACOLOGIA_2023_BOLZAN_LEANDRO%20a%20citat.pdf</t>
  </si>
  <si>
    <t>Zaniar Ghafouri, Soheil Eagderi, Hadi Poorbaghe, Jamal Rahimi, Mehrdad Hasani Azhdari; Variation in the habitat Suitability indices of Chondrostoma regium (Leuciscidae) in Zab River during four seasons; Iranian Journal of Ecohydrology</t>
  </si>
  <si>
    <t>https://ije.ut.ac.ir/article_94559.html?lang=en</t>
  </si>
  <si>
    <t>SID, ISC</t>
  </si>
  <si>
    <t>Angela Curtean-Bănăduc (ULBS), Alexandru Burcea (ULBS), C. M. Mihuț (ULBS), V. Berg (Norwegian University of Life Sciences, Norway), JL Lyche (Norwegian University of Life Sciences, Norway), Doru Bănăduc (ULBS)</t>
  </si>
  <si>
    <t>Bioaccumulation of persistent organic pollutants in the gonads of Barbus barbus (1758)</t>
  </si>
  <si>
    <t>Senes, Giovanni Paolo; Incidence of microplastics in the marine ecosystem of the Cíes Islands &amp; surrounding areas of Atlantic Islands National Park, Galicia (NW Spain): seabirds as vectors of plastic contamination; Thesis</t>
  </si>
  <si>
    <t>file:///C:/Users/DELL/Downloads/Thesis%20-%20Final_a69716%20(1).pdf</t>
  </si>
  <si>
    <t xml:space="preserve">Karol Sidor; Sferyczne kompozyty rdzeniowo-powłokowe C@TiO2
do efektywnej eliminacji związków fenolowych z fazy wodnej; Thesis
</t>
  </si>
  <si>
    <t>https://ruj.uj.edu.pl/server/api/core/bitstreams/abf6d622-f5da-42b1-a76e-c690a134f16e/content</t>
  </si>
  <si>
    <t>Gina-Oana Popa (Univ. Bucharest), Andreea Dudu (Univ. Bucharest), Doru Bănăduc (ULBS), Angela Curtean-Bănăduc (ULBS), Alexandru Burcea (ULBS), Dorel Ureche (Univ. Bacău), Ramona Nechifor (Univ. Bucharest), Sergiu Emil Georgescu (Univ. Bucharest), Marieta Costache (Univ. Bucharest)</t>
  </si>
  <si>
    <t>Genetic analysis of populations of brown trout (Salmo trutta L.) from the Romanian Carpathians</t>
  </si>
  <si>
    <t>Ágnes Ősz; Genetic analysis  of hungarian brown trout populations and development of a marker-assisterd breeding system; Thesis</t>
  </si>
  <si>
    <t>https://archive.uni-mate.hu/sites/default/files/osz_agnes_thesis.pdf</t>
  </si>
  <si>
    <t>Cristina Cismaş (ULBS), Doru Bănăduc (ULBS), Angela Curtean-Bănăduc (ulbs)</t>
  </si>
  <si>
    <t>Elisabete Coentrão Marques, Stella Regina Reis da Costa; Estrutura pesqueira e impactos ambientais em cicades costeiras; Revista Augustus.</t>
  </si>
  <si>
    <t>Crossref, letindex, Capes Periodicos, Electronic Journals Library</t>
  </si>
  <si>
    <t>Angela Curtean-Bănăduc, Skyler Pauli, Doru Bănăduc (ULBS), Alexander Didenko, Joana Sender, Saša Marić, Pablo Del Monte, Zahra Khoshnood, Shafiq Zakeyuddin</t>
  </si>
  <si>
    <t>Environmental aspects of implementation of micro hydro power plants–a short review</t>
  </si>
  <si>
    <t xml:space="preserve">Veronica Luis, Kathy Davis; Hydraulic and environmental impacts of small hydropower projects mitigation strategies and
regulatory frameworks; International Journal of Hydropower and Civil Engineering.
</t>
  </si>
  <si>
    <t>https://www.civilengineeringjournals.com/ijhce/article/20/3-1-8-903.pdf</t>
  </si>
  <si>
    <t xml:space="preserve">JournalGuide
JournalTOCs
KESLI-NDSL (Korean National Discovery for Science Leaders)
</t>
  </si>
  <si>
    <t>B. Burghelea (ULBS), D. Bănăduc (ULBS), Angela Curtean-Bănăduc (ULBS)</t>
  </si>
  <si>
    <t>The Timis River Basin (Banat, Romania) natural and anthropogenic elements. A study case - management chalenges</t>
  </si>
  <si>
    <t>DORIAN-GABRIEL NEIDONI,  VALERIA NICORESCU, SORINA NEGREA, CATALINA
STOICA, ALEXANDRU PAHOMI, 
MIHAI NITA-LAZAR; Diatoms. A viable tool for quantifying surface water pollution; Romanian Journal of Ecology &amp; Environmental Chemistry.</t>
  </si>
  <si>
    <t>http://82.76.14.210/bitstream/123456789/1974/1/Articol%2004%20Full.pdf</t>
  </si>
  <si>
    <t>DOAJ</t>
  </si>
  <si>
    <t>Mustafa ZENGİN, Serdar SÜER,  Melih RÜZGAR and Uğur ÜZER, An Evaluation of the Success and Failure of Traps Designed for Exotic Sea Snail ( Rapana venosa) Fishing Located on the South-Eastern Black Sea Coast; Transylvanian Review of Systematical and Ecological Research.</t>
  </si>
  <si>
    <t>https://intapi.sciendo.com/pdf/10.2478/trser-2023-0002</t>
  </si>
  <si>
    <t>AGRICOLA (National Agricultural Library)
Baidu Scholar
CABI (over 50 subsections)
CNKI Scholar (China National 
JournalGuide
JournalTOCs
KESLI-NDSL (Korean National Discovery for Science Leaders)
Microsoft Academic
MyScienceWork
Naver Academic
Naviga (Softweco)
Primo Central (ExLibris)
Publons
QOAM (Quality Open Access Market)
ReadCube
Semantic Scholar
Sherpa/RoMEO
Summon (ProQuest)
TDNet
Ulrich's Periodicals Directory/ulrichsweb
WanFang Data
Web of Science - Zoological Record
WorldCat (OCLC)</t>
  </si>
  <si>
    <t>Snežana Simić, Nevena Đorđević, Nada Tokodi, Damjana Drobac Backović, 
and Zoran Marinović; Eutrophication of fishing waters and the influence of Cyanobacterial occurrence and blooming on fish resources: case studies in Serbia.</t>
  </si>
  <si>
    <t>EutrophicationofFishingWatersandtheInfluenceofCyanobacterialOccurrenceandBloomingonFishResourcesCaseStudiesinSerbia.pdf</t>
  </si>
  <si>
    <t>Скиба В.В.; Радіоекологічний моніторинг накопичення 90Sr та 137Cs 
в організмах риб деяких водойм лісостепу України; Animal Husbandry Products Production and Processing.</t>
  </si>
  <si>
    <t>https://journals.indexcopernicus.com/search/article?articleId=3815760</t>
  </si>
  <si>
    <t>M. V. Savenko PhD student, M.V. Kryvtsova; Distribution of antibiotic resistance genes in microorganisms in potable water-human organism chain; Збірник матеріалів Ⅱ Міжнародної науково-технічної конференції</t>
  </si>
  <si>
    <t>https://elartu.tntu.edu.ua/bitstream/lib/42211/2/MNTK_2023_Savenko_M_V-Distribution_of_antibiotic_106.pdf</t>
  </si>
  <si>
    <t>Diana Hanganu, Alfred Vespremeanu-Stroe, Angelica Feurdean, Antony Gavin Brown, Laurențiu Țuțuianu, Sabin Rotaru, Gabriela Sava; Mid-to late Holocene vegetation and environmental change at local and regional scales based on a multi-proxy analysis of the upper Danube Delta, Romania.</t>
  </si>
  <si>
    <t>https://www.sciencedirect.com/science/article/pii/S2950117223000080</t>
  </si>
  <si>
    <t>Evolving Earth</t>
  </si>
  <si>
    <t>Mytiai I.S., Khomych V.V., Degtyarenko E. V., Shevchenko P. H. and Martiusheva O. O.; Impact of mini-hydropower on the chemical composition of water and phytoplankton of the reservoirs of the forest-stepe of Ukraine.</t>
  </si>
  <si>
    <t>https://iopscience.iop.org/article/10.1088/1755-1315/1254/1/012020/meta</t>
  </si>
  <si>
    <t>Earth and Environmental Sciences</t>
  </si>
  <si>
    <t>Md. Rahamat Ullah, Md. Monjurul Hasan, Mohammad Ashraful Alam, Jannatun Nayeem Neela, Maksudul Islam, Md. Moniruzzaman, Md. Arifur Rahman and Md. Ariful Alam; Diversity of fish species in relation to climatological fluctuations in a coastal river of Bangladesh.</t>
  </si>
  <si>
    <t>https://www.hindawi.com/journals/jmb/2023/6662387/</t>
  </si>
  <si>
    <t>Journal of Marine Sciences</t>
  </si>
  <si>
    <t>马瑶瑶; 史培军; 徐 伟; 张钢锋; 干旱区水电站建设运营生态环境影响遥感监测.</t>
  </si>
  <si>
    <t>https://openurl.ebsco.com/EPDB%3Agcd%3A4%3A22869236/detailv2?sid=ebsco%3Aplink%3Ascholar&amp;id=ebsco%3Agcd%3A172900926&amp;crl=c</t>
  </si>
  <si>
    <t>Arid Zone Research</t>
  </si>
  <si>
    <t>Asti Irawanti Azis, Ratih Ratih, Dea Ekaputri Andraini. Konsep Permakultur Sebagai Metode Pengendalian Serangan Tikus pada Jagung Manis di Pertanian Perkotaan. Perbal: Jurnal Pertanian Berkelanjutan Vol. 11 No. 3 (2023), 307-315.</t>
  </si>
  <si>
    <t>https://www.e-journal.my.id/perbal/article/view/2953</t>
  </si>
  <si>
    <t>Index Copernicus International, Crossref</t>
  </si>
  <si>
    <t>Ruiz Villar, Héctor. Ecología y conservación del gato montés (Felis silvestris silvestris) en un paisaje humanizado. Universidad de Oviedo, Spania.</t>
  </si>
  <si>
    <t>https://digibuo.uniovi.es/dspace/handle/10651/71991</t>
  </si>
  <si>
    <t>Teză doctorat in Google Scholar</t>
  </si>
  <si>
    <t>A. N. Yumang, J. A. Bautista and J. R. I. Borreta, "Snail Detection using YOLO," 2023 IEEE 5th Eurasia Conference on IOT, Communication and Engineering (ECICE), Yunlin, Taiwan, 2023, pp. 792-795, doi:10.1109/ECICE59523.2023.10383100.</t>
  </si>
  <si>
    <t>https://ieeexplore.ieee.org/abstract/document/10383100/authors#authors</t>
  </si>
  <si>
    <t>Articol in volum de conferință</t>
  </si>
  <si>
    <t>Budhathoki, S., Adhikari, J. N., Bhattarai, B., Adhikari, D., &amp; Bhattarai, B. P. (2023). Diversity and habitat associations of non-volant small mammals in forest patches of Kathmandu Valley, Nepal. Nepalese Journal of Zoology, 7(1), 26-35.</t>
  </si>
  <si>
    <t>http://www.cdztu.edu.np/njz/index.php/NJZ/article/view/206</t>
  </si>
  <si>
    <t>Revista neindexată</t>
  </si>
  <si>
    <t xml:space="preserve">Spasova, V., Simeonovska-Nikolova, D., Dimitrov, K., Petrova, G., Pachedjieva, K., &amp; Tzonev, R. (2023). ﻿ The use of boreal relict shrub habitats of willow-leaf meadow sweet (Spiraea salicifolia) and shrubby cinquefoil (Potentilla fruticosa) in Western Rhodope Mts. by mammal species. BioRisk, 20, 139-152. </t>
  </si>
  <si>
    <t>https://biorisk.pensoft.net/article/97604/list/4/</t>
  </si>
  <si>
    <t>Revista indexată WoS All Databases, Zoological Record, Biological Abstracts</t>
  </si>
  <si>
    <t>ÖTVÖS, Sándor; FŰKÖH, Levente; VARGA, János. A Kácsi langyos-forrás malakofaunájának vizsgálata. Az Eszterházy Károly Egyetem tudományos közleményei (Új sorozat 43. köt.). Tanulmányok a biológiai tudományok köréből= Acta Academiae Agriensis. Sectio Biologiae, 73-85.</t>
  </si>
  <si>
    <t>https://publikacio.uni-eszterhazy.hu/8038/1/73_%C3%96tv%C3%B6s.pdf</t>
  </si>
  <si>
    <t>Benyó-Korcsmáros, Réka and Gulyás, Sándor and Bóni, Zoltán and Nagy, Balázs and Törőcsik, Tünde and Sümegi, Pál (2023) Identification and environmental background of Chara remains in the Holocene sequence of Lake Peţea (NW Romania) and the possibilities of using the results in archaeobotany = A Szent László-tó (ÉNy-Románia) holocén kori szelvényében található Chara maradványok azonosítása és környezeti háttere, valamint az eredmények archeobotanikai felhasználásának lehetőségei. ARCHEOMETRIAI MŰHELY, 20 (2). pp. 119-125. ISSN 1786-271X</t>
  </si>
  <si>
    <t>http://www.ace.hu/am/2023_2/AM-2023-2-BKR.pdf</t>
  </si>
  <si>
    <t>Kifor Claudiu Vasile (ULBS), Benedek Ana Maria (ULBS), Sîrbu Ioan (ULBS), Săvescu Roxana Florența (ULBS)</t>
  </si>
  <si>
    <t>Institutional drivers of research productivity: a canonical multivariate analysis of Romanian public universities.</t>
  </si>
  <si>
    <t>POPOVA, ANASTASIIA; LYNDINA, YEVHENIIA; POPOV, PYLYP. Factors Influencing Scientific Activity of University Faculty Members in Peaceful Pre-COVID-19, COVID-19, and War Periods. Annales Universitatis Mariae Curie-Sklodowska sectio J: Paedagogia-Psychologia, 2023, 36.3.</t>
  </si>
  <si>
    <t>https://www.ceeol.com/search/article-detail?id=1220580</t>
  </si>
  <si>
    <t>Revista indexată DOAJ, ERIHPLUS</t>
  </si>
  <si>
    <t>Variation partitioning in double-constrained multivariate analyses: linking communities, environment, space, functional traits, and ecological niches</t>
  </si>
  <si>
    <t>Шитиков, В. К., Зинченко, Т. Д., &amp; Головатюк, Л. В. (2023). БИОЛОГИЧЕСКИЕ ХАРАКТЕРИСТИКИ ВИДОВ И УСЛОВИЯ ОКРУЖАЮЩЕЙ СРЕДЫ: КАК ОЦЕНИТЬ ИХ СОВМЕСТНОЕ ВЛИЯНИЕ НА СТРУКТУРУ БЕНТОСНЫХ СООБЩЕСТВ?. Биосфера, 15(4), 298-307.</t>
  </si>
  <si>
    <t>https://cyberleninka.ru/article/n/biologicheskie-harakteristiki-vidov-i-usloviya-okruzhayuschey-sredy-kak-otsenit-ih-sovmestnoe-vliyanie-na-strukturu-bentosnyh</t>
  </si>
  <si>
    <t>黃敬麟. 整合不同分析方法來量化關聯群落背後的生態機制. 2023. PhD Thesis. https://tdr.lib.ntu.edu.tw/bitstream/123456789/86807/1/U0001-0347230118264010.pdf</t>
  </si>
  <si>
    <t>https://tdr.lib.ntu.edu.tw/handle/123456789/86807</t>
  </si>
  <si>
    <t>Lucrare de disertație in Google Scholar</t>
  </si>
  <si>
    <t>The genus Theodoxus Montfort 1810 (Mollusca, Gastropoda, Neritidae) in the Romanian Inner Carpathian Basin. Scientific Annals of the Danube Delta Institute for
Research and Development (Tulcea) 11 92–98. 2005</t>
  </si>
  <si>
    <t>Requiem for Melanopsis parreyssii or the anatomy of a new extinction in Romania. Tentacle 24 26–28. 2016</t>
  </si>
  <si>
    <r>
      <rPr>
        <rFont val="Arial Narrow"/>
        <color rgb="FF000000"/>
        <sz val="10.0"/>
      </rPr>
      <t>Burcea Alexandru </t>
    </r>
    <r>
      <rPr>
        <rFont val="Arial Narrow"/>
        <color rgb="FF5D33BF"/>
        <sz val="10.0"/>
      </rPr>
      <t>[1] </t>
    </r>
    <r>
      <rPr>
        <rFont val="Arial Narrow"/>
        <color rgb="FF000000"/>
        <sz val="10.0"/>
      </rPr>
      <t>; Boeras Ioana </t>
    </r>
    <r>
      <rPr>
        <rFont val="Arial Narrow"/>
        <color rgb="FF5D33BF"/>
        <sz val="10.0"/>
      </rPr>
      <t>[1] </t>
    </r>
    <r>
      <rPr>
        <rFont val="Arial Narrow"/>
        <color rgb="FF000000"/>
        <sz val="10.0"/>
      </rPr>
      <t xml:space="preserve">; Mihut Claudia-Maria </t>
    </r>
    <r>
      <rPr>
        <rFont val="Arial Narrow"/>
        <color rgb="FF5D33BF"/>
        <sz val="10.0"/>
      </rPr>
      <t>[1] </t>
    </r>
    <r>
      <rPr>
        <rFont val="Arial Narrow"/>
        <color rgb="FF000000"/>
        <sz val="10.0"/>
      </rPr>
      <t>; Banaduc Doru </t>
    </r>
    <r>
      <rPr>
        <rFont val="Arial Narrow"/>
        <color rgb="FF5D33BF"/>
        <sz val="10.0"/>
      </rPr>
      <t>[1] </t>
    </r>
    <r>
      <rPr>
        <rFont val="Arial Narrow"/>
        <color rgb="FF000000"/>
        <sz val="10.0"/>
      </rPr>
      <t>; Matei Claudiu) </t>
    </r>
    <r>
      <rPr>
        <rFont val="Arial Narrow"/>
        <color rgb="FF5D33BF"/>
        <sz val="10.0"/>
      </rPr>
      <t>[2] </t>
    </r>
    <r>
      <rPr>
        <rFont val="Arial Narrow"/>
        <color rgb="FF000000"/>
        <sz val="10.0"/>
      </rPr>
      <t>; Curtean-Banaduc Angela </t>
    </r>
    <r>
      <rPr>
        <rFont val="Arial Narrow"/>
        <color rgb="FF5D33BF"/>
        <sz val="10.0"/>
      </rPr>
      <t xml:space="preserve">[1]; [1] </t>
    </r>
    <r>
      <rPr>
        <rFont val="Arial Narrow"/>
        <color rgb="FF000000"/>
        <sz val="10.0"/>
      </rPr>
      <t>Lucian Blaga University of Sibiu, Faculty of Sciences, Applied Ecology Research Center, Mol Biol Lab, Sibiu 550012, Romania; [2] Lucian Blaga University of Sibiu, Faculty of Medicine, Sibiu 550169, Romania</t>
    </r>
  </si>
  <si>
    <t>Rojas Candia, Valentina Varinia;Determinación de ibuprofeno y sus metabolitos en muestras acuosas utilizando fases naturales en técnicas de microextracción y GC-MS; teza de doctorat</t>
  </si>
  <si>
    <t>teza de doctorat indexata in Google Scholar</t>
  </si>
  <si>
    <r>
      <rPr>
        <rFont val="Arial Narrow"/>
        <color rgb="FF000000"/>
        <sz val="10.0"/>
      </rPr>
      <t>Burcea Alexandru </t>
    </r>
    <r>
      <rPr>
        <rFont val="Arial Narrow"/>
        <color rgb="FF5D33BF"/>
        <sz val="10.0"/>
      </rPr>
      <t>[1] </t>
    </r>
    <r>
      <rPr>
        <rFont val="Arial Narrow"/>
        <color rgb="FF000000"/>
        <sz val="10.0"/>
      </rPr>
      <t>; Boeras Ioana </t>
    </r>
    <r>
      <rPr>
        <rFont val="Arial Narrow"/>
        <color rgb="FF5D33BF"/>
        <sz val="10.0"/>
      </rPr>
      <t>[1] </t>
    </r>
    <r>
      <rPr>
        <rFont val="Arial Narrow"/>
        <color rgb="FF000000"/>
        <sz val="10.0"/>
      </rPr>
      <t xml:space="preserve">; Mihut Claudia-Maria </t>
    </r>
    <r>
      <rPr>
        <rFont val="Arial Narrow"/>
        <color rgb="FF5D33BF"/>
        <sz val="10.0"/>
      </rPr>
      <t>[1] </t>
    </r>
    <r>
      <rPr>
        <rFont val="Arial Narrow"/>
        <color rgb="FF000000"/>
        <sz val="10.0"/>
      </rPr>
      <t>; Banaduc Doru </t>
    </r>
    <r>
      <rPr>
        <rFont val="Arial Narrow"/>
        <color rgb="FF5D33BF"/>
        <sz val="10.0"/>
      </rPr>
      <t>[1] </t>
    </r>
    <r>
      <rPr>
        <rFont val="Arial Narrow"/>
        <color rgb="FF000000"/>
        <sz val="10.0"/>
      </rPr>
      <t>; Matei Claudiu) </t>
    </r>
    <r>
      <rPr>
        <rFont val="Arial Narrow"/>
        <color rgb="FF5D33BF"/>
        <sz val="10.0"/>
      </rPr>
      <t>[2] </t>
    </r>
    <r>
      <rPr>
        <rFont val="Arial Narrow"/>
        <color rgb="FF000000"/>
        <sz val="10.0"/>
      </rPr>
      <t>; Curtean-Banaduc Angela </t>
    </r>
    <r>
      <rPr>
        <rFont val="Arial Narrow"/>
        <color rgb="FF5D33BF"/>
        <sz val="10.0"/>
      </rPr>
      <t xml:space="preserve">[1]; [1] </t>
    </r>
    <r>
      <rPr>
        <rFont val="Arial Narrow"/>
        <color rgb="FF000000"/>
        <sz val="10.0"/>
      </rPr>
      <t>Lucian Blaga University of Sibiu, Faculty of Sciences, Applied Ecology Research Center, Mol Biol Lab, Sibiu 550012, Romania; [2] Lucian Blaga University of Sibiu, Faculty of Medicine, Sibiu 550169, Romania</t>
    </r>
  </si>
  <si>
    <t xml:space="preserve">M. V. Savenko, M.V. Kryvtsova; DISTRIBUTION OF ANTIBIOTIC RESISTANCE GENES IN MICROORGANISMS
IN POTABLE WATER-HUMAN ORGANISM CHAIN; </t>
  </si>
  <si>
    <t>Development of Tourism in the Transalpine Area. Premises and possibilities, Forum geografic. Studii și cercetări de geografie și protecția mediului, 2011, Volume 10, pp. 329-340.</t>
  </si>
  <si>
    <r>
      <rPr>
        <rFont val="Arial Narrow"/>
        <color rgb="FF222222"/>
        <sz val="10.0"/>
      </rPr>
      <t>Gudea, I. I. (2023). Archaeotouristic axes related to roman camps in Bistrița-Năsăud, Cluj and Sălaj counties in Romania. </t>
    </r>
    <r>
      <rPr>
        <rFont val="Arial Narrow"/>
        <i/>
        <color rgb="FF222222"/>
        <sz val="10.0"/>
      </rPr>
      <t>Studia Universitatis Babeș-Bolyai Geographia</t>
    </r>
    <r>
      <rPr>
        <rFont val="Arial Narrow"/>
        <color rgb="FF222222"/>
        <sz val="10.0"/>
      </rPr>
      <t>, 31-41.</t>
    </r>
    <r>
      <rPr>
        <rFont val="Arial Narrow"/>
        <color theme="1"/>
        <sz val="10.0"/>
      </rPr>
      <t> </t>
    </r>
  </si>
  <si>
    <t>http://193.231.18.162/index.php/subbgeographia/article/view/6234</t>
  </si>
  <si>
    <t>DOAJ, EBSCO, IndexCopernicus, ProQuest</t>
  </si>
  <si>
    <t>Costea, Marioara., 2016, Landforms and urban development, An example of urban geomorphology from Romania (Sibiu, Transylvania , Brukenthal, Acta Musei, 11, 3 491- 506.</t>
  </si>
  <si>
    <t>Uludağ, M. &amp; Özşahin, E. (2023). Şehirsel Yayılmanın Jeomorfolojik Birimlerle İlişkisinin Zamansal Ve Mekânsal Analizi: Edirne Örneği . Jeomorfolojik Araştırmalar Dergisi , (10) , 49-66 . DOI: 10.46453/jader.1205061 Journal of Geomorphological Researchez https://dergipark.org.tr/en/pub/jader</t>
  </si>
  <si>
    <t>https://dergipark.org.tr/en/pub/jader/issue/73495/1205061</t>
  </si>
  <si>
    <t>DOAJ, Google scholar, SIS</t>
  </si>
  <si>
    <t>FM Popa (ULBS), G Maria (IBB), O Danci (ULBS), C Banciu (IBB), S Oancea (ULBS)</t>
  </si>
  <si>
    <t>EVALUATION OF RELEVANT MINERAL CONTENT OF MEDICINAL WILDGROWN MUSHROOM GANODERMA LUCIDUM FROM DIFFERENT
ROMANIAN AREAS</t>
  </si>
  <si>
    <t>Cercetări privind procesele de uscare ale hribilor în vederea conservării caracteristicilor fizico-chimice și dezvoltării unui produs inovativ, Popa Miruna-Florentina</t>
  </si>
  <si>
    <t>http://digital-library.ulbsibiu.ro/jspui/handle/123456789/3471</t>
  </si>
  <si>
    <t>teza de doctorat indexată în Google Scolar</t>
  </si>
  <si>
    <t>Oana Viorica DANCI (ULBS), Alexandra Maria OANCEA</t>
  </si>
  <si>
    <t>INVASIVE ALIEN PLANT SPECIES FROM NATURA 2000 SITE ROSCI0383 TÂRNAVA MARE RIVER BETWEEN ODORHEIU SECUIESC AND VÂNĂTORI (MUREȘ COUNTY, ROMANIA).</t>
  </si>
  <si>
    <t>RHUS TYPHINA – FROM ENVIRONMENTAL THREAT TO INDUSTRY DEVELOPMENT OPPORTUNITY, Maria-Denisa Cocîrlea, Simona Oancea</t>
  </si>
  <si>
    <t>https://www.natsci.upit.ro/media/2487/37cocirlea-and-oancea.pdf</t>
  </si>
  <si>
    <t>Crossref, EBSCO</t>
  </si>
  <si>
    <t xml:space="preserve"> Heather (Calluna vulgaris) supports spider diversity of oligotrophic peat bogs</t>
  </si>
  <si>
    <t>https://link.springer.com/article/10.1007/s10841-023-00465-z</t>
  </si>
  <si>
    <t>Gover, M. P. (2023). Associations Between American Bison (Bison bison), Black-Tailed Prairie Dogs (Cynomys ludovicianus), and Small Mammal Communities at Caprock Canyons State Park. Tarleton State University. https://www.researchgate.net/profile/Madison-Gover/publication/373514692_ASSOCIATIONS_BETWEEN_AMERICAN_BISON_BISON_BISON_BLACK-TAILED_PRAIRIE_DOGS_CYNOMYS_LUDOVICIANUS_AND_SMALL_MAMMAL_COMMUNITIES_AT_CAPROCK_CANYONS_STATE_PARK_A_Thesis/links/64ef874167890027e16f4b25/ASSOCIATIONS-BETWEEN-AMERICAN-BISON-BISON-BISON-BLACK-TAILED-PRAIRIE-DOGS-CYNOMYS-LUDOVICIANUS-AND-SMALL-MAMMAL-COMMUNITIES-AT-CAPROCK-CANYONS-STATE-PARK-A-Thesis.pdf</t>
  </si>
  <si>
    <t>https://www.proquest.com/openview/84a31853761a4466c3f9c313b5fddd62/1?pq-origsite=gscholar&amp;cbl=18750&amp;diss=y</t>
  </si>
  <si>
    <t xml:space="preserve">Iorgu I.S., Surugiu V., Gheoca V., Popa O.P., Popa L.O., Sîrbu I., Pârvulescu L., Iorgu E.I., Manci C.O., Fusu L., Stan M., Dascălu M.M., Székely L., Stănescu M., Vizauer T.C. </t>
  </si>
  <si>
    <t>Ghid sintetic pentru monitorizarea speciilor de nevertebrate de interes comunitar din România</t>
  </si>
  <si>
    <t>Maria-Claudia COVACIU, Milca PETROVICI. CONTRIBUTION TO THE KNOWLEDGE OF THE BUTTERFLY FAUNA (INSECTA: LEPIDOPTERA) FROM APUSENI NATURAL PARK. Annals of West University of Timişoara, ser. Biology, 2023, vol. 26 (1), pp.43-52</t>
  </si>
  <si>
    <t>https://cbg.uvt.ro/wp-content/uploads/2023/07/AWUTSerBio_July2023_43-52.pdf</t>
  </si>
  <si>
    <t>Revista indexată DOAJ, Index Copernicus, CABI</t>
  </si>
  <si>
    <r>
      <rPr>
        <rFont val="Arial Narrow"/>
        <color theme="1"/>
        <sz val="10.0"/>
      </rPr>
      <t>"European first-year university students accept evolution but lack substantial knowledge about it: a standardized European cross-country assessment." </t>
    </r>
    <r>
      <rPr>
        <rFont val="Arial Narrow"/>
        <i/>
        <color rgb="FF222222"/>
        <sz val="10.0"/>
      </rPr>
      <t>Evolution: Education and Outreach</t>
    </r>
    <r>
      <rPr>
        <rFont val="Arial Narrow"/>
        <color rgb="FF222222"/>
        <sz val="10.0"/>
      </rPr>
      <t> 14 (2021): 1-22.</t>
    </r>
  </si>
  <si>
    <r>
      <rPr>
        <rFont val="Arial Narrow"/>
        <color theme="10"/>
        <sz val="10.0"/>
        <u/>
      </rPr>
      <t>Beniermann, A., Moormann, A., &amp; Fiedler, D. (2023). Validity aspects in measuring evolution acceptance: Evidence from surveys of preservice biology teachers and creationists. </t>
    </r>
    <r>
      <rPr>
        <rFont val="Arial Narrow"/>
        <i/>
        <color rgb="FF222222"/>
        <sz val="10.0"/>
        <u/>
      </rPr>
      <t>Journal of Research in Science Teaching</t>
    </r>
    <r>
      <rPr>
        <rFont val="Arial Narrow"/>
        <color rgb="FF222222"/>
        <sz val="10.0"/>
        <u/>
      </rPr>
      <t>, </t>
    </r>
    <r>
      <rPr>
        <rFont val="Arial Narrow"/>
        <i/>
        <color rgb="FF222222"/>
        <sz val="10.0"/>
        <u/>
      </rPr>
      <t>60</t>
    </r>
    <r>
      <rPr>
        <rFont val="Arial Narrow"/>
        <color rgb="FF222222"/>
        <sz val="10.0"/>
        <u/>
      </rPr>
      <t>(6), 1223-1265.</t>
    </r>
  </si>
  <si>
    <t>https://onlinelibrary.wiley.com/doi/pdfdirect/10.1002/tea.21830</t>
  </si>
  <si>
    <t>Zoological record</t>
  </si>
  <si>
    <t>Effects of Management and Environmental Variables on Ant Richness, Diversity, and Nest Abundance in Pitch Pine-Scrub Oak Barrens, Heathlands, and Dry Rocky-ridge Communities in Inland Massachusetts, USA</t>
  </si>
  <si>
    <t>https://aura.antioch.edu/cgi/viewcontent.cgi?article=2005&amp;context=etds</t>
  </si>
  <si>
    <t>Teze in Google Scholar</t>
  </si>
  <si>
    <t>Effets des dépérissements de chênes sur les
communautés d’insectes des canopées
Elodie Le Souchu</t>
  </si>
  <si>
    <t>https://theses.hal.science/tel-04521349/document</t>
  </si>
  <si>
    <t>Zalutsky, T. M., Fomichev, A. A., &amp; Yakovlev, R. V. (2023). Myrmecophilidae (Orthoptera)− a new family for Siberian Fauna. Ecologica Montenegrina, 61, 43-49.</t>
  </si>
  <si>
    <t>https://www.biotaxa.org/em/article/view/80695</t>
  </si>
  <si>
    <t>Marian, D. I., &amp; Kazimir, K. D. (2023). 75 YEARS OF ANONYMITY. THE TUMULTUOUS HISTORY AND THE CATALOGUE OF THE CLERIDAE (COLEOPTERA: CLEROIDEA) FAMILY FROM THE” FRIEDRICH DEUBEL” COLEOPTERA COLLECTION OF THE FACULTY OF SILVICULTURE AND FORESTRY ENGINEERING, TRANSILVANIA UNIVERSITY OF BRAȘOV. Oltenia, Studii si Comunicari Seria Stiintele Naturii, 39(2).</t>
  </si>
  <si>
    <t>http://olteniastudiisicomunicaristiintelenaturii.ro/cont/39_2/III.%20ANIMAL%20BIOLOGY%20III.a.%20INVERTEBRATES%20VARIOUS/14.%20Dragomir&amp;Kurzeluk.pdf</t>
  </si>
  <si>
    <r>
      <rPr>
        <rFont val="Arial Narrow"/>
        <color theme="1"/>
        <sz val="10.0"/>
      </rPr>
      <t>"European first-year university students accept evolution but lack substantial knowledge about it: a standardized European cross-country assessment." </t>
    </r>
    <r>
      <rPr>
        <rFont val="Arial Narrow"/>
        <i/>
        <color rgb="FF222222"/>
        <sz val="10.0"/>
      </rPr>
      <t>Evolution: Education and Outreach</t>
    </r>
    <r>
      <rPr>
        <rFont val="Arial Narrow"/>
        <color rgb="FF222222"/>
        <sz val="10.0"/>
      </rPr>
      <t> 14 (2021): 1-22.</t>
    </r>
  </si>
  <si>
    <t>Manikas, M., Leonardos, I., Plakitsi, K., &amp; Sotiropoulos, K. (2023). The evaluation of GAENE 2.1 in Greek students. Journal of Mathematics and Science Teacher, 3(1).</t>
  </si>
  <si>
    <t>https://www.mathsciteacher.com/download/the-evaluation-of-gaene-21-in-greek-students-13069.pdf</t>
  </si>
  <si>
    <t xml:space="preserve">Sabai, Daniel. "The Role of Integrated Coastal Management Approach in the Protection of Coastal and Marine Resources in the Eastern Coast of Tanzania" Transylvanian Review of Systematical and Ecological Research, vol.25, no.2, 2023, pp.77-86. </t>
  </si>
  <si>
    <t>https://doi.org/10.2478/trser-2023-0014</t>
  </si>
  <si>
    <t>EBSCO, DOAJ, CNKI</t>
  </si>
  <si>
    <t>Prodip Mondal, Utilization of onion peel as a functional food
The Pharma Innovation Journal 2023; 12(8): 419-426</t>
  </si>
  <si>
    <t>https://www.thepharmajournal.com/archives/2023/vol12issue8/PartE/12-7-491-228.pdf</t>
  </si>
  <si>
    <t>Index Copernicus International
Ulrich's International Periodical Directory
ProQuest</t>
  </si>
  <si>
    <t>Tehrani, M., Shahmoradi Ghaheh, F., &amp; Jahanbazi,, Z. (2023). Dyeing silk fabric using anthocyanin pigments extracted in different solvents from Hibiscus sabdariffa L. Journal of Textile Science and Technology, 12(1), 27-39.</t>
  </si>
  <si>
    <t>https://www.jtst.ir/article_171036.html?lang=en</t>
  </si>
  <si>
    <t>GoogleScholar</t>
  </si>
  <si>
    <t>Olosutean Horea (ULBS)</t>
  </si>
  <si>
    <t>Methods for modeling ecosystem services: A review</t>
  </si>
  <si>
    <t>Geospatial modelling of relationships between select recreational user groups' social values and ecosystem services in the Cape Peninsula of South Africa.</t>
  </si>
  <si>
    <t>https://scholar.sun.ac.za/items/e51a53f0-2c8f-4f62-8afa-c8fa480362ab</t>
  </si>
  <si>
    <t xml:space="preserve">Teză </t>
  </si>
  <si>
    <t>Marharyta Radomska, 
Oksana Tykhenko, 
Taras Nazarkov, ECONOMIC VALUATION OF ECOSYSTEM SERVICES
OF NATURAL PLANT ASSOCIATIONS OF THE PLUZHNE FORESTRY Екологічна безпека та природокористування, 1 (45), 2023</t>
  </si>
  <si>
    <t>https://es-journal.in.ua/article/view/276912</t>
  </si>
  <si>
    <t>GoogleScholar, Ulrich s Web</t>
  </si>
  <si>
    <t>Olosutean Horea (ULBS) Ilie Daniela (ULBS)</t>
  </si>
  <si>
    <t>MIGUÉLEZ, DAVID; VALLADARES, LUIS F. Coleópteros y hemípteros acuáticos en un río temporal del centro de España. Boletín de la Asociación Española de Entomología, 2023, Vol 47, Issue 1/2, p39</t>
  </si>
  <si>
    <t>https://openurl.ebsco.com/EPDB%3Agcd%3A11%3A5213515/detailv2?sid=ebsco%3Aplink%3Ascholar&amp;id=ebsco%3Agcd%3A169868965&amp;crl=c</t>
  </si>
  <si>
    <t>GoogleScholar, EBSCO</t>
  </si>
  <si>
    <t>Simona Oancea (ULBS), Mirabela Perju (ULBS), Horea Olosutean (ULBS)</t>
  </si>
  <si>
    <t>Influence of enzyme-aided extraction and ultrasonication on phenolics content and antioxidant activity of Paeonia officinalis L. petals</t>
  </si>
  <si>
    <t>Popa M., Cercetări privind procesele de uscare ale hribilor în vederea conservării caracteristicilor fizico-chimice și dezvoltării unui produs inovativ</t>
  </si>
  <si>
    <t>http://digital-library.ulbsibiu.ro/jspui/handle/123456789/3470</t>
  </si>
  <si>
    <t>Mihaela Răcuciu (ULBS), Mirabela Perju (ULBS), Horea Olosutean (ULBS)</t>
  </si>
  <si>
    <t>Experimental results of laboratory simulation of extremely low frequency magnetic field pretreatment of barley seeds influence</t>
  </si>
  <si>
    <t>Mihaela Răcuciu (ULBS), Horea Olosutean (ULBS)</t>
  </si>
  <si>
    <t>Extremely low frequency (50Hz) magnetic field influences physico-chemical properties of water</t>
  </si>
  <si>
    <t>http://digital-library.ulbsibiu.ro/jspui/handle/123456789/3472</t>
  </si>
  <si>
    <t>Minuti A.E., Actuarea magneto-mecanică a particulelor magnetice în procesul de distrugere a celulelor canceroase, PhD thesis, Universitatea Al.I.Cuza Iasi, 2023, Ref.39</t>
  </si>
  <si>
    <t>https://www.phys.uaic.ro/wp-content/uploads/2023/09/Rezumat-teza-doctorat-Anca-Minuti.pdf</t>
  </si>
  <si>
    <t>teza doctorat Google Scholar</t>
  </si>
  <si>
    <t>Hendrik Reynders, Development of magnetic nanoparticles for biomedical applications, PhD Thesis, ARENBERG DOCTORAL SCHOOL FACULTY OF SCIENCE, Leuven (Belgium), 2023, Ref.39</t>
  </si>
  <si>
    <t>https://kuleuven.limo.libis.be/discovery/fulldisplay?docid=lirias3973920&amp;context=SearchWebhook&amp;vid=32KUL_KUL:Lirias&amp;lang=en&amp;search_scope=lirias_profile&amp;adaptor=SearchWebhook&amp;tab=LIRIAS&amp;query=any,contains,LIRIAS3973920&amp;offset=0</t>
  </si>
  <si>
    <t>Corami, A. (2023). Nanotechnologies and Phytoremediation: Pros and Cons. In: Newman, L., Ansari, A.A., Gill, S.S., Naeem, M., Gill, R. (eds) Phytoremediation. Springer, Cham.</t>
  </si>
  <si>
    <t>https://link.springer.com/chapter/10.1007/978-3-031-17988-4_19</t>
  </si>
  <si>
    <t>volum Springer, Google Scholar</t>
  </si>
  <si>
    <t>Mani Prabha, Tulika Malviya,  Shehala,  Aayushee, Ashok Kumar, Vandana Singh, Effect of Gum acacia capped Cu-Ag bimetallic nanoparticles on germination and growth of gram seeds (Cicer arietinum L.), Materials Today: Proceedings, 2023, Ref.28.</t>
  </si>
  <si>
    <t>https://www.sciencedirect.com/science/article/pii/S2214785323041160</t>
  </si>
  <si>
    <t xml:space="preserve">Saha, R., Patel, V.K., Ghosh, S., Das, A. (2023). Nanotechnology and Sustainability: Toxicological Assessments and Environmental Risks. In: Malik, J.A., Sadiq Mohamed, M.J. (eds) Modern Nanotechnology. Springer, Cham. </t>
  </si>
  <si>
    <t>https://link.springer.com/chapter/10.1007/978-3-031-31104-8_1</t>
  </si>
  <si>
    <t>Nazari, M., Kordrostami, M., Ghasemi-Soloklui, A.A., Al-Khayri, J.M. (2023). Role of Nanomaterials in Improving the Nutritional Value of Crops. In: Al-Khayri, J.M., Alnaddaf, L.M., Jain, S.M. (eds) Nanomaterial Interactions with Plant Cellular Mechanisms and Macromolecules and Agricultural Implications. Springer, Cham.</t>
  </si>
  <si>
    <t>https://link.springer.com/chapter/10.1007/978-3-031-20878-2_15</t>
  </si>
  <si>
    <t xml:space="preserve"> Yazar, K., Kara, Z., Avcı, A., Doğan, O., et al. (2023). 41 B Asma Anacı Çekirdeklerinde Gümüş Nano Parçacık Uygulamalarının Çimlenme Ve Vejetatif Gelişmeye Etkileri. Bahçe, 52(Özel Sayı 1), 72-77.</t>
  </si>
  <si>
    <t>https://dergipark.org.tr/en/pub/bahce/issue/75123/1257117</t>
  </si>
  <si>
    <t>revista, Google Scholar</t>
  </si>
  <si>
    <t>Zandi, M.R., Aboutalebi Jahromi, A.H., Behroznam, B., &amp; Zakerin, A.R. (2023). Effectiveness of acid gibberellic and magnetic field on shelf life and post-harvest life of strawberry cv. Selva under temperature stress conditions. Journal of Horticultural Science, 37(2), 337-350. Ref.31.</t>
  </si>
  <si>
    <t>https://jhs.um.ac.ir/article/view/3638/article_42933_f274cdaaca9c134d848492c77a07f686.pdf</t>
  </si>
  <si>
    <t>revista indexata  in BASE, CABI, DOAJ, EBSCO, Redalyc &amp; Scopus/ Google Scholar</t>
  </si>
  <si>
    <t>Racuciu M.(ULBS), Galugaru G. (UAIC), Creanga D. E. (UAIC)</t>
  </si>
  <si>
    <t xml:space="preserve">Static magnetic field influence on some plant growth, Romanian Journal of Physics, 51, 245,  2006 </t>
  </si>
  <si>
    <r>
      <rPr>
        <rFont val="Arial Narrow"/>
        <color theme="1"/>
        <sz val="10.0"/>
      </rPr>
      <t xml:space="preserve">Nidhal Tahseen Taha Al-Taee and Bakar Seddiq Mahmood, The Use of Magnetic Technology to Grow the Duckweed Lemna sp. Plant and Invest its Live Mass in Feeding Fish, 2023, IOP Conf. Ser.: Earth Environ. Sci. 1158 052005, </t>
    </r>
    <r>
      <rPr>
        <rFont val="Arial Narrow"/>
        <i/>
        <color theme="1"/>
        <sz val="10.0"/>
      </rPr>
      <t>Ref.39.</t>
    </r>
  </si>
  <si>
    <t>https://iopscience.iop.org/article/10.1088/1755-1315/1158/5/052005/meta</t>
  </si>
  <si>
    <t>Static magnetic field influence on some plant growth, Romanian Journal of Physics, 51, 245,  2007</t>
  </si>
  <si>
    <t>Ferroni, L.M., Dolz, M.I., Guerra, M., &amp; Makinistian, L. (2023). Static magnetic field stimulates growth of maize seeds.Biological Physics, Cornell University</t>
  </si>
  <si>
    <t xml:space="preserve">https://arxiv.org/pdf/2303.00512
</t>
  </si>
  <si>
    <t>Racuciu M.(ULBS), Miclaus S (AFT), Creanga D. E. (UAIC)</t>
  </si>
  <si>
    <t>The response of plant tissues to magnetic fluid and electromagnetic exposure, Rom. J. Biophys., 19(1), 73-82, 2009</t>
  </si>
  <si>
    <t>www.pakbs.org/pjbot/papers/1672815355.pdf</t>
  </si>
  <si>
    <t>Racuciu M (ULBS), Creanga DE (UAIC)</t>
  </si>
  <si>
    <t xml:space="preserve"> Influence of water-based ferrofluid upon chlorophylls in cereals, Journal of Magnetism and Magnetic Materials 311:291–294, 2007</t>
  </si>
  <si>
    <t>Chakraborty, M. et al. (2023). Current Biotechnological Approaches in Maize Improvement. In: Wani, S.H., Dar, Z.A., Singh, G.P. (eds) Maize Improvement. Springer</t>
  </si>
  <si>
    <t>https://link.springer.com/chapter/10.1007/978-3-031-21640-4_8</t>
  </si>
  <si>
    <t>Tawfik, E., Ahmed, M.F., Yuvaraj, M., Subramanian, K.S. (2024). Effects of Metal Nanoparticles on Plants and Related Microbes in Agroecosystems. In: Abd-Elsalam, K.A., Alghuthaymi, M.A. (eds) Nanofertilizers for Sustainable Agroecosystems. Nanotechnology in the Life Sciences. Springer, Cham.</t>
  </si>
  <si>
    <t>https://link.springer.com/chapter/10.1007/978-3-031-41329-2_14</t>
  </si>
  <si>
    <t>KA Ishak, R Hashim, Smart nanodelivery systems for transporting chemicals and DNA into plants, Nanoformulations for Sustainable Agriculture and Environmental Risk Mitigation, 2023, CABI
editat de Zeba Khan, Nicoleta Anca Sutan</t>
  </si>
  <si>
    <t>https://books.google.ro/books?hl=ro&amp;lr=&amp;id=7GHQEAAAQBAJ&amp;oi=fnd&amp;pg=PA63&amp;ots=g0_YCNDW3T&amp;sig=QAkpk3-Db9vIXV_MbbMteGlh3_I&amp;redir_esc=y#v=onepage&amp;q&amp;f=false</t>
  </si>
  <si>
    <t>volum, Google Scholar</t>
  </si>
  <si>
    <t>INHIBITORY EFFECTS OF LOW THERMAL RADIOFREQUENCY RADIATION ON PHYSIOLOGICAL PARAMETERS OF ZEA MAYS SEEDLINGS GROWTH, ROMANIAN JOURNAL OF PHYSICS, 60(3), 603-612, 2014.</t>
  </si>
  <si>
    <t>Anatolii IVANKOV, IMPACT OF SEED TREATMENT, WITH COLD PLASMA AND ELECTROMAGNETIC FIELD ON PLANT GROWTH, CONTENT OF SECONDARY METABOLITES, AND MICROBIOTA, PhD thesis, Kaunas, 2023, Republic of Lithuania. Ref.236.</t>
  </si>
  <si>
    <t>https://www.vdu.lt/cris/bitstreams/eac7b483-aa37-4864-9928-e360837b0a83/download</t>
  </si>
  <si>
    <t>Racuciu M (ULBS)</t>
  </si>
  <si>
    <t xml:space="preserve"> Iron oxide nanoparticles coated with β-cyclodextrin polluted of Zea mays plantlets. Nanotechnology Development 2, e6, 2013</t>
  </si>
  <si>
    <t xml:space="preserve">Tilak K, M Dinesh Kumar, HK Veeranna, BC Dhananjaya and CM Kalleshawaraswamy, Relationship between leaf nitrogen and chlorophyll content as influenced by nano urea spray in maize (Zea mays L.) , The Pharma Innovation Journal 2023; 12(7): 2301-2305 </t>
  </si>
  <si>
    <t>https://ureaknowhow.com/wp-content/uploads/2023/08/2023-Kumar-Relationship-between-leaf-nitrogen-and-chlorophyll-content-as-influenced-by-nano-urea.pdf</t>
  </si>
  <si>
    <t>revista,  Google Scholar</t>
  </si>
  <si>
    <t>Răcuciu, M. (ULBS), Oancea, S. (ULBS</t>
  </si>
  <si>
    <t xml:space="preserve"> Impact of 50 Hz magnetic field on the content of polyphenolic compounds from blackberries. Bulgarian Chemical Communications 50(3), 393–397. (2018)</t>
  </si>
  <si>
    <t>Popa, Miruna-Florentina, Research on the Drying Processes of Porcini Mushrooms for the Preserving the Phisical Chemical Characteristics and Developing an Innovative Product, PhD Thesis, ULBS, 2023, Romania</t>
  </si>
  <si>
    <t>http://digital-library.ulbsibiu.ro/jspui/bitstream/123456789/3471/3/2023-Popa%20Florentina%20Miruna_en.pdf</t>
  </si>
  <si>
    <t xml:space="preserve">Răcuciu, M.(ULBS), Olosutean, H.(ULBS), Perju, M. </t>
  </si>
  <si>
    <t xml:space="preserve">Experimental Results of Laboratory Simulation of Extremely Low Frequency Magnetic Field Pretreatment of Barley Seeds Influence. Romanian Journal of Physics 62, 802–815. (2017). </t>
  </si>
  <si>
    <t>Oancea, S.(ULBS; Popa, M.(ULBS); Racuciu, M.(ULBS)</t>
  </si>
  <si>
    <t xml:space="preserve"> Effects of non-thermal postharvest irradiation of dried mushrooms on their antioxidant content and activity. Rom. Rep. Phys. 2021, 73, 712.</t>
  </si>
  <si>
    <t xml:space="preserve"> Răcuciu, M.(ULBS), Oloşutean, H.(ULBS)</t>
  </si>
  <si>
    <t xml:space="preserve"> EXTREMELY LOW FREQUENCY (50Hz) MAGNETIC FIELD INFLUENCES PHYSICO-CHEMICAL PROPERTIES OF WATER. Environmental Engineering &amp; Management Journal (EEMJ), 18(9).  (2019).</t>
  </si>
  <si>
    <t>Racuciu, M. (ULBS)</t>
  </si>
  <si>
    <t xml:space="preserve">Development of tomato (Solanum lycopersicum L.) seedlings under the action of extremely low frequency magnetic field in a controlled environment conditions. AIP Conference Proceedings, 2206.  (2020). </t>
  </si>
  <si>
    <t>Sudarti, Elok Permatasari, Sumardi, Wahyu Muldayani, Ega Bonansyah Utoyo, Winaning Nur Prihatin,Extremely Low Frequency Electromagnetic Field Radiation (50 Hz, 200 µT &amp; 300 µT) to Increase Edamame Productivity and Safety Risks to Health,  Jurnal Penelitian Pendidikan IPA
Journal of Research in Science Education,  9(8) (2023)</t>
  </si>
  <si>
    <t>https://garuda.kemdikbud.go.id/documents/detail/3671291</t>
  </si>
  <si>
    <t xml:space="preserve"> Iron oxide nanoparticles phytotoxicity on Lavandula angustifolia. Romanian J Biophys 2019; 29: 71–80.</t>
  </si>
  <si>
    <t>Muzammil S, Ashraf A, Siddique MH, et al. A review on toxicity of nanomaterials in agriculture: Current scenario and future prospects. Science Progress. 2023;106(4). Ref.48</t>
  </si>
  <si>
    <t>https://journals.sagepub.com/doi/full/10.1177/00368504231221672</t>
  </si>
  <si>
    <t>revistaGoogle Scholar</t>
  </si>
  <si>
    <t>Zh.V. Mezentseva, A.S. Doroshkevich, B.L. Oksengendler, S.Kh. Suleymanov, N.N., Nikiforova, A.V. Maletsky, E.A. Didenko, V. Teofilović, I. Ristić, T. Erceg, Z. Jovanović, THE ELECTRICAL PROPERTIES OF THE CONTACT OF YSZ NANOPARTICLES OF
SIZES 7,5 AND 14NM UNDER CONDITIONS OF HYDRATION AND DEUTERATION, Международная конференция «Фундаментальные и прикладные проблемы современной физики», 2023</t>
  </si>
  <si>
    <t xml:space="preserve">https://www.researchgate.net/profile/Khusniddin-Olimov/publication/374914583_PROCEEDINGS_OF_THE_INTERNATIONAL_CONFERENCE_FUNDAMENTAL_AND_APPLIED_PROBLEMS_OF_MODERN_PHYSICS_DEDICATED_TO_80TH_ANNIVERSARY_OF_UZBEKISTAN_ACADEMY_OF_SCIENCES_UzAS_AND_PHYSICAL-TECHNICAL_INSTITUTE_OF_/links/653651925d51a8012b648835/PROCEEDINGS-OF-THE-INTERNATIONAL-CONFERENCE-FUNDAMENTAL-AND-APPLIED-PROBLEMS-OF-MODERN-PHYSICS-DEDICATED-TO-80TH-ANNIVERSARY-OF-UZBEKISTAN-ACADEMY-OF-SCIENCES-UzAS-AND-PHYSICAL-TECHNICAL-INSTITUTE-OF.pdf#page=76 </t>
  </si>
  <si>
    <t>Dan Chicea</t>
  </si>
  <si>
    <t>Wenjing Xie, Lei Liu, Ziyi Xiong, Hongyan Cui, Lihua Cao, Ying Tang, Exploring the effects of silver nanoparticles on the bacterial microbiota composition of normal human skin, Next Nanotechnology, 2023</t>
  </si>
  <si>
    <t xml:space="preserve">https://www.sciencedirect.com/science/article/pii/S2949829523000098 </t>
  </si>
  <si>
    <t xml:space="preserve">Joshua Narde, Nabeel Ahmed, Subhabrata Maiti, S Rajeshkumar, Dhanraj Ganapathy, Green Synthesis of Silver Nanoparticles from Aloe Vera and Neem Leaf Extract and their Cytotoxic Effect evaluation, Journal of Population Therapeutics and Clinical Pharmacology, 2023 </t>
  </si>
  <si>
    <t xml:space="preserve">https://jptcp.com/index.php/jptcp/article/view/1943 </t>
  </si>
  <si>
    <t xml:space="preserve">Mariam Bassam, Malak Mezher, Mahnoud Khalil, OPTIMIZATION OF THE BIO-SYNTHESIS OF MAGNESIUM NANOPARTICLES FROM STAPHYLOCOCCUS HAEMOLYTICUS: A PILOT STUDY, BAU Jounal, Science and Technology, 2023 </t>
  </si>
  <si>
    <t xml:space="preserve">https://digitalcommons.bau.edu.lb/stjournal/vol5/iss1/4/ </t>
  </si>
  <si>
    <t>TEZA - ΑΝΑΠΤΥΞΗ ΚΑΙ ΒΕΛΤΙΣΤΟΠΟΙΗΣΗ
ΠΡΑΣΙΝΗΣ ΔΙΕΡΓΑΣΙΑΣ ΣΥΝΘΕΣΗΣ
ΥΔΡΟΓΕΛΩΝ ΑΛΓΙΝΙΚΟΥ ΜΕ
ΕΝΣΩΜΑΤΩΜΕΝΑ ΝΑΝΟΣΩΜΑΤΙΔΙΑ
ΑΡΓΥΡΟΥ, 2023</t>
  </si>
  <si>
    <t xml:space="preserve">https://dspace.lib.ntua.gr/xmlui/bitstream/handle/123456789/58383/%CE%94%CE%B9%CF%80%CE%BB%CF%89%CE%BC%CE%B1%CF%84%CE%B9%CE%BA%CE%AE%20-%20%CE%9C%CE%B1%CE%BB%CE%BB%CE%B9%CE%B1%CF%81%CE%AC%CE%BA%CE%B7%20%CE%9D%CE%AF%CE%BD%CE%B1.pdf?sequence=1 </t>
  </si>
  <si>
    <t>TEZA- Nicoll Tatiana Chaves Chalacán, EFICACIA DE LAS NANOPARTÍCULAS METÁLICAS Y
BACTERIÓFAGOS COMO AGENTES ANTI-BIOFILM (ANTIBIOPELÍCULA) PARA COMBATIR LA RESISTENCIA BACTERIANA,
CON ÉNFASIS EN SUS MECANISMOS DE ACCIÓN Y ESPECTROS
ANTIMICROBIANOS, 2023</t>
  </si>
  <si>
    <t xml:space="preserve">https://repositorio.unbosque.edu.co/server/api/core/bitstreams/b9ab3394-d7c1-4425-98a3-f23cbf06f3de/content </t>
  </si>
  <si>
    <t>TEZA - RIGATO FRANCESCO, Nanoparticelle d'argento funzionalizzate con ligandi peptidici come nanosistemi enzima-mimetici per catalizzare le reazioni di idrolisi di esteri, 2023</t>
  </si>
  <si>
    <t xml:space="preserve">https://thesis.unipd.it/handle/20.500.12608/45196 </t>
  </si>
  <si>
    <t>TEZA-AUGUSTUS ARULPRAGASAM VARYZHA, UItrastable Silver-Nanozymes surface-functionalized with artificial catalytic-triad biomimic esterase hydrolisis activity, 2023</t>
  </si>
  <si>
    <t xml:space="preserve">https://thesis.unipd.it/handle/20.500.12608/60011 </t>
  </si>
  <si>
    <t xml:space="preserve">J Cornelissen, M Mühlberg,Guidelines for Reviewers, 2023 </t>
  </si>
  <si>
    <t>https://grant.rscf.ru/file/pubs/file/00000000000000008256305_/file.pdf</t>
  </si>
  <si>
    <t xml:space="preserve">Dilshod Nematov, Dilshod Nematov, Dilshod Nematov, Andriy Lyubchyk, Sergiy Lyubchyk, Svetlana Lyubchyk, Study on Structural Stability of ZrO2 and YSZ: Doping-Induced Phase Transitions and Fermi Level Shift, Advanced Energy Conversion Materials, PREPRINT, First posted 2023 </t>
  </si>
  <si>
    <t xml:space="preserve">https://papers.ssrn.com/sol3/papers.cfm?abstract_id=4597439 </t>
  </si>
  <si>
    <t>D Nematov, A Burhonzoda, K Kholmurodov, A Lyubchyk, S Lyubchyk, Detailed Comparative Analysis of
Structural Stability and ElectronPhonon Properties of ZrO2:
Mechanism of Water Adsorption
on t-ZrO2 (101) and t-YSZ (101)
Surfaces, Preprints (www.preprints.org), 2023</t>
  </si>
  <si>
    <t>https://www.mdpi.com/2079-4991/13/19/2657</t>
  </si>
  <si>
    <t>А. Дорошкевич, Ж. Мезенцева, Б. Оксенгендлер, С.Сулейманов, О. Парпиев, Ш. Маматкулов, А. Малецкий, А. Любчик,, Е. Диденко, КЛЮЧЕВЫЕ НАУЧНО – ТЕХНОЛОГИЧЕСКИЕ ПРОБЛЕМЫ
НАНОСТРУКТУРИРОВАННЫХ ФУНКЦИОНАЛЬНЫХ СРЕД ДЛЯ АДСОРБЦИОННОЙ
ЭНЕРГЕТИКИ, FUNDAMENTAL AND APPLIED
PROBLEMS OF MODERN PHYSICS, PROCEEDINGS
OF INTERNATIONAL CONFERENCE, 19 - 21 октября, 2023</t>
  </si>
  <si>
    <t xml:space="preserve">https://www.researchgate.net/profile/Khusniddin-Olimov/publication/374914583_PROCEEDINGS_OF_THE_INTERNATIONAL_CONFERENCE_FUNDAMENTAL_AND_APPLIED_PROBLEMS_OF_MODERN_PHYSICS_DEDICATED_TO_80TH_ANNIVERSARY_OF_UZBEKISTAN_ACADEMY_OF_SCIENCES_UzAS_AND_PHYSICAL-TECHNICAL_INSTITUTE_OF_/links/653651925d51a8012b648835/PROCEEDINGS-OF-THE-INTERNATIONAL-CONFERENCE-FUNDAMENTAL-AND-APPLIED-PROBLEMS-OF-MODERN-PHYSICS-DEDICATED-TO-80TH-ANNIVERSARY-OF-UZBEKISTAN-ACADEMY-OF-SCIENCES-UzAS-AND-PHYSICAL-TECHNICAL-INSTITUTE-OF.pdf#page=68 </t>
  </si>
  <si>
    <t>Yinan Wu, Long Yu, Zipei Zhang, Wei Li, Study on neural network setting proper samples in dynamic light scattering particle size analysis, Proceedings Volume 12935, Fourteenth International Conference on Information Optics and Photonics (CIOP 2023)</t>
  </si>
  <si>
    <t xml:space="preserve">https://www.spiedigitallibrary.org/conference-proceedings-of-spie/12935/129352S/Study-on-neural-network-setting-proper-samples-in-dynamic-light/10.1117/12.3007686.short#_=_ </t>
  </si>
  <si>
    <t>Prasad, Jayashree and Prasad, Rajesh and Thorat, Dr. Nannasaheb, Intelligent Modelling of Magnetic Hyperthermia Parameters for Predicting Anti-Tumor Effects (February 18, 2023). Available at SSRN: https://ssrn.com/abstract=4362939</t>
  </si>
  <si>
    <t xml:space="preserve">https://papers.ssrn.com/sol3/papers.cfm?abstract_id=4362939 </t>
  </si>
  <si>
    <t>TEZA-Zijtveld, Peter, Correlative optical and atomic force microscopy of hybrid metal-semiconductor
nanoassemblies, 2023</t>
  </si>
  <si>
    <t>https://research.tue.nl/en/studentTheses/correlative-optical-and-atomic-force- microscopy-of-hybrid-metal-s</t>
  </si>
  <si>
    <t>TEZA- J Bareuther, Synthese elastomerer, kolloidaler Additive zur Herstellung neuartiger, funktionaler Papiere, 2023</t>
  </si>
  <si>
    <t xml:space="preserve">https://tuprints.ulb.tu-darmstadt.de/23672/ </t>
  </si>
  <si>
    <t>D Chicea,</t>
  </si>
  <si>
    <t>20 lucrari citate, din care 10 cu 1 autor, 3 cu 2 autori, 5 cu 3 autori si 2 cu 4 autori</t>
  </si>
  <si>
    <t>Proiectarea și dezvoltarea unui dispozitiv bazat pe dinamica împrăștierii luminii pentru determinarea dimensiunii particulelor în fluide tehnologice
SN Olaru - 2023 – digital-library.ulbsibiu.ro</t>
  </si>
  <si>
    <t>http://digital-library.ulbsibiu.ro/jspui/bitstream/123456789/3491/2/2023-Olaru%20Sorin%20Nicu_ro.pdf</t>
  </si>
  <si>
    <t>Google scholar, http://digital-library.ulbsibiu.ro/jspui/handle/123456789/3491</t>
  </si>
  <si>
    <t>Jose Ramon Sanabria Navarro, Manuel De Jesus Cortina, Yahilina Silveira Perez, Gestión organizacional deportiva: Revisiones sistemáticas</t>
  </si>
  <si>
    <t>https://www.researchgate.net/publication/369734421_Gestion_organizacional_deportiva_Revisiones_sistematicas</t>
  </si>
  <si>
    <t>Szabo, D. A. (UMFTGM)              Neagu, N. (UMFTGM)              Sopa I. S. (ULBS)</t>
  </si>
  <si>
    <t xml:space="preserve">Sopa, I. S., Pomohaci, M. (2014). Group cohesion important factor in sport performance. European Scientific Journal, 10(26): 163-174. </t>
  </si>
  <si>
    <t>Madi, L. N., Fahlström, P. G., &amp; Grobbelaar, H. W. (2023). High school water polo talent development environments and team cohesion:: Performance comparisons and correlations. South African Journal for Research in Sport, Physical Education and Recreation, 45(3), 46–59. https://doi.org/10.36386/sajrsper.v45i3.275</t>
  </si>
  <si>
    <t>https://journals.nwu.ac.za/sajrsper/article/view/275</t>
  </si>
  <si>
    <t xml:space="preserve">
    SCOPUS
    SportDiscus
    EBSCO
    Social Sciences Citation Index
    AJOL
    DHET Accredited
    SABINET
    Elsevier
    Medline
</t>
  </si>
  <si>
    <t>Sopa I. S. (ULBS), Pomohaci M (ULBS)</t>
  </si>
  <si>
    <t>Anggraini, D. A., Putri, S. A. P., &amp; Permitasari, illuminata R. A. (2023). The Influence of Fanaticism and Cohesiveness on the Tendency of Aggression Behavior of Panser Biru PSIS Semarang Football Supporters. Analitika: Jurnal Magister Psikologi UMA, 15(1), 31–39. https://doi.org/10.31289/analitika.v15i1.9453</t>
  </si>
  <si>
    <t>https://ojs.uma.ac.id/index.php/analitika/article/view/9453</t>
  </si>
  <si>
    <t>Dimensions; Crossref, DOAJ, WorldCat, BASE, Google Scholar</t>
  </si>
  <si>
    <t>Lumbaa, K. B. ., Mappaompo, A., Suwardi, S., &amp; Hudain, M. A. (2023). Survei Kepuasan terhadap Kinerja Wasit Futsal di Kabupaten Toraja Utara. Jurnal Pendidikan Tambusai, 7(2), 6404–6411. https://doi.org/10.31004/jptam.v7i2.7232</t>
  </si>
  <si>
    <t>https://jptam.org/index.php/jptam/article/view/7232</t>
  </si>
  <si>
    <t>Garuda, BASE, OneSearch, Moraref, Google Scholar</t>
  </si>
  <si>
    <t>Soltanifar, M., Zargar, S. M., &amp; Aman, M. (2023). Improved WASPAS method for determining criteria priority and weights in solving MADM problems: a case study to determine leadership style in Covid-19 pandemic. Journal of Decisions and Operations Research, 8(3), 749-770. doi: 10.22105/dmor.2023.345520.1616</t>
  </si>
  <si>
    <t>https://www.journal-dmor.ir/article_166739_en.html</t>
  </si>
  <si>
    <t>DOAJ, SID, Journals MSRT, ISC, MIAR, CiteFactor, Google Scholar, Internet Archive, Magiran, ROAD, Academic Resource Index, Iran Journal, Regional Information Center for Science and Technology</t>
  </si>
  <si>
    <t>Said, N. F. and Md Nawi, N. H. (2023) “The Reliability and Validity Measurement for Emotional Intelligence and Cohesion of Workgroup Among Football Players”, Malaysian Journal of Social Sciences and Humanities (MJSSH), 8(1), p. e002078. doi: 10.47405/mjssh.v8i1.2078.</t>
  </si>
  <si>
    <t xml:space="preserve">https://msocialsciences.com/index.php/mjssh/article/view/2078 </t>
  </si>
  <si>
    <t>Google Scholar, UDL EDGE, My Jurnal, MyCite, PKP Index. BASE, ROAD, Nelitj, Crossref, CORE, Scilit, EuroPub, OUCI</t>
  </si>
  <si>
    <t>Ammara, R. (2023). Motivation and Team Cohesion in Women Cricketers Global Social Sciences Review, VIII(II),
363-370. https://doi.org/10.31703/gssr.2023(VIII-II).37</t>
  </si>
  <si>
    <t>https://www.humapub.com/admin/alljournals/gsr/papers/Llwadz1D9D.pdf</t>
  </si>
  <si>
    <t>DRJI, EBSCOhost, Index Copernicus, J-Gate, ROAD, ABELL, Repindex, RePEc, Index Islamicus, Voced Plus, E Journals, Research Bib, Crossref, BASE, Zenedo, OCLC WorldCat, Google Scholar, BAS, ESJI, OAI/PMH, Ideas, Mendeley, Dimensions, CiteFactor</t>
  </si>
  <si>
    <t>Anggraini, D.A., Siska, A.P.P., &amp; I. Rheny, A.P. (2023). Pengaruh Fanatisme dan Kohesivitas
terhadap Kecenderungan Perilaku Agresi Suporter Sepak Bola Panser Biru PSIS Semarang. Analitika:
Jurnal Magister Psikologi UMA, 15 (1): 31 – 39.</t>
  </si>
  <si>
    <t>https://pdfs.semanticscholar.org/7150/52ecee09cb6e0635f812d37359054baf27e0.pdf</t>
  </si>
  <si>
    <t>Pomohaci, M., &amp; Sopa, I. S. (2017). Extracurricular Sport Activities and their Importance in Children Socialization and Integration Process. Scientific Bulletin, 22(1), 46–59. https://doi.org/10.1515/bsaft-2017-0007</t>
  </si>
  <si>
    <t>Oji Saputra, Irfan Zinat Achmad, Ruslan Abdul Gani (2023). Tingkat kondisi fisik siswi yang mengikuti ekstrakurikuler bola volli. https://e-journal.hamzanwadi.ac.id/index.php/porkesVol. 6, No. 2, Hal 670-686Desember2023 Doi: 10.29408/porkes.v6i2.18968</t>
  </si>
  <si>
    <t>https://e-journal.hamzanwadi.ac.id/index.php/porkes/article/view/18968/pdf</t>
  </si>
  <si>
    <t>Sinta, Garuda, Dimensions, Corssref, Scilit, Google Scholar</t>
  </si>
  <si>
    <t>Noelia Agustín-Sierra y Marta Evelia Aparicio-García (2023). Salud mental y normas de género en mujeres deportistas:
deportes individuales vs equipo. Investigación aplicada en Psicología del Deporte</t>
  </si>
  <si>
    <t>https://www.redalyc.org/journal/6138/613875482005/613875482005.pdf</t>
  </si>
  <si>
    <t>Academia.edu, Dialnet, DOAJ, Dimensions, EBSCO Essentials, Fuente Académica Plus (EBSCO)
Latindex (América Latina, el Caribe, España y Portugal)
MIAR
PSICODOC (Colegio Oficial de la Psicología de Madrid)
REBIUN (Red de Bibliotecas Universitarias, Spain)
Redalyc (Red de Revistas Científicas de América Latina y El Caribe, España y Portugal)
Scopus (Elsevier)</t>
  </si>
  <si>
    <t>Seydioğlu, C., Yağcı, İ., &amp; Çimen, K. (2023). Uygulama Derslerini Uzaktan Eğitim Olarak Alan ile Yüz Yüze Olarak Alan Spor Bilimleri Fakültesi Öğrencilerinin Sporda Sosyal Bütünleşme Düzeylerinin Karşılaştırılması. Akdeniz Spor Bilimleri Dergisi, 6(1-Cumhuriyet’in 100. Yılı Özel Sayısı), 655-666. https://doi.org/10.38021/asbid.1343831</t>
  </si>
  <si>
    <t>https://dergipark.org.tr/en/download/article-file/3335376</t>
  </si>
  <si>
    <t xml:space="preserve">Education Full Text (H. W. Wilson), Database Covarage List, British Education Index, SPORTDiscus, Central &amp; Eastern European Academic Source, EBSCO Education Source, Education Research Complete, CABI Leisure Tourism, ERIH PLUS, CAB Abstracts and Global Health Database, Scilit, Crossref, Ukraine OUCI, OpenAIRE Explore, Bielefeld Academic Search Engine (BASE), Asos İndeks, İdealonline, International Innovative Journal Impact Factor
</t>
  </si>
  <si>
    <t>Sabin,S.L.,&amp;Marcel,P.(2014).Study regarding the impact of sport competitions on students socialization. European scientific journal,10(26).</t>
  </si>
  <si>
    <t>Jie Chen (2023). Competition and Participation in Combat Sports:A Case Study of Combat Sports Clubs at Loughborough University. Transactions on Social Science, Education and Humanities Research
ISSN: 2960-1770, eISSN: 2960-2262 | Volume 3</t>
  </si>
  <si>
    <t>https://wepub.org/index.php/TSSEHR/article/view/319</t>
  </si>
  <si>
    <t>Clarivate Analytics, Crossref, Google Scholar, Semantic Scholar, ResearchGate</t>
  </si>
  <si>
    <t>Ciprian PRISĂCARU, Gheorghe FLUCUȘ, Andrei Claudiu TUDOR (2023). THE LEVELS OF SOCIAL BEHAVIOUR AND INVOLVEMENT IN
SPORTS ACTIVITIES IN TÂRGOVIȘTE MUNICIPALITY. Discobolul – Physical Education, Sport and Kinetotherapy Journal, Volume 62, Issue 4, 350-363</t>
  </si>
  <si>
    <t>https://discobolulunefs.ro/media/6.December2023.pdf</t>
  </si>
  <si>
    <t>Index Copernicus – Journal Master List, SCIPIO,</t>
  </si>
  <si>
    <t>Sopa I. S. (ULBS), Pomohaci M (ULBS), Sanislav M (ULBS)</t>
  </si>
  <si>
    <t>Sabin, S. I., Mihai, S., &amp; Marcel, P. (2014). The importance and utility of the sociometric survey method in physical education research. Procedia—Social and Behavioral Sciences, 117, 185-192. https://doi.org/10.1016/j.sbspro.2014.02.199</t>
  </si>
  <si>
    <t xml:space="preserve">Zachary P. Pierce Jessica M. Black (2023). Introducing the Theory of Neurosocial Interdependence: Moving Beyond the Person-In-Environment Perspective in Social Work. ADVANCES IN SOCIAL WORK, Summer/Fall 2023, 23(2) </t>
  </si>
  <si>
    <t>https://advancesinsocialwork.iupui.edu/index.php/advancesinsocialwork/article/view/26331</t>
  </si>
  <si>
    <t>SocINDEX with Fulltext (EBSCO)
Social Work Abstracts (EBSCO)
Social Services Abstracts (ProQuest)
Scopus</t>
  </si>
  <si>
    <t xml:space="preserve">Pomohaci, M., &amp; Sopa, I. S. (2018). Leisure sport activities and their importance in living a healthy physical and psycho-social lifestyle. Scientific Bulletin, 23(1), 36–42.
</t>
  </si>
  <si>
    <t>Saputra, A., Mulyadi, A., &amp; Purwana, H. (2024, May 7). Peningkatan keterampilan passing bawah bola voli melalui pemanfaatan alat bantu papan spalk. Motion: Jurnal Riset Physical Education, 14(1), 1-10. https://doi.org/https://doi.org/10.33558/motion.v14i1.8267</t>
  </si>
  <si>
    <t>https://jurnal.unismabekasi.ac.id/index.php/motion/article/view/8267</t>
  </si>
  <si>
    <t xml:space="preserve">Google Scholar, Crossref, GARUDA, Journal of Indonesia, </t>
  </si>
  <si>
    <t>Sopa Ioan Sabin (ULBS)             Pomohaci Marcel (ULBS)</t>
  </si>
  <si>
    <t>Sabin, S. I., &amp; Marcel, P. (2016). TESTING AGILITY SKILL AT A BASKETBALL TEAM (10-12 YEARS OLD). Romania
The Journal Is Indexed in: Ebsco, SPORTDiscus, INDEX COPERNICUS JOURNAL MASTER LIST, XVI(1),
103–109. https://doi.org/10.2015/Accepted</t>
  </si>
  <si>
    <t>Muhammad Aji Aqil Santoso, Mahmud Yunus*, Olivia Andiana, Slamet Raharjo (2023). Pengaruh Latihan Cone Drill Dan Ladder Drill Terhadap
Kelincahan Pada Pemain Sepakbola Tulusrejo FC U-15 Sport Science and Health, 5(4), 2023, 413–420</t>
  </si>
  <si>
    <t>http://journal3.um.ac.id/index.php/fik/article/view/3740</t>
  </si>
  <si>
    <t>Google Scholar, Dimensions, IPI</t>
  </si>
  <si>
    <t>Sopa Ioan Sabin (ULBS)               Pomohaci Marcel (ULBS)</t>
  </si>
  <si>
    <t>Sopa Ioan</t>
  </si>
  <si>
    <t>Szabo Dan Alexandru (UMFTGM)    Neagu Nicolae (UMFTGM)             Sopa Ioan Sabin (ULBS)</t>
  </si>
  <si>
    <t>Szabo, D. A., Neagu, N., &amp; Sopa, I. S. (2020). Research regarding the
development and evaluation of agility (balance, coordination and
speed) in children aged 9-10 years. Health, Sports &amp; Rehabilitation
Medicine, 21(2).</t>
  </si>
  <si>
    <t>Stakovic, M., Djordjevic, D., Katanic, B., Petrovic, A., Jelaska, I., Bjelica, D., Mekic, A. (2023). Speed and Agility Training in Female Soccer
Players - A Systematic Review. SportMont, DOI 10.26773/smj.231018</t>
  </si>
  <si>
    <t>https://www.researchgate.net/profile/Igor-Jelaska-2/publication/374373517_Speed_and_Agility_Training_in_Female_Soccer_Players_-_A_Systematic_Review/links/653a34e873a2865c7ad36d50/Speed-and-Agility-Training-in-Female-Soccer-Players-A-Systematic-Review.pdf</t>
  </si>
  <si>
    <t xml:space="preserve">SJR, DOAJ, SCI Journal, </t>
  </si>
  <si>
    <t>Muhammad Jafar, Alfian Rinaldy, Masri Yunus (2023). Improving Student Motor Skills through a Structured Physical
Training Program. J Adv Sport Phys Edu, 6(5): 82-95.</t>
  </si>
  <si>
    <t>https://saudijournals.com/media/articles/JASPE_65_82-95.pdf</t>
  </si>
  <si>
    <t>Google Scholar, Crossref, WorldCat, ResearchBIB, Publons, ESJI</t>
  </si>
  <si>
    <t>Bulz, A.M., Sandra, M., Ille, M., Stance, L., Sabau, A., Sturzu, B., Savescu, D., &amp; Bulz, G.C. (2023). Study on the use
of new trends, materials and exercises for the development of coordination in 5th grade students (10-11 years old).
Geosport for Society, 18(1), 30-40. https://doi.org/10.30892/gss.1803-094</t>
  </si>
  <si>
    <t>http://geosport.uoradea.ro/2023_1/gss.1803-094.pdf</t>
  </si>
  <si>
    <t>ERIH PLUS, DOAJ, Index Copernicus, J-Gate, Gernamics, SCIPIO</t>
  </si>
  <si>
    <t>CUCU HIDAYAT, ANGGI SETIA LENGKANA, AANG ROHYANA, AGUS ARIEF RAHMAT, UCU
MUHAMMAD AFIF, DIDIK PURWANTO, ANDARIAS GINTING (2023). Model Coordination and Activity Tracking (MCAT): Self-efficacy in elementary
school children. Journal of Physical Education and Sport ® (JPES),Vol. 23 (issue 11), Art 360, pp. 3158- 3166, November 2023
online ISSN: 2247 - 806X; p-ISSN: 2247 – 8051; ISSN - L = 2247 - 8051 © JPES</t>
  </si>
  <si>
    <t>https://efsupit.ro/images/stories/november2023/Art360.pdf</t>
  </si>
  <si>
    <t>Scopus Elsevier, EBSCO, ProQuest, DOAJ, OPEN J, ERIH Plus NSD</t>
  </si>
  <si>
    <t>Boichuk R, Iermakov S, Nosko M, Nosko Y, Harkusha S, Grashchenkova Z, Troyanovska M. Features of planning training loads of coordinating orientation in young female volleyball players aged 10-17, taking into account their age development. Pedagogy of Physical Culture and Sports. 2023;27(5):419-28. https://doi.org/10.15561/26649837.2023.0509</t>
  </si>
  <si>
    <t>https://www.sportpedagogy.org.ua/index.php/ppcs/article/view/2445</t>
  </si>
  <si>
    <t>Scopus; DOAJ; ERICH PLUS; WorldCat; Scilit; OpenAIRE; Polish Scientific Bibliography; Vernadsky National Library of Ukraine; Google Scholar; Dimensions; Crossref; Open Ukrainian Citation Index (OUCI); MIAR BASE (Bielefeld Academic Search Engine); ResearchGate; PKP index Sherpa Romeo</t>
  </si>
  <si>
    <t>Wiranata, F. A., Kusuma, I. D. M. A. W., Phanpheng, Y., Bulqini, A., &amp; Prianto, D. A. (2023). The Effect of 6 Weeks of Combination of Three Cone Exercise Using Ball and High-Intensity Interval Training on the Agility and Dribbling Ability of Student Futsal Athletes. Physical Education Theory and Methodology, 23(5), 686–691. https://doi.org/10.17309/tmfv.2023.5.05</t>
  </si>
  <si>
    <t>https://www.tmfv.com.ua/journal/article/view/2315</t>
  </si>
  <si>
    <t>Crossref, Scopus, Europe PMC</t>
  </si>
  <si>
    <t xml:space="preserve">Ade Indra Putra, Lalu Sapta Wijaya Kusuma, Johaidah Mistar (2023). PENGARUH LATIHAN KOORDINASI RUNNING ABC (AGILITY BALANCE COORDINATION) TERHADAP KECEPATAN LARI SPRINT 30 METER. Gelora: Jurnal Pendidikan Olahraga dan Kesehatan IKIP Mataram </t>
  </si>
  <si>
    <t>https://e-journal.undikma.ac.id/index.php/gelora/article/view/9097</t>
  </si>
  <si>
    <t>Crossref, Dimensions, Garuda, Google scholar</t>
  </si>
  <si>
    <t>Anastasiu, A., Potop, V., Mihai, I., Chernozub, A., VIȘAN P., Cojanu, F. (2023). The dynamics of the agility manifestation in basketball game during the physical education lesson. Discobolul – Physical Education, Sport and Kinetotherapy Journal, Volume 62, Issue 2, 163-173</t>
  </si>
  <si>
    <t>https://discobolulunefs.ro/media/JUNE2023.5.pdf</t>
  </si>
  <si>
    <t>SCIPIO, Index Copernicus,Google Scholar</t>
  </si>
  <si>
    <t>Atanasiu, A., Cojanu, F., Ilie, M., Potop, V. (2023). Assesment of agility in middle school students by using the basketball game methods. International Scientific Conference "Actualities and perspectives of Physical Education and Sport Science". 4th Edition, Romania, Bucharest.</t>
  </si>
  <si>
    <t>https://www.ueb.ro/efs/files/Proceedings_of_the_International_Scientific_Conference_2023.pdf#page=23</t>
  </si>
  <si>
    <t xml:space="preserve">ANASTASIU, Andreea-Mădălina, COJANU, Florin, MIHAI, Ilie, POTOP, Vladimir. Assessment of agility in middle school students by using the basketball game methods. In: Actualities and Perspectives of Physical Education and Sport Sciences, Ed. 4, 5 aprilie 2023, București. București, România: PRINTECH, 2023, Ediția 4, pp. 23-30. ISSN 2734-8512. </t>
  </si>
  <si>
    <t>https://ibn.idsi.md/vizualizare_articol/199221</t>
  </si>
  <si>
    <t>Google Scholar
Crossref
CERIF
DataCite
Dublin Core</t>
  </si>
  <si>
    <t>Sopa Ioan Sabin (ULBS)</t>
  </si>
  <si>
    <t>Sopa, I. S. (2019). Developing attack point in volleyball game using plyometric exercises at 13-14 years old volleyball players.Bulletin of the Transilvania University of Braşov,12(61)(2), 67–76. https://doi.org/10.31926/but.shk.2019.12.61.2.41</t>
  </si>
  <si>
    <t>Tipantiza Venegas, M. P. (2023). La pliometría en el entrenamiento de la saltabilidad de los voleibolistas rematadores. Revista Conecta Libertad ISSN 2661-6904, 7(2), 67–85. Recuperado a partir de https://revistaitsl.itslibertad.edu.ec/index.php/ITSL/article/view/333</t>
  </si>
  <si>
    <t>https://revistaitsl.itslibertad.edu.ec/index.php/ITSL/article/view/333</t>
  </si>
  <si>
    <t>Latin Rev, MIAR, Latindex, AURA, REDIB, ROAD, Google Academico</t>
  </si>
  <si>
    <t>Jurdila, F. et al. (2023). The effect of plyometric training and motivation on the explosive power of leg muscles of extracurricular volleyball students of SMPN 2 Bantan. JORPRES (Jurnal Olahraga Prestasi), 19 (2), 2023, 145-156</t>
  </si>
  <si>
    <t>https://journal.uny.ac.id/index.php/jorpres/article/view/66171/pdf</t>
  </si>
  <si>
    <t xml:space="preserve">Sopa, I.S. &amp; Szabo, D.A. (2015). Testing agility and balance in a volleyball game. 
Discobolul – Physical Education, Sport and Kinetotherapy 
Journal
 Vol. XI no.3 (41). ISSN (online) 2286 – 3702; Source: PubMed. </t>
  </si>
  <si>
    <t>Tamara Karalić, Aleksandra Vujmilović, Nikolina Gerdijan. (2023). Relations of Body Dimensions and Specific Motor Abilities 
of Female Volleyball Players in Relation to the Playing Position. Scientific Journal in Sports and Medical-Rehabilitation Science
ISSN: 2232-8211 (Print) / 2232-822X (Online) / UDC: 612, 613, 796</t>
  </si>
  <si>
    <t>https://doisrpska.nub.rs/index.php/sportskenaukeizdravlje/article/view/9899/9564</t>
  </si>
  <si>
    <t>Sopa Ioan Sabin (ULBS)            Sanislav Mihai (ULBS)            Pomohaci Marcel (ULBS)</t>
  </si>
  <si>
    <t>Sopa, I.S.: The socializing role of motor activities  at  primary  school  level.  In: Buletin  of  the  Transilvania  University of Braşov, Vol. 7 (56) No. 2, 2014.</t>
  </si>
  <si>
    <t xml:space="preserve">P.C. MOISESCU, L.D. CIOCOIU, C. PÂRVU, C.V SAVU, A. GHEORGHIU, N. HARABAGIU (2023). Bulletin of theTransilvania University of Braşov  Series IX: Sciences of Human Kinetics • Vol. 16(65) No. 1 – 2023 https://doi.org/10.31926/but.shk.2023.16.65.1.10 </t>
  </si>
  <si>
    <t>https://webbut.unitbv.ro/index.php/Series_IX/article/view/4852/3744</t>
  </si>
  <si>
    <t>EBSCO, ERIHPlus, ProQuest, DOAJ, Crossref, WorldCat, WCOSJ</t>
  </si>
  <si>
    <t>Sopa Ioan Sabin (ULBS) Szabo Dan Alexandru (UMFTGM)</t>
  </si>
  <si>
    <t>Alexandru, S. D., &amp; Sabin, S. I. (2015). Study on the interpretation of the results in a volleyball game by using a
specific program of statistics. Procedia-Social and Behavioral Sciences, 180, 1357-1363.
https://doi.org/10.1016/j.sbspro.2015.02.277</t>
  </si>
  <si>
    <t>Ektirici, A. (2023). Game-related statistics discriminating winners and losers in Turkish Basketball Super
League: Effect of home-away games. Journal of Sport Sciences Research, 8(2), 148-156.</t>
  </si>
  <si>
    <t>https://dergipark.org.tr/en/download/article-file/2888170</t>
  </si>
  <si>
    <t>Wilson, EBSCO, SportDiscus</t>
  </si>
  <si>
    <t xml:space="preserve">Szabo Dan Alexandru (UMFTGM)    Neagu Nicolae (UMFTGM)     Teodorescu Silvia (UNEFS)     Sopa Ioan Sabin (ULBS)   </t>
  </si>
  <si>
    <t>D. A. Szabo, N. Neagu, S. Teodorescu, and I. S. Sopa, “Eye-hand rela-
tionship of proprioceptive motor control and coordination in children 10–
11 years old,” Health, Sports Rehabil. Med., vol. 21, no. 3, pp. 185–191,
Sep. 2020</t>
  </si>
  <si>
    <t xml:space="preserve">R. Li et al., "Behavior Analysis With Integrated Visual-Motor Tracking for Developmental Coordination Disorder," in IEEE Transactions on Neural Systems and Rehabilitation Engineering, vol. 31, pp. 2164-2173, 2023, doi: 10.1109/TNSRE.2023.3270287. </t>
  </si>
  <si>
    <t>https://ieeexplore.ieee.org/abstract/document/10108003</t>
  </si>
  <si>
    <t>Pia Simona FĂGĂRAȘ, Renato Gabriel PETREA, Cristian Mihail RUS (2023). The assessment of eye-hand coordination of students during the pandemi</t>
  </si>
  <si>
    <t>https://tperj.uvt.ro/wp-content/uploads/2023/06/TPERJ_vol_16_issue_30_art_3.pdf</t>
  </si>
  <si>
    <t>ERIH PLUS, Baidu Scholar, Case, CNKI Scholar (China National Knowledge Infrastructure), CNPIEC – cnpLINKer, Dimensions, EBSCO (relevant databases, EBSCO Discovery Service</t>
  </si>
  <si>
    <t>Ella Shoval, Miri Shachaf (2023). Psychomotor skills necessary for the successof young children in the 21st century. Journal of Positive Psychology &amp; Wellbeing http://journalppw.com 2023, Vol. 7, No. 1, 900–913</t>
  </si>
  <si>
    <t>http://184.168.115.16/index.php/jppw/article/view/15778/10129</t>
  </si>
  <si>
    <t xml:space="preserve">Scopus Index, PKP Index, Google Scholar, Academia Social Science Index (ASOS Index), Turkish Medline-National Citation Index, Arastirmax Scientific Publication Index, Ulrich's Periodicals Directory, Citefactor Indexing
</t>
  </si>
  <si>
    <t>Aslan, K. (2023). Investigation of reaction time and hand eye coordination in early adolescent female basketball and wrestlers. Journal of Theory and Practice in Sport, 2(2), 1-10.</t>
  </si>
  <si>
    <t>https://dergipark.org.tr/en/pub/jtps/issue/81718/1390693</t>
  </si>
  <si>
    <t xml:space="preserve">Szabo Dan Alexandru (UMFTGM)    Neagu Nicolae (UMFTGM)     Teodorescu Silvia (UNEFS)     Panait (UNEFS) Sopa Ioan Sabin (ULBS)   </t>
  </si>
  <si>
    <t>Szabo, D. A., Neagu, N., Teodorescu, S., Panait, C. M., &amp; Sopa, I. S. (2021). Study on the influence of
proprioceptive control versus visual control on reaction speed, hand coordination, and lower limb balance
in young students 14–15 years old. International Journal of Environmental Research and Public Health,
18(19), 10356. https://doi.org/10.3390/ijerph181910356</t>
  </si>
  <si>
    <t>ARIDHOTUL HAQIYAH, DINDIN ABIDIN, KADEK HERI SANJAYA, ALBERT WOLTER ARIDAN
TANGKUDUNG, DANI NUR RIYADI, WAHYU DWI LESTARI, WYKE KUSMASARI, YULINGGA
NANDA HANIEF (2023). Reaction speed exercises and eye-hand coordination on the gyaku zuki chudan
punch speed. Journal of Physical Education and Sport ® (JPES), Vol. 23 (issue 4), Art 108, pp. 850 - 856</t>
  </si>
  <si>
    <t>https://efsupit.ro/images/stories/aprilie2023/Art108.pdf</t>
  </si>
  <si>
    <t>Scopus, EBSCO, ProQuest, DOAJ, OPEN J-Gate</t>
  </si>
  <si>
    <t xml:space="preserve">Yakut H, Bekar Z, Maden T, Kutluhan S. COMPARISON OF TRUNK CONTROL, MANUAL DEXTERITY, AND REACTION TIME ACCORDING TO DIFFERENT STATUS OF BALANCE IN PEOPLE WITH PARKINSON DISEASE. Med J SDU. 2023;30(3):380-7. </t>
  </si>
  <si>
    <t>https://dergipark.org.tr/en/download/article-file/3134193</t>
  </si>
  <si>
    <t>EBSCO, Turkiye Atif Dizini, Turk Medline, TR Dzin</t>
  </si>
  <si>
    <t>Yong Li, Jinxian Wang, Yingkun Zhang et al. A Study on the Correlation between Physical Activity and Physical Fitness Index of Chinese Adolescents, 05 June 2023, PREPRINT (Version 1) available at Research Square [https://doi.org/10.21203/rs.3.rs-2983121/v1]</t>
  </si>
  <si>
    <t>https://www.researchsquare.com/article/rs-2983121/v1</t>
  </si>
  <si>
    <t>Crossref, Europe PMC, Google Scholar, Researcher, and Meta. PubMed Central indexes</t>
  </si>
  <si>
    <t>Sopa Ioan Sabin (ULBS)             Szabo Dan Alexandru (UMFTGM)             Neagu Nicolae (UMFTGM)</t>
  </si>
  <si>
    <t>Anastasiu Andreea – Mădălina 1, Cojanu Florin 2, Mihai Ilie 3, Potop Vladimir (2023). ASSESSMENT OF AGILITY IN MIDDLE SCHOOL STUDENTS
BY USING THE BASKETBALL GAME METHODS International Scientific Conference
„ Actualities and Perspectives of Physical Education and Sport Sciences”, 2023</t>
  </si>
  <si>
    <t>RURAL TOURISM, AGROTOURISM AND ECOTOURISM IN ROMANIA: CURRENT RESEARCH STATUS AND FUTURE TRENDS.</t>
  </si>
  <si>
    <t>ÇUBUKCU, Betül BULADİ. "Agro Turizm Konusu Üzerine Yapılan Çalışmaların Bibliyometrik Analizi." Journal of Humanities and Tourism Research 13.3 (2023): 665-675.</t>
  </si>
  <si>
    <t>https://dergipark.org.tr/en/download/article-file/3465068</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</si>
  <si>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</si>
  <si>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</si>
  <si>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</si>
  <si>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</si>
  <si>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</si>
  <si>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</si>
  <si>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</si>
  <si>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</si>
  <si>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</si>
  <si>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</si>
  <si>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</si>
  <si>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</si>
  <si>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</si>
  <si>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</si>
  <si>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</si>
  <si>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</si>
  <si>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</si>
  <si>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Ana Maria Acu (editor)</t>
  </si>
  <si>
    <t>https://www.springer.com/journal/25/editors</t>
  </si>
  <si>
    <t>50px2x2.5</t>
  </si>
  <si>
    <t>Poincare Journal of Analysis and Applications</t>
  </si>
  <si>
    <t>Mathematical Review; zbMath; Scopus</t>
  </si>
  <si>
    <t>http://www.pjaa.poincarepublishers.com/editorial-board/</t>
  </si>
  <si>
    <t>50px2x2</t>
  </si>
  <si>
    <t>Mathematical Foundations of Computing</t>
  </si>
  <si>
    <t>https://www.aimsciences.org/mfc/editorialboard</t>
  </si>
  <si>
    <t>Publications de l'Institut Mathématique-Beograd</t>
  </si>
  <si>
    <t>http://publications.mi.sanu.ac.rs/editorial</t>
  </si>
  <si>
    <t>50px2x1.5</t>
  </si>
  <si>
    <t>Ana Maria Acu (guest editor)</t>
  </si>
  <si>
    <t>https://www.mdpi.com/journal/mathematics/special_issues/math_inequ_model</t>
  </si>
  <si>
    <t>2X 50p</t>
  </si>
  <si>
    <t>International Journal of Applied Mathematical Research</t>
  </si>
  <si>
    <t>zbMath</t>
  </si>
  <si>
    <t>https://www.sciencepubco.com/index.php/ijamr/about/editorialTeam</t>
  </si>
  <si>
    <t>Open Journal of mathematical Sciences (OMS)</t>
  </si>
  <si>
    <t>https://pisrt.org/psr-press/journals/oms/editorial-board/</t>
  </si>
  <si>
    <t>Ana Maria Acu ( recenzor)</t>
  </si>
  <si>
    <t>Revista de la Real Academia de Ciencias Exactas, Físicas y Naturales. Serie A. Matemáticas</t>
  </si>
  <si>
    <t>24.09.2023</t>
  </si>
  <si>
    <t>27.02.2023/12.09.2023</t>
  </si>
  <si>
    <t>Journal of Approximation Theory</t>
  </si>
  <si>
    <t>19.03.2023</t>
  </si>
  <si>
    <t>International Journal of Nonlinear Analysis and Applications </t>
  </si>
  <si>
    <t>Wos - ESCI</t>
  </si>
  <si>
    <t>https://ijnaa.semnan.ac.ir/journal/editorial.board</t>
  </si>
  <si>
    <t>Editor</t>
  </si>
  <si>
    <t>Journal of Function Spaces</t>
  </si>
  <si>
    <t>Wos/Scopus</t>
  </si>
  <si>
    <t xml:space="preserve">https://www.hindawi.com/journals/jfs/ </t>
  </si>
  <si>
    <t>5-dec.-23</t>
  </si>
  <si>
    <t>12,00</t>
  </si>
  <si>
    <t>Axioms</t>
  </si>
  <si>
    <t xml:space="preserve">https://www.mdpi.com/journal/axioms </t>
  </si>
  <si>
    <t>4-feb.-23</t>
  </si>
  <si>
    <t>Symmetry</t>
  </si>
  <si>
    <t xml:space="preserve">https://www.mdpi.com/journal/symmetry </t>
  </si>
  <si>
    <t>30-mar.-23</t>
  </si>
  <si>
    <t>Journal of Mathematics</t>
  </si>
  <si>
    <t xml:space="preserve">https://www.hindawi.com/journals/jmath/ </t>
  </si>
  <si>
    <t>30-oct.-23</t>
  </si>
  <si>
    <t>27-oct.-23</t>
  </si>
  <si>
    <t>24-apr.-23</t>
  </si>
  <si>
    <t>Asia Pacific Journal of Mathematics</t>
  </si>
  <si>
    <t>http://apjm.apacific.org/editorial-board/</t>
  </si>
  <si>
    <t>continuă</t>
  </si>
  <si>
    <t>Frontiers in Applied Mathematics and Statistics</t>
  </si>
  <si>
    <t>https://www.frontiersin.org/journals/applied-mathematics-and-statistics/editors</t>
  </si>
  <si>
    <t>American Journal of Computational Mathematics
ISSN Print: 2161-1203
ISSN Online: 2161-1211</t>
  </si>
  <si>
    <t>Academic Journals Database, JournalSeek, Zeitschriftendatenbank (ZDB)</t>
  </si>
  <si>
    <t>https://www.scirp.org/journal/AJCM/</t>
  </si>
  <si>
    <t>4 nr/an</t>
  </si>
  <si>
    <t>Open Journal of Discrete Mathematics, ISSN Print: 2161-7635, ISSN Online: 2161-7643</t>
  </si>
  <si>
    <t>Academic Journals Database, JournalSeek, Academic Keys</t>
  </si>
  <si>
    <t>http://www.scirp.org/journal/ojdm/</t>
  </si>
  <si>
    <t>International Journal of Advances in Applied Mathematics and Mechanics</t>
  </si>
  <si>
    <t>ZblMath, Math Sci Net (Mathematical Reviews), Directory of Open Access Journals (DOAJ)</t>
  </si>
  <si>
    <t>http://www.ijaamm.com/editorial-board.html</t>
  </si>
  <si>
    <t>International Journal of Scientific and Innovative Mathematical Research</t>
  </si>
  <si>
    <t>CrossRef, Index Copernicus</t>
  </si>
  <si>
    <t>https://www.arcjournals.org/international-journal-of-scientific-and-innovative-mathematical-research/editorial-board</t>
  </si>
  <si>
    <t>Far East Journal of Dynamical Systems</t>
  </si>
  <si>
    <t>ProQuest (Database is now part of Clarivate Analytics: Web of Science), Pablons, ZblMath</t>
  </si>
  <si>
    <t>http://www.pphmj.com/journals/fjds_editorial_board.htm</t>
  </si>
  <si>
    <t>2 nr/an</t>
  </si>
  <si>
    <t>Advance Journal of Education and Social Sciences</t>
  </si>
  <si>
    <t>Thomson Reuter Publon, Cite Seer X, Microsoft Academic, ResearchGate, Academic, Directory of Open Access Journals (DOAJ), WorldCat, Global Impact Factor, International Scientific Indexing, Cite Factor, RootIndexing, Journal Informatics, Scientific Indexing Services</t>
  </si>
  <si>
    <t>https://aspjournals.org/ajess/index.php/ajess/about/editorialTeam</t>
  </si>
  <si>
    <t>5 nr/an</t>
  </si>
  <si>
    <t>Utilitas Mathematica</t>
  </si>
  <si>
    <t>http://utilitasmathematica.com/index.php/Index/about/editorialTeam</t>
  </si>
  <si>
    <t>6 nr/an</t>
  </si>
  <si>
    <t>Rendiconti del Circolo Matematico di Palermo Series 2</t>
  </si>
  <si>
    <t>https://link.springer.com/journal/12215</t>
  </si>
  <si>
    <t>50,00</t>
  </si>
  <si>
    <t>https://www.mdpi.com/journal/axioms</t>
  </si>
  <si>
    <t>Filomat</t>
  </si>
  <si>
    <t>https://journal.pmf.ni.ac.rs/filomat/index.php/filomat</t>
  </si>
  <si>
    <t>Chaos, Solitons and Fractals</t>
  </si>
  <si>
    <t>https://www.sciencedirect.com/journal/chaos-solitons-and-fractals</t>
  </si>
  <si>
    <t>Symmetry MDPI</t>
  </si>
  <si>
    <t>https://www.mdpi.com/journal/symmetry</t>
  </si>
  <si>
    <t>Mathematica Bohemica</t>
  </si>
  <si>
    <t>WoS, ESCI</t>
  </si>
  <si>
    <t>https://mb.math.cas.cz/editorial-board.html</t>
  </si>
  <si>
    <t>editor</t>
  </si>
  <si>
    <t>Annals of West University of Timisoara - Mathematics and Computer Science</t>
  </si>
  <si>
    <t>https://sciendo.com/journal/AWUTM?content-tab=editorial-board</t>
  </si>
  <si>
    <t>International Journal of Nonlinear Analysis and Applications</t>
  </si>
  <si>
    <t>https://1510q6j1p-y-https-www-webofscience-com.z.e-nformation.ro/wos/woscc/summary/9694682e-45b9-4995-ba29-eed23bb88193-93815d95/relevance/1</t>
  </si>
  <si>
    <t>Banach Journal of Mathematical Analysis</t>
  </si>
  <si>
    <t>https://1510qklef-y-https-www-webofscience-com.z.e-nformation.ro/wos/woscc/summary/ffad2e5a-f122-4258-9bf9-cfc036642e43-e7bddfc0/relevance/1</t>
  </si>
  <si>
    <t>Concrete Operators</t>
  </si>
  <si>
    <t>https://1510qklef-y-https-www-webofscience-com.z.e-nformation.ro/wos/woscc/summary/9e89e6e1-17bb-46d2-909f-330fe745858e-e7be085b/relevance/1</t>
  </si>
  <si>
    <t>Journal of Operator Theory</t>
  </si>
  <si>
    <t>https://1510qklef-y-https-www-webofscience-com.z.e-nformation.ro/wos/woscc/summary/3072edd4-da4d-4e67-b37c-82cba078741d-e7be3c9a/relevance/1</t>
  </si>
  <si>
    <t>https://1510qklef-y-https-www-webofscience-com.z.e-nformation.ro/wos/woscc/summary/97d238e5-47df-4a9a-80a5-1b2c7b413af2-e7be6593/relevance/1</t>
  </si>
  <si>
    <t>Linear and Multilinear Algebra</t>
  </si>
  <si>
    <t>https://1510qklef-y-https-www-webofscience-com.z.e-nformation.ro/wos/woscc/summary/11390e21-20a9-48de-9465-e040454396b6-e7bf59d7/relevance/1</t>
  </si>
  <si>
    <t>Qualitative Theory of Dynamical Systems</t>
  </si>
  <si>
    <t>https://1510qklef-y-https-www-webofscience-com.z.e-nformation.ro/wos/woscc/summary/a56a7a02-4ab9-4cc6-a7b2-f9111689285d-e7bf7a95/relevance/1</t>
  </si>
  <si>
    <t>Transactions of the American Mathematical Society</t>
  </si>
  <si>
    <t>https://1510qklef-y-https-www-webofscience-com.z.e-nformation.ro/wos/woscc/summary/e5e1d7b0-51b1-42e1-9a79-9ed17feef847-e7bfc5f0/relevance/1</t>
  </si>
  <si>
    <t>Mediterranean Journal of Mathematics</t>
  </si>
  <si>
    <t>https://1510qklef-y-https-www-webofscience-com.z.e-nformation.ro/wos/woscc/summary/c0ee81f3-fba6-4f64-b608-214f994a780d-e7c009af/relevance/1</t>
  </si>
  <si>
    <t>https://1510qklef-y-https-www-webofscience-com.z.e-nformation.ro/wos/woscc/summary/f155a2ce-b746-4692-a9c8-f4831f24f55f-e7c0270c/relevance/1</t>
  </si>
  <si>
    <t>AIMS Mathematics</t>
  </si>
  <si>
    <t>https://1510qklef-y-https-www-webofscience-com.z.e-nformation.ro/wos/woscc/summary/d0c61695-bf4a-491c-a7b7-6e3ea19aec13-e7be82e5/relevance/1</t>
  </si>
  <si>
    <t>https://1510qklef-y-https-www-webofscience-com.z.e-nformation.ro/wos/woscc/summary/a0c897d3-ebd7-46a6-914f-8e001fc39ab7-e7c0b253/relevance/1</t>
  </si>
  <si>
    <t>STOCHASTICS AN INTERNATIONAL JOURNAL OF PROBABILITY "AND" STOCHASTIC PROCESSES</t>
  </si>
  <si>
    <t>https://1510qklef-y-https-www-webofscience-com.z.e-nformation.ro/wos/woscc/summary/67b66463-2d06-4856-9494-d6b0f77e1845-e7c0e3a7/relevance/1</t>
  </si>
  <si>
    <t>Bulletin of the Transilvania University of Brasov. Series III: Mathematics and Computer Science</t>
  </si>
  <si>
    <t>https://www.scopus.com/sourceid/21101070236?origin=resultslist</t>
  </si>
  <si>
    <t>24.20.2023</t>
  </si>
  <si>
    <t>Fractal and Fractional</t>
  </si>
  <si>
    <t>https://www.mdpi.com/journal/fractalfract</t>
  </si>
  <si>
    <t>18 ianuarie 2023</t>
  </si>
  <si>
    <t>anuală</t>
  </si>
  <si>
    <t>5 februarie 2023</t>
  </si>
  <si>
    <t>1 ianuarie 2023</t>
  </si>
  <si>
    <t>Fuzzy Optimization and Decision Making</t>
  </si>
  <si>
    <t>https://www.springer.com/journal/10700</t>
  </si>
  <si>
    <t>3 iunie 2023</t>
  </si>
  <si>
    <t>4 nr./an</t>
  </si>
  <si>
    <t>Analele UCB Tg Jiu</t>
  </si>
  <si>
    <t>ERIH PLUS, ș.a.
https://www.utgjiu.ro/revista/?s=ec</t>
  </si>
  <si>
    <t xml:space="preserve">https://www.utgjiu.ro/revista/?s=ec
</t>
  </si>
  <si>
    <t>membru în comitetul de redacție
https://www.utgjiu.ro/revista/?page=redactia</t>
  </si>
  <si>
    <t>6 nr./an</t>
  </si>
  <si>
    <t>https://www.aimspress.com/journal/Math</t>
  </si>
  <si>
    <t>5 octombrie 2023</t>
  </si>
  <si>
    <t>lunară</t>
  </si>
  <si>
    <t>22 noiembrie 2023</t>
  </si>
  <si>
    <t>Journal of Economics and Development (JED)</t>
  </si>
  <si>
    <t xml:space="preserve">minim o BDI
</t>
  </si>
  <si>
    <t>https://www.emeraldgrouppublishing.com/journal/jed</t>
  </si>
  <si>
    <t>16 decembrie 2023</t>
  </si>
  <si>
    <t>Journal of Prime Research in Mathematics (JPRM)</t>
  </si>
  <si>
    <t>https://jprm.sms.edu.pk/</t>
  </si>
  <si>
    <t>25 decembrie 2023</t>
  </si>
  <si>
    <t>International Journal of Advanced and Applied Sciences</t>
  </si>
  <si>
    <t>http://www.science-gate.com/IJAAS/EditorialBoard.html</t>
  </si>
  <si>
    <t>50 p x 2 (WoS) x 3 (12 nr/an)=300</t>
  </si>
  <si>
    <t>12 numere / an</t>
  </si>
  <si>
    <t>Iran Journal of Computer Science</t>
  </si>
  <si>
    <t>Springer, Portico</t>
  </si>
  <si>
    <t>https://www.springer.com/journal/42044/editors</t>
  </si>
  <si>
    <t>50 p x 2 (4 nr/an) =100</t>
  </si>
  <si>
    <t>4 numere / an</t>
  </si>
  <si>
    <t>International Journal of Advanced Research in Computer and Communication Engineering</t>
  </si>
  <si>
    <r>
      <rPr>
        <rFont val="Arial Narrow"/>
        <color rgb="FF00B050"/>
        <sz val="10.0"/>
      </rPr>
      <t>REVISTA SI ARTICOLELE PUBLICATE IN ACEASTA SUNT INDEXATE IN URMATOARELE BDI:</t>
    </r>
    <r>
      <rPr>
        <rFont val="Arial Narrow"/>
        <color rgb="FFC00000"/>
        <sz val="10.0"/>
      </rPr>
      <t xml:space="preserve"> Mendeley</t>
    </r>
    <r>
      <rPr>
        <rFont val="Arial Narrow"/>
        <color rgb="FF000000"/>
        <sz val="10.0"/>
      </rPr>
      <t xml:space="preserve"> (https://www.mendeley.com/search/?page=1&amp;query=IJARCCE&amp;sortBy=publicationYear), </t>
    </r>
    <r>
      <rPr>
        <rFont val="Arial Narrow"/>
        <color rgb="FFC00000"/>
        <sz val="10.0"/>
      </rPr>
      <t>Crossref</t>
    </r>
    <r>
      <rPr>
        <rFont val="Arial Narrow"/>
        <color rgb="FF000000"/>
        <sz val="10.0"/>
      </rPr>
      <t xml:space="preserve"> (https://search.crossref.org/search/works?q=IJARCCE&amp;from_ui=yes&amp;sort=year), </t>
    </r>
    <r>
      <rPr>
        <rFont val="Arial Narrow"/>
        <color rgb="FFC00000"/>
        <sz val="10.0"/>
      </rPr>
      <t>OpenAIRE</t>
    </r>
    <r>
      <rPr>
        <rFont val="Arial Narrow"/>
        <color rgb="FF000000"/>
        <sz val="10.0"/>
      </rPr>
      <t xml:space="preserve"> (https://explore.openaire.eu/search/find?f0=q&amp;fv0=10.17148%252Fijarcce&amp;sortBy=resultdateofacceptance,descending), </t>
    </r>
    <r>
      <rPr>
        <rFont val="Arial Narrow"/>
        <color rgb="FFC00000"/>
        <sz val="10.0"/>
      </rPr>
      <t>KOAR</t>
    </r>
    <r>
      <rPr>
        <rFont val="Arial Narrow"/>
        <color rgb="FF000000"/>
        <sz val="10.0"/>
      </rPr>
      <t xml:space="preserve"> (https://accesson.kisti.re.kr/main/search/searchResult.do?searchMode=simple&amp;from=0&amp;currentPage=1&amp;simpleSchQry=International+Journal+of+Advanced+Research+in+Computer+and+Communication+Engineering+&amp;first_jrnl_title=INTERNATIONAL+JOURNAL+OF+ADVANCED+RESEARCH+IN+COMPUTER+AND+COMMUNICATION+ENGINEERING&amp;first_jrnl_title_tmp=INTERNATIONAL+JOURNAL+OF+ADVANCED+RESEARCH+IN+COMPUTER+AND+COMMUNICATION+ENGINEERING&amp;sort=_score&amp;order=desc), </t>
    </r>
    <r>
      <rPr>
        <rFont val="Arial Narrow"/>
        <color rgb="FFC00000"/>
        <sz val="10.0"/>
      </rPr>
      <t>ScienceOpen</t>
    </r>
    <r>
      <rPr>
        <rFont val="Arial Narrow"/>
        <color rgb="FF000000"/>
        <sz val="10.0"/>
      </rPr>
      <t xml:space="preserve"> (https://www.scienceopen.com/search#('v'~4_'id'~''_'queryType'~0_'context'~('journal'~('id'~'International%2BJournal%2Bof%2BAdvanced%2BResearch%2Bin%2BComputer%2Band%2BCommunication%2BEngineering'_'kind'~59)_'kind'~12)_'kind'~77_'order'~3_'orderLowestFirst'~false_'query'~''_'filters'~!*_'hideOthers'~false)), </t>
    </r>
    <r>
      <rPr>
        <rFont val="Arial Narrow"/>
        <color rgb="FFC00000"/>
        <sz val="10.0"/>
      </rPr>
      <t>TIB</t>
    </r>
    <r>
      <rPr>
        <rFont val="Arial Narrow"/>
        <color rgb="FF000000"/>
        <sz val="10.0"/>
      </rPr>
      <t xml:space="preserve"> (https://www.tib.eu/en/search/id/TIBKAT:777784572/International-journal-of-advanced-research-in-computer?cHash=5cb5fc3f8fe5db2c5d98a073a8d507e5), </t>
    </r>
    <r>
      <rPr>
        <rFont val="Arial Narrow"/>
        <color rgb="FFC00000"/>
        <sz val="10.0"/>
      </rPr>
      <t>GIGA Informationszentrum</t>
    </r>
    <r>
      <rPr>
        <rFont val="Arial Narrow"/>
        <color rgb="FF000000"/>
        <sz val="10.0"/>
      </rPr>
      <t xml:space="preserve"> (https://ezb.uni-regensburg.de/searchres.phtml?bibid=GIGA&amp;colors=7&amp;lang=de&amp;jq_type1=QS&amp;jq_term1=International+Journal+of+Advanced+Research+in+Computer+and+Communication+Engineering+), </t>
    </r>
    <r>
      <rPr>
        <rFont val="Arial Narrow"/>
        <color rgb="FFC00000"/>
        <sz val="10.0"/>
      </rPr>
      <t>Scilit</t>
    </r>
    <r>
      <rPr>
        <rFont val="Arial Narrow"/>
        <color rgb="FF000000"/>
        <sz val="10.0"/>
      </rPr>
      <t xml:space="preserve"> (https://www.scilit.net/publications?qa=%5B%7B%22id%22%3A%22source_id%22%2C%22value%22%3A%2231432%22%7D%5D&amp;sort=newest&amp;facet=%7B%22publication_type%22%3A%5B%22JOURNAL-ARTICLE%22%5D%7D)</t>
    </r>
  </si>
  <si>
    <t>https://ijarcce.com/editorial-board/</t>
  </si>
  <si>
    <t>50 p x 3 (12 nr/an)=150</t>
  </si>
  <si>
    <t>General Mathematics</t>
  </si>
  <si>
    <t>Baidu Scholar
CNKI Scholar (China National Knowledge Infrastructure)
CNPIEC – cnpLINKer
EBSCO (relevant databases)
Index Copernicus
J-Gate
KESLI-NDSL (Korean National Discovery for Science Leaders)
Naviga (Softweco)
Primo Central (ExLibris)
ReadCube
Semantic Scholar
Summon (ProQuest)
TDOne (TDNet)
WanFang Data</t>
  </si>
  <si>
    <t>www.generalmathematics.ro</t>
  </si>
  <si>
    <t>2 volume/an</t>
  </si>
  <si>
    <t>EBSCO, Index Copernicus</t>
  </si>
  <si>
    <t>https://generalmathematics.ro/editorial-board/</t>
  </si>
  <si>
    <t>2 numere/an</t>
  </si>
  <si>
    <t>Dana Simian</t>
  </si>
  <si>
    <t>Algorithms</t>
  </si>
  <si>
    <t>reviewer</t>
  </si>
  <si>
    <t>19.10.2023</t>
  </si>
  <si>
    <t>27.07.2023</t>
  </si>
  <si>
    <t>02.10.2023</t>
  </si>
  <si>
    <t>AppliedScience</t>
  </si>
  <si>
    <t>26.01.2023</t>
  </si>
  <si>
    <t>18.09.2023</t>
  </si>
  <si>
    <t>International Journal of System Assurance Engineering and Management</t>
  </si>
  <si>
    <t>07.08.2023</t>
  </si>
  <si>
    <t>Inderscience - Journal of Intelligent Entrprise</t>
  </si>
  <si>
    <t>20.10.2023</t>
  </si>
  <si>
    <t>Intelligent Systems and Patern Recognision</t>
  </si>
  <si>
    <t>20.03.2023</t>
  </si>
  <si>
    <t>21.03.2023</t>
  </si>
  <si>
    <t>Processes</t>
  </si>
  <si>
    <t>08.07.2023</t>
  </si>
  <si>
    <t>Egyptian Computer Science Journal</t>
  </si>
  <si>
    <t>EBSCO Digital Library-Arab World Research Source Collection, University of Trier database, DBLP, Germany, Computer Science Bibliography Administrator, CSBA, Index of Information Systems Journals,IIS, Ulrich’s Periodicals Directory</t>
  </si>
  <si>
    <t>http://ecsjournal.org/JournalBoard.aspx</t>
  </si>
  <si>
    <t>membru in journal board</t>
  </si>
  <si>
    <t>Communications in Computer and Information Science CCIS book series</t>
  </si>
  <si>
    <t>https://15109kt2v-y-https-www-scopus-com.z.e-nformation.ro/record/display.uri?eid=2-s2.0-85149893536&amp;origin=resultslist&amp;sort=plf-f&amp;src=s&amp;sid=cf84c6a74200f19eec74e05e302b20e4&amp;sot=b&amp;sdt=cl&amp;cluster=scosubjabbr%2C%22COMP%22%2Ct%2C%22MATH%22%2Ct&amp;s=AUTH%28simian+D%29&amp;sl=14&amp;sessionSearchId=cf84c6a74200f19eec74e05e302b20e4&amp;relpos=1</t>
  </si>
  <si>
    <t>membru in colectivul editorial al unei colectii tematice</t>
  </si>
  <si>
    <t>Animals (2746003)</t>
  </si>
  <si>
    <t>https://www.mdpi.com/journal/animals</t>
  </si>
  <si>
    <t>Electronics (2738942)</t>
  </si>
  <si>
    <t>https://www.mdpi.com/journal/electronics</t>
  </si>
  <si>
    <t>Sustainability (2700774)</t>
  </si>
  <si>
    <t>https://www.mdpi.com/journal/sustainability</t>
  </si>
  <si>
    <t>Electronics (2663162)</t>
  </si>
  <si>
    <t>Jimaging (2614579)</t>
  </si>
  <si>
    <t>https://www.mdpi.com/journal/jimaging</t>
  </si>
  <si>
    <t>Sustainability (2530407)</t>
  </si>
  <si>
    <t>Sustainability (2501465)</t>
  </si>
  <si>
    <t>Applsci (2437537)</t>
  </si>
  <si>
    <t>https://www.mdpi.com/journal/applsci</t>
  </si>
  <si>
    <t>Sustainability (2400057)</t>
  </si>
  <si>
    <t>Risks (2299100)</t>
  </si>
  <si>
    <t>https://www.mdpi.com/journal/risks</t>
  </si>
  <si>
    <t>Mathematics (2230540)</t>
  </si>
  <si>
    <t>https://www.mdpi.com/journal/mathematics</t>
  </si>
  <si>
    <t>Risks (2137647)</t>
  </si>
  <si>
    <t>IEEE Access (2022-30326)</t>
  </si>
  <si>
    <t>https://ieeeaccess.ieee.org/</t>
  </si>
  <si>
    <t>IEEE Access (2023-13240)</t>
  </si>
  <si>
    <t>IEEE Access (2023-20083)</t>
  </si>
  <si>
    <t>IEEE Access (2023-26210)</t>
  </si>
  <si>
    <t>IEEE Access (2023-24404)</t>
  </si>
  <si>
    <t>IJCCC</t>
  </si>
  <si>
    <t>https://univagora.ro/jour/index.php/ijccc/</t>
  </si>
  <si>
    <t>International Journal of Cooperative Information Systems</t>
  </si>
  <si>
    <t>https://www.worldscientific.com/worldscinet/ijcis</t>
  </si>
  <si>
    <t>Membru în comitetul de redacție</t>
  </si>
  <si>
    <t>Trove (https://nla.gov.au/nla.obj-1924173096)</t>
  </si>
  <si>
    <t>https://gvpress.com/journals/IJSBT/</t>
  </si>
  <si>
    <t>2/an</t>
  </si>
  <si>
    <t>Laura Stoica</t>
  </si>
  <si>
    <t>Communications in Computer and Information Science (CCIS, volume 1761) - Book series (https://www.springer.com/series/7899; https://link.springer.com/book/10.1007/978-3-031-27034-5)</t>
  </si>
  <si>
    <t xml:space="preserve">https://15109kt2v-y-https-www-scopus-com.z.e-nformation.ro/record/display.uri?eid=2-s2.0-85149893536&amp;origin=resultslist&amp;sort=plf-f&amp;src=s&amp;sid=cf84c6a74200f19eec74e05e302b20e4
</t>
  </si>
  <si>
    <t>https://ibima.org/</t>
  </si>
  <si>
    <t>Scopus, Springer (Book Series) - https://ibima.org/indexing/</t>
  </si>
  <si>
    <t>https://1511oktpw-y-https-rd-springer-com.z.e-nformation.ro/search?new-search=true&amp;query=IBIMA&amp;content-type=book&amp;content-type=conference+proceedings&amp;content-type=textbook&amp;content-type=reference+work&amp;dateFrom=&amp;dateTo=&amp;sortBy=relevance</t>
  </si>
  <si>
    <t>Recenzie (octombrie 2023)</t>
  </si>
  <si>
    <t>Bulletin of Biomathematics</t>
  </si>
  <si>
    <t>https://bulletinbiomath.org/index.php/bulletinbiomath</t>
  </si>
  <si>
    <t>Computer and Security</t>
  </si>
  <si>
    <t>https://www.sciencedirect.com/journal/computers-and-security/about/editorial-board</t>
  </si>
  <si>
    <t>16.05.2023</t>
  </si>
  <si>
    <t>18.06.2023</t>
  </si>
  <si>
    <t>16.07.2023</t>
  </si>
  <si>
    <t>09.11.2023</t>
  </si>
  <si>
    <t>Finite Fields and Their Applications</t>
  </si>
  <si>
    <t>https://www.sciencedirect.com/journal/finite-fields-and-their-applications/about/insights#abstracting-and-indexing</t>
  </si>
  <si>
    <t>23.25.10.25.</t>
  </si>
  <si>
    <t>InternationalJournalofNonlinearAnalysisandApplications</t>
  </si>
  <si>
    <t>https://ijnaa.semnan.ac.ir</t>
  </si>
  <si>
    <t>International Journal of Network Security</t>
  </si>
  <si>
    <t>http://ijns.jalaxy.com.tw</t>
  </si>
  <si>
    <t>Information Sciences</t>
  </si>
  <si>
    <t>https://www.sciencedirect.com/journal/information-sciences/about/aims-and-scope</t>
  </si>
  <si>
    <t>Soft Computing</t>
  </si>
  <si>
    <t>https://link.springer.com/journal/500</t>
  </si>
  <si>
    <t>12.10.2023</t>
  </si>
  <si>
    <t>26.09.2023</t>
  </si>
  <si>
    <t>02.08.2023</t>
  </si>
  <si>
    <t>https://www.mdpi.com/journal/information</t>
  </si>
  <si>
    <t>13.07.2023</t>
  </si>
  <si>
    <t>International Journal of Data Mining, Modelling and Management (IJDMM)</t>
  </si>
  <si>
    <t>Scopus, Emerging Sources Citation Index</t>
  </si>
  <si>
    <t>http://www.inderscience.com/jhome.php?jcode=ijdmmm</t>
  </si>
  <si>
    <t>International Journal of Advanced Research and Publications</t>
  </si>
  <si>
    <t>Base, Copernicus, ISSN, ROAD</t>
  </si>
  <si>
    <t>https://www.ijarp.org/editorial-board.php</t>
  </si>
  <si>
    <t>International Journal of Education and Curriculum Application</t>
  </si>
  <si>
    <t>Crossref; Base, ROAD, Garuda</t>
  </si>
  <si>
    <t>https://journal.ummat.ac.id/index.php/IJECA/about/editorialTeam</t>
  </si>
  <si>
    <t>International Journal of Education and Research (IJER)</t>
  </si>
  <si>
    <t>Elektronische Zeitschriftenbibliothek EZB, WorldCat, Scribd</t>
  </si>
  <si>
    <t>http://www.ijern.com/Editorial-Board.php</t>
  </si>
  <si>
    <t>International Journal of Smart Computing and Information Technology</t>
  </si>
  <si>
    <t>Crossref</t>
  </si>
  <si>
    <t>12.01.2023</t>
  </si>
  <si>
    <t>29.01.2023</t>
  </si>
  <si>
    <t>03.04.2023</t>
  </si>
  <si>
    <t>07.07.2023</t>
  </si>
  <si>
    <t>International Journal of Advanced Computer Science and Applications</t>
  </si>
  <si>
    <t>10.02.2023</t>
  </si>
  <si>
    <t>09.09.2023</t>
  </si>
  <si>
    <t>06.10.2023</t>
  </si>
  <si>
    <t>08.12.2023</t>
  </si>
  <si>
    <t>International Journal of Technology Intelligence and Planning</t>
  </si>
  <si>
    <t>21.09.2023</t>
  </si>
  <si>
    <t>Applied Science</t>
  </si>
  <si>
    <t>2.03.2023</t>
  </si>
  <si>
    <t>Electronics</t>
  </si>
  <si>
    <t>28.03.2023</t>
  </si>
  <si>
    <t>06.03.2023</t>
  </si>
  <si>
    <t>Computing 2024</t>
  </si>
  <si>
    <t>06.10.2023 * 2</t>
  </si>
  <si>
    <t>CSEA 2023</t>
  </si>
  <si>
    <t>18.03.2023</t>
  </si>
  <si>
    <t>DMA 2023</t>
  </si>
  <si>
    <t>20.05.2023</t>
  </si>
  <si>
    <t>Future of Information and Communication Conference (FICC) 2024</t>
  </si>
  <si>
    <t xml:space="preserve">08.08.2023 *2
10.08.2023
</t>
  </si>
  <si>
    <t>Future Technologies Conference (FTC) 2023</t>
  </si>
  <si>
    <t>04.04.2023 *3
06.05.2023</t>
  </si>
  <si>
    <t>ICDD 2023</t>
  </si>
  <si>
    <t>04.03.2023
09.04.2023</t>
  </si>
  <si>
    <t>Intelligent Systems Conference (IntelliSys) 2023</t>
  </si>
  <si>
    <t>12.01.2023 * 2</t>
  </si>
  <si>
    <t>4th International Conference on Machine learning and Cloud Computing (MLCL 2023)</t>
  </si>
  <si>
    <t>27.03.2023
04.04.2023</t>
  </si>
  <si>
    <t>Mușan Mircea-Adrian</t>
  </si>
  <si>
    <t>International Journal of Research and Innovation in Social Science (IJRISS), 2023</t>
  </si>
  <si>
    <t>https://rsisinternational.org/journals/ijriss/</t>
  </si>
  <si>
    <t>10 (recenzare)</t>
  </si>
  <si>
    <t>11.12.2023</t>
  </si>
  <si>
    <t>WSEAS Transactions on Environment and Development, 2023</t>
  </si>
  <si>
    <t>https://wseas.com/journals/ead/2023.php</t>
  </si>
  <si>
    <t>03.03.2023</t>
  </si>
  <si>
    <t>10 * 5,0 (SCOPUS)</t>
  </si>
  <si>
    <t>Seventh International Conference on Applied Informatics
Imagination, Creativity, Design, Development - ICDD, 11-13 mai 2023</t>
  </si>
  <si>
    <t>https://conferences.ulbsibiu.ro/icdd/2023/contact.php</t>
  </si>
  <si>
    <t>31.05.2023</t>
  </si>
  <si>
    <t>06.06.2023</t>
  </si>
  <si>
    <t>Studies in Informatics and Control</t>
  </si>
  <si>
    <t>https://sic.ici.ro</t>
  </si>
  <si>
    <t>8 mai 2023</t>
  </si>
  <si>
    <t>12 martie 2023</t>
  </si>
  <si>
    <t>INTERNATIONAL JOURNAL OF COMPUTERS COMMUNICATIONS &amp; CONTROL</t>
  </si>
  <si>
    <t>25 septembrie 2023</t>
  </si>
  <si>
    <t>MANIU IONELA</t>
  </si>
  <si>
    <t>JMIR Medical Education</t>
  </si>
  <si>
    <t>06.11.2023</t>
  </si>
  <si>
    <t>sustainability</t>
  </si>
  <si>
    <t>29.08.2023, 23.04.2023, 08.01.2023</t>
  </si>
  <si>
    <t>Journal of Medical Internet Research Medical Education</t>
  </si>
  <si>
    <t>15.06.2023</t>
  </si>
  <si>
    <t>IJERPH Editorial Office</t>
  </si>
  <si>
    <t>16.03.2023</t>
  </si>
  <si>
    <t>DIGITAL HEALTH</t>
  </si>
  <si>
    <t>CHILDREN</t>
  </si>
  <si>
    <t>Cismaș Ioana-Cristina</t>
  </si>
  <si>
    <t>Transylvanian Review of Systematical and Ecological Research</t>
  </si>
  <si>
    <t>https://magazines.ulbsibiu.ro/trser/trser25/trser25_1_summary.html</t>
  </si>
  <si>
    <t>https://magazines.ulbsibiu.ro/actaoc/actaoc16-editors and rewievers.pdf</t>
  </si>
  <si>
    <t>Ticleanu Oana-Adriana</t>
  </si>
  <si>
    <t>10 p./raport recenzare *5,0</t>
  </si>
  <si>
    <t>10p.</t>
  </si>
  <si>
    <t>Bănăduc Doru Redactor Sef</t>
  </si>
  <si>
    <t>https://reviste.ulbsibiu.ro/actaoc/contact.html</t>
  </si>
  <si>
    <t>1/an</t>
  </si>
  <si>
    <t>AGRICOLA (National Agricultural Library)
Baidu Scholar
CABI (over 50 subsections)
CNKI Scholar (China National Knowledge Infrastructure)
CNPIEC - cnpLINKer
Dimensions
DOAJ (Directory of Open Access Journals)
EBSCO (relevant databases)
EBSCO Discovery Service
Genamics JournalSeek
Google Scholar
Japan Science and Technology Agency (JST)
J-Gate
JournalGuide
JournalTOCs
KESLI-NDSL (Korean National Discovery for Science Leaders)
Microsoft Academic
MyScienceWork
Naver Academic
Naviga (Softweco)
Primo Central (ExLibris)
Publons
QOAM (Quality Open Access Market)
ReadCube
Semantic Scholar
Sherpa/RoMEO
Summon (ProQuest)
TDNet
Ulrich's Periodicals Directory/ulrichsweb
WanFang Data
Web of Science - Zoological Record
WorldCat (OCLC)</t>
  </si>
  <si>
    <t>https://magazines.ulbsibiu.ro/trser/archive.html</t>
  </si>
  <si>
    <t>3/an</t>
  </si>
  <si>
    <t>Bănăduc Doru membru CR</t>
  </si>
  <si>
    <t>Romanian Jurnal of Biology-Zoology</t>
  </si>
  <si>
    <t>Thomson Reuters Master Journal List
Zoological Record
Index Copernicus</t>
  </si>
  <si>
    <t>https://www.ibiol.ro/zoology/board.html</t>
  </si>
  <si>
    <t>Hydrobiological Journal</t>
  </si>
  <si>
    <t>Clarivate, Scopus, Ebsco, UlrichsWeb</t>
  </si>
  <si>
    <t>6/an</t>
  </si>
  <si>
    <t>Carpathian Journal of Earth and Environmental Sciences</t>
  </si>
  <si>
    <t>Thomson Reuters,
VINITI,                         GeoRef</t>
  </si>
  <si>
    <t>https://www.cjees.ro/editorial_board.php</t>
  </si>
  <si>
    <t>Bănăduc Doru guest editor WoS</t>
  </si>
  <si>
    <t>Fishes WoS</t>
  </si>
  <si>
    <t>AGRIS
BibCnrs
CABI
CNKI
CNPIEC
Dimensions
DOAJ
EBSCO
Elsevier Databases
Scopus
Engineering Village
GEOBASE
FSTA
Gale
National Agricultural Library
AGRICOLA
PubAg
OpenAIRE
OSTI (U.S. Department of Energy)
ProQuest
Web of Science
SCIE
Current Contents - Agriculture, Biology &amp; Environmental Sciences
Biological Abstracts
BIOSIS Previews
Zoological Record</t>
  </si>
  <si>
    <t>https://www.mdpi.com/journal/fishes/special_issues/776L08FH3X</t>
  </si>
  <si>
    <t>Bănăduc Doru reviewer</t>
  </si>
  <si>
    <t>Journal of Biogeography WoS</t>
  </si>
  <si>
    <t xml:space="preserve">reviewercertificates5@wiley.com
Către:ad.banaduc@yahoo.com
Dear Reviewer,
We would like to thank you for your review contributions to Journal of Biogeography.
We depend on the efforts and integrity of our reviewers to examine each submitted manuscript and render an opinion as to its suitability for publication. With the attached certificate we would like to express our gratitude for your activity in 2023, which is very much appreciated by the Editor-in-Chief and Editorial Board of the journal.
If you have any queries regarding this certificate, please contact reviewercertificates@wiley.com.
The details on your certificate have been taken from the journal's submission and peer review website. If you want to modify your account details, or if you have any other queries related to the journal, please contact the editorial office at jbioffice@wiley.com. We hope you will be able to continue your collaboration with us, and we thank you once again.
Kind regards,
Journal of Biogeography
Editorial Office
</t>
  </si>
  <si>
    <t>Aquatic Conservation: Marine and Freshwater Ecosystems WoS</t>
  </si>
  <si>
    <t>Reviewer Certificate at request Dear Doru Bănăduc,
Thank you again for reviewing "Identifying a self-sustaining population, nesting area and population size of the Danube salmon Hucho hucho using the citizen science approach" for Aquatic Conservation: Marine and Freshwater Ecosystems</t>
  </si>
  <si>
    <t xml:space="preserve">De la: &lt;fishes@mdpi.com&gt;
Date: dum., 7 mai 2023 la 14:39
Subject: [Fishes] Manuscript ID: fishes-2401211 - Acknowledgement - Review Received
To: Doru Bănăduc &lt;doru.banaduc@ulbsibiu.ro&gt;
Cc: Fishes Editorial Office &lt;fishes@mdpi.com&gt;, Jax Wang &lt;jax.wang@mdpi.com&gt;
Dear Dr. Bănăduc,
Thank you for submitting your review of the following manuscript:
Manuscript ID: fishes-2401211
Title: Environmental and genetic (vgll3) effects on the prevalence of male
maturation phenotypes in domesticated Atlantic salmon
Authors: Thomas WK Fraser *, Tom Jonny Hansen, Per Gunnar Fjelldal
We are continuously working to improve the services we offer and would
greatly appreciate receiving feedback about your experiences through the
short survey below.
</t>
  </si>
  <si>
    <t>Dear Professor Bănăduc,
Thank you for submitting your review of the following manuscript:
Manuscript ID: fishes-2769958
Title: Antibiotic Distribution, Risk Assessment, and Control in Various
Environment Media of Penaeus Vannamei Aquaculture Ponds
Authors: Feipeng Li, Siyu Xie, Mingzhu Wang, Ling Chen, Haixiang Yu *
Our Editorial Office and Academic Editors will contact you if they have any
questions about your review report. We ask that you remain available, as far
as possible, during the peer-review process in case of follow-up questions. 
We are continuously working to improve the services we offer and would
greatly appreciate receiving feedback about your experiences through the
short survey below.</t>
  </si>
  <si>
    <t>Frontiers in Environmental Science WoS</t>
  </si>
  <si>
    <t xml:space="preserve">Frontiers in Environmental Science Editorial Office &lt;environmentalscience.editorial.office@frontiersin.org&gt;
Către:ad.banaduc@yahoo.com
joi, 26 oct. la 10:16
Dear Dr Banaduc,
Thank you for submitting your independent review report for the manuscript "Losses in fishery ecosystem services of the Dnipro River Delta and the Kakhovske Reservoir area caused by military actions in Ukraine". The handling editor has been notified, and you can find a copy of your report below.
</t>
  </si>
  <si>
    <t>American Journal of Climate Change WoS</t>
  </si>
  <si>
    <t>Keira Huang, Editorial Assistant, American Journal of Climate Change, Dear Dr. Doru Bănăduc,
Thank you for your helpful feedback on the paper. We appreciate your contributions and will ensure that it is reviewed by the authors.</t>
  </si>
  <si>
    <t>Diversity WoS</t>
  </si>
  <si>
    <t xml:space="preserve">Diversity] Manuscript ID: diversity-2758157 , Dear Dr. Bănăduc,
Thank you for submitting your review of the following manuscript:
Manuscript ID: diversity-2758157
Title: Integrative taxonomy of Turcinoemacheilus in West Asia with the
description of three new species (teleostei: Nemacheilidae)
Authors: Arash Jouladeh-Roudbar, Saber Vatandoust, Ignacio Doadrio, Hamid
Reza Ghanavi *
</t>
  </si>
  <si>
    <t>Environments WoS</t>
  </si>
  <si>
    <t xml:space="preserve">Dear Prof. Doru Bănăduc, Thank you very much for agreeing to review this manuscript Manuscript ID environments-2472057: Two Fountains and a Changing Waterscape in Rural Greece. Authors: Dimitra Koumparou *, Spyridon K. Golfinopoulos, Kind regards, Ms. Maria Chen
E-Mail: maria.chen@mdpi.com
</t>
  </si>
  <si>
    <t xml:space="preserve">Dear Professor Bănăduc,
Thank you for submitting your review of the following manuscript:
Manuscript ID: fishes-2601868
Title: Role of cold-water thermal refuges for stream salmonids in a changing
climate – experiences from Atlantic Canada
Authors: Tommi Linnansaari *, Antóin M. O'Sullivan, Cindy Breau, Emily M.
Corey, Elise N. Collet, R. Allen Curry, Rick A. Cunjak
Kind regards,
Ms. Ciara Zhou
E-Mail: ciara.zhou@mdpi.com
Fishes Editorial Office
http://www.mdpi.com/journal/fishes/
</t>
  </si>
  <si>
    <t>Hydrobiology</t>
  </si>
  <si>
    <t xml:space="preserve">Hydrobiology Editorial Office
hydrobiology@mdpi.com
Dear Professor Bănăduc,
Thank you for submitting your review of the following manuscript:
Manuscript ID: hydrobiology-2823949
Title: Reconstructing the Holocene Environmental Dynamics of the Bay Area
between Szigliget and Badacsonytördemic (Hungary) through Radiocarbon Dating
and Sedimentological, Geochemical and Palaeoecological Analyses
Authors: Tamás Zsolt Vári *, Pál Sümegi
</t>
  </si>
  <si>
    <t>Journal of Water and Land Development SCOPUS</t>
  </si>
  <si>
    <t xml:space="preserve">Journal of Water and Land Development &lt;kontakt@editorialsystem.com&gt;
Către:Doru Bănăduc
mar., 28 nov. la 18:20
Dear Prof. Bănăduc,
Thank you for sending us the review of: Recent data on the return of twaite shad, Alosa fallax (Alosidae, Clupeiformes), to spawning sites in the southern Baltic Sea (Szczecin Lagoon) (JWLD-01576-2023-01).
Yours sincerely,
Dr Adam Brysiewicz
Managing Editor
</t>
  </si>
  <si>
    <t>Life WoS</t>
  </si>
  <si>
    <t xml:space="preserve">life@mdpi.com
Către:Doru Bănăduc
Cc:Life Editorial Office,Darunmas Sankhuan
mar., 11 iul. la 13:58
Dear Professor Bănăduc,
Thank you for submitting your review of the following manuscript:
Manuscript ID: life-2504591
Title: Review of the Central-Eastern European propagation and larvae nursing
method of Common carp (Cyprinus carpio L.)
Authors: László Mátyás Horváth *, Arpad Hegyi, Lefler Kinga Katalin,
Balázs Csorbai, Éva Kovács, Béla Urbányi, Tamás Szabó *, Tamás
Müller *
</t>
  </si>
  <si>
    <t>Oceans WoS</t>
  </si>
  <si>
    <t xml:space="preserve">Dear Professor Bănăduc,
Thank you for submitting your review of the following manuscript:
Manuscript ID: oceans-2800239
Title: COMPARISON OF THE FISH ASSEMBLAGE STRUCTURE BETWEEN NATURAL AND
ARTIFICIAL SHALLOW ROCKY HABITATS IN CABO DE LA HUERTA (ALICANTE, SPAIN)
Authors: Laura Garcia-Salines, Pablo Sanchez-Jerez *
Kind regards,
Cindy Sun
E-mail: cindy.sun@mdpi.com
</t>
  </si>
  <si>
    <t>Water WoS</t>
  </si>
  <si>
    <t xml:space="preserve">water@mdpi.com
Către:Doru Bănăduc
Cc:Water Editorial Office,Iulia Alexandra Davidescu
lun., 3 iul. la 15:00
Dear Professor Bănăduc,
Thank you for submitting your review of the following manuscript:
Manuscript ID: water-2483437
Title: Sustainability Perspective of Minjiang Estuary Coastal Fisheries
Management - Estimation of Fish Richness
Authors: Jia-Qiao Wang, Jun Li, Yi-Jia Shih *, Liang-Min Huang, Xin-Ruo Wang,
Ta-Jen Chu
Kind regards,
Water Editorial Office
Postfach, CH-4020 Basel, Switzerland
Office: St. Alban-Anlage 66, CH-4052 Basel
Tel. +41 61 683 77 34 (office)
E-mail: water@mdpi.com
https://www.mdpi.com/journal/water/
</t>
  </si>
  <si>
    <t>Biology WoS</t>
  </si>
  <si>
    <t xml:space="preserve">Dear Dr. Bănăduc,
Thank you very much for your review of the following manuscript:
Journal name: Biology
Manuscript ID: biology-2407048
Type of manuscript: Article
Title: An analytical investigation of the impact of several environmental
conditions on fish distribution based on the mixed distribution decomposition
approach
Using the East China Sea’s hairtail as an illustration
Authors: Yong Liu, Jiahua Cheng *
Received: 4 May 2023
E-mails: liuy@ecsf.ac.cn, ziyuan@sh163.net
</t>
  </si>
  <si>
    <t xml:space="preserve">Dear Dr. Doru Bănăduc. Thank you for submitting your review of the following manuscript:
Manuscript ID: fishes-2444169 Title: Impact of climate change on salmonid smolt ecology
Authors: Teppo Vehanen *, Tapio Sutela, Ari Huusko Kind regards Mr. Jax Wang Assistant Editor
Email: jax.wang@mdpi.com
</t>
  </si>
  <si>
    <t>Environmental Monitoring and Assessment WoS</t>
  </si>
  <si>
    <t>Environmental Monitoring and Assessment, rheycel.monsanto@springernature.com, Către:ad.banaduc@yahoo.com mar., 17 oct. la 17:49 Ref: "Reassessment of the impact of the American paddlefish Polyodon spathula (Walbaum, 1792) on the sturgeon gene complex in the Danube River basin" Dear Dr Doru Bănăduc, Thank you for submitting your report to Environmental Monitoring and Assessment. We greatly value the time and effort you put into reviewing the manuscript. We’ve attached a copy of the report for your reference. You can also use this email to verify your review activity with third party websites, such as Publons. Thanks again for your review; we’ll email you the decision on the manuscript as soon as it is made. Meanwhile, we hope that we can continue to benefit from your expertise in the future. Kind regards, Editorial Assistant Environmental Monitoring and Assessment</t>
  </si>
  <si>
    <t>Toxics</t>
  </si>
  <si>
    <t xml:space="preserve">Dear Professor Bănăduc, Thank you for submitting your review of the following manuscript: Manuscript ID: toxics-2565579, Title: Distribution of essential and toxic elements in Pelecus cultratus, tissues and risk assessment for consumer health
Authors: Aleksandra Aleksandrovna Payuta, Ekaterina Aleksandrovna Flerova,
Yulia Vladimirovna Zaitseva *, Kind regards, Toxics Editorial Office Postfach, CH-4020 Basel, Switzerland Office: St. Alban-Anlage 66, CH-4052 Basel, Tel. +41 61 683 77 34 (office), E-mail: toxics@mdpi.com, https://www.mdpi.com/journal/toxics/, toxics@mdpi.com, Către:Doru Bănăduc, Cc:Toxics Editorial Office,Olin Zhang
lun., 7 aug. la 10:27,
</t>
  </si>
  <si>
    <t>Dear Dr Banaduc,
Thank you for submitting your review report and your recommendation for the manuscript "Environmental Reporting in the Hydropower sector: analysis of EMAS registered hydropower companies in Italy
to the handling editor. This will help inform the decision that the editor will take. Your valued contribution is greatly appreciated.
As you have taken a final decision by recommending rejection of the manuscript, you will no longer be notified of further updates to the review process. In the meantime, the review will continue while we wait for a final decision from the editor. Should you wish to carry on working with the authors to further improve their article, please reach out to the review team by replying to this email so we can reactivate your review for further interactions.
Best regards,
Your Frontiers in Environmental Science Team,
Frontiers | Editorial Office - Collaborative Peer Review Team
www.frontiersin.org
Avenue du Tribunal Fédéral 34
1005 Lausanne Switzerland</t>
  </si>
  <si>
    <t>Dear Dr Bănăduc,
Frontiers Environmental Science Editorial Office has sent you a message. Please click 'Reply' to send a direct response
The manuscript you reviewed was accepted for publication:
Manuscript title: Effectiveness of the Natura 2000 network for freshwater fish conservation in a Mediterranean region
Journal: Frontiers in Environmental Science, section Conservation and Restoration Ecology
Article type: Original Research
Authors: Anna Gavioli, Ana Filipa Filipe, Katalin Patonai, Marco Milardi, Giuseppe Castaldelli
Edited by: Rosana Mazzoni
Here's the link to the article:
http://www.frontiersin.org/Review/EnterReviewForum.aspx?activationno=6a42eea9-3d80-4d83-bb14-a658c29bb373
Best regards,
Your Frontiers in Environmental Science Team,
Frontiers | Editorial Office - Collaborative Peer Review Team
www.frontiersin.org
Avenue du Tribunal Fédéral 34
1005 Lausanne Switzerland</t>
  </si>
  <si>
    <t>Dear Professor Bănăduc,
Thank you for submitting your review of the following manuscript:
Manuscript ID: fishes-2883360
Title: Antibiotics Distribution in Various Media of Litopenaeus vannamei
Shrimp Farming Environment: Applications for Use and Management
Authors: Feipeng Li, Siyu Xie, Mingzhu Wang, Ling Chen, Haixiang Yu *
We are continuously working to improve the services we offer and would
greatly appreciate receiving feedback about your experiences through the
short survey below.
Click here to start the survey:
https://www.research.net/r/Reviewer_Survey_2023
We encourage you to register an account on our submission system and bind
your ORCID account (https://susy.mdpi.com/user/edit). You are able to deposit
the review activity to your ORCID account manually via the below link:
https://susy.mdpi.com/user/reviewer/status/finished
We also invite you to contribute to Encyclopedia (https://encyclopedia.pub),
a scholarly platform providing accurate information about the latest research
results. You can adapt parts of your paper to provide valuable reference
information for others in the field.
Kind regards,
Ms. Oliwia Kowalczewska
Assistant Editor
MDPI Poland Sp. z o.o.
al. Jana Pawła II 43a
31-864 Kraków
Poland
Tel. +48 12 298 47 99
www.mdpi.com</t>
  </si>
  <si>
    <t>Benedek Ana Maria</t>
  </si>
  <si>
    <t>Diveristy</t>
  </si>
  <si>
    <t>https://www.mdpi.com/journal/diversity/special_issues/ACJE979V56</t>
  </si>
  <si>
    <t>Guest editor</t>
  </si>
  <si>
    <t>Animals</t>
  </si>
  <si>
    <t>Community ecology</t>
  </si>
  <si>
    <t>https://link.springer.com/journal/42974</t>
  </si>
  <si>
    <t>Forests</t>
  </si>
  <si>
    <t>https://www.mdpi.com/journal/forests</t>
  </si>
  <si>
    <t>https://www.mdpi.com/journal/diversity</t>
  </si>
  <si>
    <t>Hystrix</t>
  </si>
  <si>
    <t>http://www.italian-journal-of-mammalogy.it/</t>
  </si>
  <si>
    <t>Life</t>
  </si>
  <si>
    <t>https://www.mdpi.com/journal/life</t>
  </si>
  <si>
    <t>World</t>
  </si>
  <si>
    <t>https://www.mdpi.com/journal/world</t>
  </si>
  <si>
    <t>Boeras Ioana</t>
  </si>
  <si>
    <t xml:space="preserve">Sustainability </t>
  </si>
  <si>
    <t>https://www.mdpi.com/journal/sustainability/editors</t>
  </si>
  <si>
    <t>Journal of fungi</t>
  </si>
  <si>
    <t>https://www.mdpi.com/journal/jof/editors</t>
  </si>
  <si>
    <t>Microorganisms</t>
  </si>
  <si>
    <t>https://www.mdpi.com/journal/microorganisms/editors</t>
  </si>
  <si>
    <t>https://www.mdpi.com/journal/water/editors</t>
  </si>
  <si>
    <t xml:space="preserve">Daniela Minodora ILIE (Lucian Blaga University of Sibiu)  </t>
  </si>
  <si>
    <t>Revista Academiei Fortelor Terestre "NICOLAE BALCESCU" din Sibiu / Land Forces Academy Review</t>
  </si>
  <si>
    <t>Indexari internationale
EBSCO
EBSCO (relevant databases)
EBSCO Discovery Service
ProQuest Advanced Technologies &amp; Aerospace Journals
ProQuest SciTech Journals
ProQuest Technology Journals
ProQuest (relevant databases)
Baidu Scholar
Celdes
CNKI Scholar (China National Knowledge Infrastructure)
CNPIEC
Google Scholar
J-Gate
Journal TOCs
Naviga (Softweco)
Primo Central (ExLibrs)
ReadCube
Summon (Serials Solutions/ProQuest)
TDOne (TDNet)
WorldCat (OCLC)
DOAJ
Dimensions
Japan Science and technology Agency (JST)
KESLI-NSDL (Korean National Discovery for Science Leaders)
Publons
QOAM (Quality Open Access Market)
Ulrich`s Periodicals Directory/ulrichsweb
WanFang Data</t>
  </si>
  <si>
    <t>https://www.armyacademy.ro/buletin_comitet.php</t>
  </si>
  <si>
    <t>membru  în comitetul științific al publicației</t>
  </si>
  <si>
    <t>revista cu 4 numere/an</t>
  </si>
  <si>
    <t>Daniela Minodora ILIE (Lucian Blaga University of Sibiu)</t>
  </si>
  <si>
    <t>Buletinul Stiintific al Academiei Fortelor Terestre "NICOLAE BALCESCU" din Sibiu</t>
  </si>
  <si>
    <t>Indexari internationale
EBSCO
ProQuest Advanced Technologies &amp; Aerospace Journals
ProQuest SciTech Journals
ProQuest Technology Journals
Baidu Scholar
CNKI Scholar (China National Knowledge Infrastructure)
EBSCO Discovery Service
Google Scholar
J-Gate
KESLI-NDSL (Korean National Discovery for Science Leaders)
Naviga (Softweco)
Primo Central (ExLibris)
ReadCube
Summon (Serials Solutions/ProQuest)
TDNet
Ulrich's Periodicals Directory/ulrichsweb
WanFang Data
WorldCat (OCLC)
DOAJ
Dimensions
JournalTOCs
Publons
QOAM (Quality Open Access Market)</t>
  </si>
  <si>
    <t xml:space="preserve">https://www.armyacademy.ro/revista_comitet.php </t>
  </si>
  <si>
    <t>revista cu 2 numere/an</t>
  </si>
  <si>
    <t>Ioan Sîrbu (ULBS)</t>
  </si>
  <si>
    <t>https://www.mdpi.com/journal/diversity/special_issues/1R093354KE</t>
  </si>
  <si>
    <t>Nymphaea</t>
  </si>
  <si>
    <t>Zoological Record, https://mjl.clarivate.com:/search-results?issn=0253-4649&amp;hide_exact_match_fl=true&amp;utm_source=mjl&amp;utm_medium=share-by-link&amp;utm_campaign=search-results-share-these-results</t>
  </si>
  <si>
    <t>https://nymphaea.mtariicrisurilor.ro/colegiu-de-redactie/</t>
  </si>
  <si>
    <t xml:space="preserve"> membru în comitetul științific al publicației</t>
  </si>
  <si>
    <t>Horea Olosutean</t>
  </si>
  <si>
    <t>https://reviste.ulbsibiu.ro/actaoc/index.html</t>
  </si>
  <si>
    <t>anual</t>
  </si>
  <si>
    <t>BIRSAN EUGEN</t>
  </si>
  <si>
    <t>Materials Chemistry and Physics</t>
  </si>
  <si>
    <t>https://www.sciencedirect.com/journal/materials-chemistry-and-physics/about/aims-and-scope</t>
  </si>
  <si>
    <t>5.02.2023</t>
  </si>
  <si>
    <t>LUNAR</t>
  </si>
  <si>
    <t>5.03.2023</t>
  </si>
  <si>
    <t>Materials Science and Engineering: B</t>
  </si>
  <si>
    <t>https://www.sciencedirect.com/journal/materials-science-and-engineering-b</t>
  </si>
  <si>
    <t>22.08.2023</t>
  </si>
  <si>
    <t>29.09.2023</t>
  </si>
  <si>
    <t>12.11.2023</t>
  </si>
  <si>
    <t xml:space="preserve">Molecules </t>
  </si>
  <si>
    <t>https://www.mdpi.com/journal/molecules</t>
  </si>
  <si>
    <t>bilunar</t>
  </si>
  <si>
    <t>Plants</t>
  </si>
  <si>
    <t>https://www.mdpi.com/journal/plants</t>
  </si>
  <si>
    <t>Nanomaterials</t>
  </si>
  <si>
    <t>https://www.mdpi.com/journal/nanomaterials</t>
  </si>
  <si>
    <t>International Journal of Molecular Sciences</t>
  </si>
  <si>
    <t>https://www.mdpi.com/journal/ijms</t>
  </si>
  <si>
    <t>J. of Atomic, Moleculat, Condenssed matter and Nanophysics</t>
  </si>
  <si>
    <t>Editorial team member</t>
  </si>
  <si>
    <t>https://www.rgnpublications.com/journals/index.php/jamcnp/about/editorialTeam</t>
  </si>
  <si>
    <t>open access</t>
  </si>
  <si>
    <t>24.03.2023</t>
  </si>
  <si>
    <t>Foods</t>
  </si>
  <si>
    <t>https://www.mdpi.com/journal/foods/special_issues/DMP6O77HO4</t>
  </si>
  <si>
    <t>9.06.2023</t>
  </si>
  <si>
    <t>6.03.2023</t>
  </si>
  <si>
    <t>4.10.2023</t>
  </si>
  <si>
    <t>Information</t>
  </si>
  <si>
    <t>https://www.mdpi.com/journal/materials/about</t>
  </si>
  <si>
    <t>7.08.2023</t>
  </si>
  <si>
    <t>Measurement</t>
  </si>
  <si>
    <t>https://www.sciencedirect.com/journal/measurement</t>
  </si>
  <si>
    <t>11.07.2023</t>
  </si>
  <si>
    <t>Micro</t>
  </si>
  <si>
    <t>https://www.mdpi.com/journal/micro</t>
  </si>
  <si>
    <t>13.11.2023</t>
  </si>
  <si>
    <t>Measurement Science and Technology</t>
  </si>
  <si>
    <t>https://iopscience.iop.org/journal/0957-0233</t>
  </si>
  <si>
    <t>11.10.2023</t>
  </si>
  <si>
    <t>OPAL Conference</t>
  </si>
  <si>
    <t>https://drive.google.com/file/d/0B_VaYHm3KMfNd2lYY09WOVdxRnM/view?resourcekey=0-urNVnjeohhx8PqevAlhk8A</t>
  </si>
  <si>
    <t>13.03.2023</t>
  </si>
  <si>
    <t>STOTEN</t>
  </si>
  <si>
    <t>https://www.sciencedirect.com/journal/science-of-the-total-environment</t>
  </si>
  <si>
    <t>17.11.2023</t>
  </si>
  <si>
    <t>ChemistrySelect</t>
  </si>
  <si>
    <t>https://chemistry-europe.onlinelibrary.wiley.com/journal/23656549</t>
  </si>
  <si>
    <t>3.10.2023</t>
  </si>
  <si>
    <t>Hășmăsan Ioan</t>
  </si>
  <si>
    <t>Revista Fair - play – Revistă ştiinţifică şi pedagogică Vol. 10 no. 14, 2023,ISSN 1841-1010</t>
  </si>
  <si>
    <t>https://magazines.ulbsibiu.ro/fairplayjournal/?page_id=14</t>
  </si>
  <si>
    <t>Pomohaci Puiu Marcel</t>
  </si>
  <si>
    <t>https://stiinte.ulbsibiu.ro/sport/fair-play-scientific-journal/</t>
  </si>
  <si>
    <t>Revista Fair - play – Revistă ştiinţifică şi pedagogică Vol. 10 no. 14, 2023,ISSN 1841-1011</t>
  </si>
  <si>
    <t>neindexata</t>
  </si>
  <si>
    <t>https://magazines.ulbsibiu.ro/fairplayjournal/wp-content/uploads/2022/12/revista-fair-play-vol.9-no.13-anul-2022.pdf</t>
  </si>
  <si>
    <t>bianuala</t>
  </si>
  <si>
    <t>Todor Raul-Marian</t>
  </si>
  <si>
    <t>Fair -Play  Scientific and Pedagogical Journal</t>
  </si>
  <si>
    <t>bianuală</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</si>
  <si>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</si>
  <si>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</si>
  <si>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</si>
  <si>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</si>
  <si>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</si>
  <si>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</si>
  <si>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</si>
  <si>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</si>
  <si>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</si>
  <si>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</si>
  <si>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</si>
  <si>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</si>
  <si>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</si>
  <si>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</si>
  <si>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</si>
  <si>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</si>
  <si>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Approximation: Theory, Methods and Applications
ATMA2023</t>
  </si>
  <si>
    <t>internationala</t>
  </si>
  <si>
    <t>participant/ Invited Speaker</t>
  </si>
  <si>
    <t>strainatate</t>
  </si>
  <si>
    <t>https://sites.google.com/view/atma2023/home</t>
  </si>
  <si>
    <t>18-20 ianuarie 2023</t>
  </si>
  <si>
    <t>50px2</t>
  </si>
  <si>
    <t>20th International Conference on Functional Equations and Inequalities, Bedlewo</t>
  </si>
  <si>
    <t>prezentare lucrare</t>
  </si>
  <si>
    <t>https://icfei.up.krakow.pl/20ICFEI/</t>
  </si>
  <si>
    <t>17-23 septembrie 2023</t>
  </si>
  <si>
    <t>30px2</t>
  </si>
  <si>
    <t>28th International Conference on Difference Equations and
Applications</t>
  </si>
  <si>
    <t>internațională</t>
  </si>
  <si>
    <t>participant cu prezentare de lucrare (online)</t>
  </si>
  <si>
    <t>Phitsanulok, Thailand</t>
  </si>
  <si>
    <t>peste 100 participanți</t>
  </si>
  <si>
    <t>https://icdea2023.psru.ac.th/</t>
  </si>
  <si>
    <t>17-21 iulie 2023</t>
  </si>
  <si>
    <t>Operator Theory Days, Conference in honor of Mostafa Mbekhta, May 24th and 25th in Lille</t>
  </si>
  <si>
    <t>participant cu prezentare de lucrare</t>
  </si>
  <si>
    <t>Lille, France</t>
  </si>
  <si>
    <t>https://www.mathconf.org/mbekhta2023</t>
  </si>
  <si>
    <t>24-25 mai 2023</t>
  </si>
  <si>
    <t>Operator Theory in Lille - a conference in honor of Dan Timotin, November 6-8</t>
  </si>
  <si>
    <t>https://www.mathconf.org/otlille2023</t>
  </si>
  <si>
    <t>6-8 noiembrie 2023</t>
  </si>
  <si>
    <t>The conference-Smart Diaspora 2023, Timișoara</t>
  </si>
  <si>
    <t>Timișoara, România</t>
  </si>
  <si>
    <t>https://uefiscdi.gov.ro/conferinta-smart-diaspora-diaspora-in-invatamant-superior-stiinta-inovare-si-antreprenoriat-diaspora-si-prietenii-ei-2023</t>
  </si>
  <si>
    <t>10-13 aprilie 2023</t>
  </si>
  <si>
    <t>2023 7th International Symposium on Computer Science and Intelligent Control, ISCSIC 2023</t>
  </si>
  <si>
    <t>internationala (lucrarile conferintei au fost publicate in IEEE Computer Society's Conference Publishing Services)</t>
  </si>
  <si>
    <t>Membru in comitetul tehnic (asimilat comitetului stiintific), care se puncteaza potrivit metodologiei GRADIS si conform descriptorilor din linia 11 a prezentei pagini EXCEL. Am adaugat o dovada (Dovada IC14 linia 14 - dovada de corespondenta.pdf) privind corespondenta cu Comitetul de organizare al conferintei, alegand sa declar calitatea de membru in comitetul tehnic si nu pe aceea de recenzor, fapt permis de metodologia GRADIS si de precizarile de la linia 7 din pagina Excel ("nu se pot cumula calități diferite, de ex. organizator principal și recenzor, în cadrul aceleiași manifestări; se optează pentru încadrarea cea mai avantajoasă"). Punctajul a fost diminuat la 50p, eliminand coeficientii de multiplicare.</t>
  </si>
  <si>
    <t>Nanjing, China</t>
  </si>
  <si>
    <t>peste 200 de participanti</t>
  </si>
  <si>
    <t>https://www.iscsic.org/tc</t>
  </si>
  <si>
    <t>membru</t>
  </si>
  <si>
    <t>27-29 October 2023</t>
  </si>
  <si>
    <t>50 p</t>
  </si>
  <si>
    <t>Hackathon de programare - SID 2023 (Sibiu Inovation Days)</t>
  </si>
  <si>
    <t>Internațională</t>
  </si>
  <si>
    <t>Sibiu, Romania</t>
  </si>
  <si>
    <t>peste 100</t>
  </si>
  <si>
    <t>https://events.ulbsibiu.ro/innovationdays/2023.php</t>
  </si>
  <si>
    <t>organizator principal</t>
  </si>
  <si>
    <t>5th - 6th October 2023</t>
  </si>
  <si>
    <t>Symposium Pythagors 2023
Innovation on Teaching
Mathematics at HEI:
Experiences on Classroom</t>
  </si>
  <si>
    <t>keynote speaker</t>
  </si>
  <si>
    <t>Tenerife (Canary Islands, Spain)</t>
  </si>
  <si>
    <t>https://www.ull.es/portal/noticias/2023/la-ull-acoge-la-reunion-del-proyecto-pythagoras-de-erasmus-para-mejorar-la-ensenanza-de-las-matematicas-en-universidad/</t>
  </si>
  <si>
    <t>September 27 - 28, 2023</t>
  </si>
  <si>
    <t>ATHENA Colloquial Talks in Mathematics Teaching Science</t>
  </si>
  <si>
    <t>Atena, Grecia</t>
  </si>
  <si>
    <t>https://sites.google.com/view/athenaunimathemath/home-page</t>
  </si>
  <si>
    <t>20.10.2022, 3,10.11.2022, 1.12.2022</t>
  </si>
  <si>
    <t>International Conference Sharing and Learning for Mentoring in Educațion</t>
  </si>
  <si>
    <t>România</t>
  </si>
  <si>
    <t>https://grants.ulbsibiu.ro/prof-mentorat//icslme2023/en/committees.php#orgcom</t>
  </si>
  <si>
    <t>November 9 - 12, 2023</t>
  </si>
  <si>
    <t>112,5</t>
  </si>
  <si>
    <t>Symposium Prof 2023
Exchange of knowledge and transfer of good practice of mentoring</t>
  </si>
  <si>
    <t>Barcelona, Spain</t>
  </si>
  <si>
    <t>October 15 - 21, 2023</t>
  </si>
  <si>
    <t>Roma Tre University, Rome, Italy</t>
  </si>
  <si>
    <t>Symposium GIFTED 2023 Games and Inclusion for Teacher Education</t>
  </si>
  <si>
    <t>Ferrara University, Ferrara, Italy</t>
  </si>
  <si>
    <t>November 20 - 22, 2023</t>
  </si>
  <si>
    <t>Țincu Ioan</t>
  </si>
  <si>
    <t>The 33rd International Automotive and Transport Engineering Congress, The 10th ESFA Congress hosted by POLITEHNICA University, 2-4 November 2023, Bucharest Romania</t>
  </si>
  <si>
    <t>Internationala</t>
  </si>
  <si>
    <t>Bucuresti , Romania</t>
  </si>
  <si>
    <t>http://www.siarcongress.eu/index.php/esfa/2023</t>
  </si>
  <si>
    <t>2-4 noiembrie 2023</t>
  </si>
  <si>
    <t>Tincu Ioan</t>
  </si>
  <si>
    <t>Conferinta Nationala "Didactica Matematicii"</t>
  </si>
  <si>
    <t>Nationala</t>
  </si>
  <si>
    <t>Romania</t>
  </si>
  <si>
    <t>https://math.ubbcluj.ro/~didactica/</t>
  </si>
  <si>
    <t>13.05.2023</t>
  </si>
  <si>
    <t>membru in comitetul stiintific/ membru in juriul concursului</t>
  </si>
  <si>
    <t>membru in comitetul stiintific</t>
  </si>
  <si>
    <t>La Laguna U., Spain</t>
  </si>
  <si>
    <t>comitet stiintific</t>
  </si>
  <si>
    <t>sub 100</t>
  </si>
  <si>
    <t>https://saiconference.com/FTC2023/Committees
https://saiconference.com/FTC2024/Committees</t>
  </si>
  <si>
    <t>02-03.11.2023</t>
  </si>
  <si>
    <t>Future of Information and Communication Conference (FICC) 2023</t>
  </si>
  <si>
    <t>https://saiconference.com/FICC2023/Committees
https://saiconference.com/FICC2025/Committees</t>
  </si>
  <si>
    <t>2-3.04.2023</t>
  </si>
  <si>
    <t>Computing Conference 2023</t>
  </si>
  <si>
    <t>https://saiconference.com/Computing2023/Committees
https://saiconference.com/Computing2024/Committees</t>
  </si>
  <si>
    <t>22-23.06.2023</t>
  </si>
  <si>
    <t>Intelligent Systems Conference 2023 (IntelliSys 2023)</t>
  </si>
  <si>
    <t>https://saiconference.com/IntelliSys2023/Committees
https://saiconference.com/IntelliSys2024/Committees</t>
  </si>
  <si>
    <t>07-08.09.2023</t>
  </si>
  <si>
    <t>International Conference
SHARING AND LEARNING FOR MENTORING IN EDUCATION
ICSLME 2023</t>
  </si>
  <si>
    <t>Comitet organizare</t>
  </si>
  <si>
    <t xml:space="preserve">https://grants.ulbsibiu.ro/prof-mentorat/icslme2023/en/committees.php#honorcom </t>
  </si>
  <si>
    <t>09-12.11.2023</t>
  </si>
  <si>
    <t>MANIU GEORGE</t>
  </si>
  <si>
    <t>Metode moderne de diagnostic și tratament în patologia pediatrică</t>
  </si>
  <si>
    <t>NATIONALA</t>
  </si>
  <si>
    <t>COMITET STIINTIFIC</t>
  </si>
  <si>
    <t>ROMANIA</t>
  </si>
  <si>
    <t>https://conferintapediatriesibiu.ro/</t>
  </si>
  <si>
    <t>28-29 nov. 2022</t>
  </si>
  <si>
    <t>Maniu Geroge</t>
  </si>
  <si>
    <t>peste 200</t>
  </si>
  <si>
    <t>https://grants.ulbsibiu.ro/prof-mentorat/icslme2023/</t>
  </si>
  <si>
    <t>membru in comitetul de organizare</t>
  </si>
  <si>
    <t>9-12.11. 2023</t>
  </si>
  <si>
    <t>Noaptea Cercetătorilor</t>
  </si>
  <si>
    <t>nationala</t>
  </si>
  <si>
    <t>https://noapteacercetatorilor.ulbsibiu.ro/ro/program/facultatea-de-stiinte/</t>
  </si>
  <si>
    <t>Coordonator activitate - Folosirea Inteligenței Artificiale în aplicații cu caracter distractiv</t>
  </si>
  <si>
    <t>Coordonator activitate - Dezvoltarea de sisteme cyber-fizice</t>
  </si>
  <si>
    <t>Coordonator activitate - Programarea de algoritmi pentru navigare autonomă și manuală</t>
  </si>
  <si>
    <t>ORGANIZATOR</t>
  </si>
  <si>
    <t>Benedek Ana Maria (ULBS)</t>
  </si>
  <si>
    <t>17th Rodens et Spatium</t>
  </si>
  <si>
    <t>internatională</t>
  </si>
  <si>
    <t>Valladolid, Spania</t>
  </si>
  <si>
    <t>peste 100 de participanți</t>
  </si>
  <si>
    <t>https://www.17rodensspatium2023.com/48130/news/-17th-rodens-et-spatium-international-conference-on-rodent-biology-22n26-may-2023-valladolid-spain-.html</t>
  </si>
  <si>
    <t>membru în comitetul internațional de organizare</t>
  </si>
  <si>
    <t>22-26 mai 2023</t>
  </si>
  <si>
    <t>Benedek Ana Maria (ULBS, UB), Sîrbu Ioan (ULBS)</t>
  </si>
  <si>
    <t xml:space="preserve">prezentare lucrare </t>
  </si>
  <si>
    <t>Chalupová Veronika (Masaryk University, Brno, Czech Republic); Dianat Malahat (Masaryk University, Brno, Czech Republic); Tulis Filip (Constantine the Philosopher University in Nitra, Nitra, Slovak Republic); Baláž Ivan (Constantine the Philosopher University in Nitra, Nitra, Slovak Republic); Horváth Győző (University of Pécs, Pécs, Hungary); Benedek-Sîrbu Ana-Maria (ULBS); Konečny Adam (Masaryk University, Brno, Czech Republic)</t>
  </si>
  <si>
    <t>Ana Maria Benedek (ULBS, UB), Albina Amshokova (Tembotov Institute of Ecology of Mountain Territories RAS, Nalchik, Russia), Laima Balčiauskienė (Nature Research Centre, Vilnius, Lithuania), Jan Cichocki (University of Zielona Góra, Zielona Góra, Poland), Alexander Csanády (Department of Biology, Faculty of Humanities and Natural Sciences, University of Prešov, Prešov, Slovakia), Philippe de Mendonça (CESAM, University of Lisbon, Lisbon, Portugal), Linas Balčiauskas (Nature Research Centre, Vilnius, Lithuania)</t>
  </si>
  <si>
    <t>13TH INTERNATIONAL MAMMALOGICAL CONGRESS</t>
  </si>
  <si>
    <t xml:space="preserve">prezentare poster virtual </t>
  </si>
  <si>
    <t>Anchorage, Alaska, USA</t>
  </si>
  <si>
    <t>https://www.mammalsociety.org/sites/default/files/2023-09/IMC_13_Program-2023.06.20.pdf</t>
  </si>
  <si>
    <t>14-20 iulie 2024</t>
  </si>
  <si>
    <t>Ioana Daniela Slimnicean (ULBS), Ana Maria Benedek (ULBS, UB), Alexandra Sandu (ULBS)</t>
  </si>
  <si>
    <t>Conferința națională cu participare internațională Ecologia și Protecția Ecosistemelor</t>
  </si>
  <si>
    <t>națională</t>
  </si>
  <si>
    <t>Bacău</t>
  </si>
  <si>
    <t>https://epe.ub.ro/#:~:text=Conferin%C8%9Ba%20na%C8%9Bional%C4%83%20cu%20participare%20interna%C8%9Bional%C4%83%20Ecologia%20%C8%99i%20Protec%C8%9Bia,%C8%98tiin%C8%9Be%2C%20Departamentul%20de%20Biologie%2C%20Ecologie%20%C8%99i%20Protec%C8%9Bia%20Mediului</t>
  </si>
  <si>
    <t>2-4 noiembrie 2024</t>
  </si>
  <si>
    <t>Anamaria LAZĂR (Universtatea Transilvania din Brașov), Alexanda SANDU (UB),
Ana Maria BENEDEK (ULBS, UB)</t>
  </si>
  <si>
    <t>prezentare poster</t>
  </si>
  <si>
    <t>RoBioinfo Conference</t>
  </si>
  <si>
    <t>international</t>
  </si>
  <si>
    <t>Bucuresti, Romania</t>
  </si>
  <si>
    <t>https://rsbi.ro/evenimente/2023-robioinfo-conference/</t>
  </si>
  <si>
    <t>11-13 mai 2023</t>
  </si>
  <si>
    <t>Noaptea cercetatorilor</t>
  </si>
  <si>
    <t>29-09-2023</t>
  </si>
  <si>
    <t>CRĂCIUNAȘ MIHAI -TUDOR</t>
  </si>
  <si>
    <t xml:space="preserve">Noaptea Cercetătorilor </t>
  </si>
  <si>
    <t>membru în comitetul de organizare</t>
  </si>
  <si>
    <t>29-09-2024</t>
  </si>
  <si>
    <t>Danci Oana Viorica</t>
  </si>
  <si>
    <t>29-09-2025</t>
  </si>
  <si>
    <t>Benedek Ana Maria (ULBS, UB), Ioan Sîrbu (ULBS)</t>
  </si>
  <si>
    <t>Alexandra Sandu (ULBS), Ana Maria Benedek (ULBS, UB), Ioan Sîrbu (ULBS), Ioana Boeraș (ULBS), Anamaria Lazăr (Universitatea Transilvania Brașov),
Niculina Viorica Cic (ULBS), Denisa Maria Cocîrlea (ULBS), Gabriela Vornicu (ULBS)</t>
  </si>
  <si>
    <t>Doris Maria Peana, Elena Iulia Iorgu, Ioan Tăușan
Identificarea moleculara a speciilor de Reticulitermes Holmgren, 1913 (Isoptera:
Rhinotermitidae) din România</t>
  </si>
  <si>
    <t>XXXII-lea Simpozion Național de Entomologie</t>
  </si>
  <si>
    <t>Națională</t>
  </si>
  <si>
    <t>https://lepidoptera.ro/files/Program_SLR_2023.pdf</t>
  </si>
  <si>
    <t>22 aprilie 2023</t>
  </si>
  <si>
    <t>Adela Luca, Mihaela Chitu, Maria Stănciugelu, Siviu Țicu, Ioan Tăușan
Comunități de furnici (Hymenoptera: Formicidae) din păduri de foioase din România</t>
  </si>
  <si>
    <t>Silviu Țicu, Maria Stănciugelu, Raul Cristian Cioc, Ioan Tăușan
Specii de nevertebrate NATURA 2000 din zona Tălmăcel (județul Sibiu)</t>
  </si>
  <si>
    <t>7th Meeting of the Central European Section of the International Union for the Study of Social Insects</t>
  </si>
  <si>
    <t>https://ceiussi2023.conference.ubbcluj.ro/</t>
  </si>
  <si>
    <t>17-20 septembrie 2023</t>
  </si>
  <si>
    <t>Tăușan Ioan, Doris Peana, Elena Iorgu (Muzeul Girgore Antipa) Revealing a taxonomic mystery: Reticulitermes sp. (Isoptera: Rhinotermitidae) in Romania</t>
  </si>
  <si>
    <t>https://ceiussi2023.conference.ubbcluj.ro/the-programme/</t>
  </si>
  <si>
    <t>Tausan Ioan, A preliminary check-list of the ants (Hymenoptera: Formicidae) of 
Dobrogea</t>
  </si>
  <si>
    <t>The International Scientific Communications Session of 
the “Țării Crișurilor” Museum Complex, Oradea</t>
  </si>
  <si>
    <t>12-13 octombrie</t>
  </si>
  <si>
    <t>Ioan Tausan, Adrian Gagiu (Muzeul Tarii Crisurilor, Oradea) Catalog of the Formicidae (Insecta, Hymenoptera) in the entomological 
collection of Țării Crișurilor Museum, Oradea</t>
  </si>
  <si>
    <t>Noaptea Cercetatorilor</t>
  </si>
  <si>
    <t>Dan Chicea, Alexandra Nicolae-Maranciuc</t>
  </si>
  <si>
    <t>Interdisciplinary applications of advanced analytical and control techniques in environment, health and materials science - INTERVENT</t>
  </si>
  <si>
    <t>Galati, Romania</t>
  </si>
  <si>
    <t xml:space="preserve">https://cercetare.ugal.ro/evenimente-stiintifice/evenimente-stiintifice-facultati/international-conference-and-workshop-interdisciplinary-applications-of-advanced-analytical-and-control-techniques-in-environment-health-and-materials-science-intervent </t>
  </si>
  <si>
    <t>19-20 ovtombrie 2023</t>
  </si>
  <si>
    <t>Chicea Dan; Neague Petru; Nicolae-Maranciuc Alexandra</t>
  </si>
  <si>
    <t>21st International Balkan Workshop on Applied Physics and Materials Science (IBWAP 2023)</t>
  </si>
  <si>
    <t>Constanta, Romania</t>
  </si>
  <si>
    <t xml:space="preserve">https://ibwap.ro/ </t>
  </si>
  <si>
    <t>11-14 iulie 2023</t>
  </si>
  <si>
    <t>Chicea Dan; Nicolae-Maranciuc Alexandra</t>
  </si>
  <si>
    <t>2nd World Conference on Materials Science and Nanotechnology</t>
  </si>
  <si>
    <t>Bruxelles, Belgia</t>
  </si>
  <si>
    <t>https://www.steconf.org/proceeding/2nd-world-conference-on-materials-science-and-nanotechnology/</t>
  </si>
  <si>
    <t>26-28 mai 2023</t>
  </si>
  <si>
    <t>The 9th International Conference of Universitaria Consortium
„FEFSTIM: Physical Education, Sports and Kinesiotherapy – Active People for a Healthy Future”</t>
  </si>
  <si>
    <t>https://fefstim.uvt.ro/</t>
  </si>
  <si>
    <t>19-21 oct.2023</t>
  </si>
  <si>
    <t>peste 200 de participanți</t>
  </si>
  <si>
    <t>https://noapteacercetatorilor.ulbsibiu.ro/ro/despre/</t>
  </si>
  <si>
    <t>29.09.2022</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</si>
  <si>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</si>
  <si>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</si>
  <si>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</si>
  <si>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</si>
  <si>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</si>
  <si>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</si>
  <si>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</si>
  <si>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</si>
  <si>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</si>
  <si>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</si>
  <si>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</si>
  <si>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</si>
  <si>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IC17 - Competiții sportive de nivel regional și local</t>
  </si>
  <si>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</si>
  <si>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</si>
  <si>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</si>
  <si>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</si>
  <si>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</si>
  <si>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FST3</t>
  </si>
  <si>
    <t>Cupa de Schi și Snowboard a ULBS</t>
  </si>
  <si>
    <t>Competiție locală</t>
  </si>
  <si>
    <t>4 martie 2023</t>
  </si>
  <si>
    <t>https://www.ulbsibiu.ro/news/cupa-de-schi-si-snowboard-a-ulbs-4/</t>
  </si>
  <si>
    <t>participant/locul I</t>
  </si>
  <si>
    <t>Crosul ”ULBS”</t>
  </si>
  <si>
    <t>Local</t>
  </si>
  <si>
    <t>https://științe.ulbs.ro/evenimente/arhivă2023/cros 2023</t>
  </si>
  <si>
    <t>10</t>
  </si>
  <si>
    <t>Crosul ULBS</t>
  </si>
  <si>
    <t>local</t>
  </si>
  <si>
    <t>https://stiinte.ulbsibiu.ro/evenimente/arhiva/2023/cros2023.php</t>
  </si>
  <si>
    <t>Cupa de schi si snowboard a ULBS</t>
  </si>
  <si>
    <t>https://www.ulbsibiu.ro/news/cupa-de-schi-si-snowboard-a-ulbs-3/</t>
  </si>
  <si>
    <t>Cross-ul ULBS</t>
  </si>
  <si>
    <t>regional/local</t>
  </si>
  <si>
    <t>19.05.2023</t>
  </si>
  <si>
    <t>https://www.ulbsibiu.ro/news/rezultatele-crosului-ulbs-editia-2023/</t>
  </si>
  <si>
    <t>19 mai 2023</t>
  </si>
  <si>
    <t>Cupa ULBS Schi</t>
  </si>
  <si>
    <t>4.03.2023</t>
  </si>
  <si>
    <t>Turcu Dionisie-Vladimir</t>
  </si>
  <si>
    <t>Cupa de ski ULBS</t>
  </si>
  <si>
    <t>Turcu Vladimir</t>
  </si>
  <si>
    <t>Cupa ULBS la schi și snowboard</t>
  </si>
  <si>
    <t xml:space="preserve">https://www.ulbsibiu.ro/news/cupa-de-schi-si-snowboard-a-ulbs-4/ </t>
  </si>
  <si>
    <t>31 mai 2023</t>
  </si>
  <si>
    <t>100</t>
  </si>
  <si>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</si>
  <si>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</si>
  <si>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</si>
  <si>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</si>
  <si>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</si>
  <si>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</si>
  <si>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</si>
  <si>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</si>
  <si>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</si>
  <si>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</si>
  <si>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</si>
  <si>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</si>
  <si>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</si>
  <si>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</si>
  <si>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</si>
  <si>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</si>
  <si>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</si>
  <si>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</si>
  <si>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</si>
  <si>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</si>
  <si>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</si>
  <si>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</si>
  <si>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</si>
  <si>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</si>
  <si>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Secelean Nicolae Adrian</t>
  </si>
  <si>
    <t>doctorat</t>
  </si>
  <si>
    <t>responsabil de domeniu de doctorat</t>
  </si>
  <si>
    <t>Matematică</t>
  </si>
  <si>
    <t>Licenta</t>
  </si>
  <si>
    <t>Nu</t>
  </si>
  <si>
    <t>responsabil de program</t>
  </si>
  <si>
    <t>Matematica informatica</t>
  </si>
  <si>
    <t>100 p x 3 (evaluare)=300p</t>
  </si>
  <si>
    <t>Master</t>
  </si>
  <si>
    <t>Matematica informatica aplicata</t>
  </si>
  <si>
    <t>100 p</t>
  </si>
  <si>
    <t>licenta</t>
  </si>
  <si>
    <t>director program</t>
  </si>
  <si>
    <t>Informatica</t>
  </si>
  <si>
    <t>master</t>
  </si>
  <si>
    <t>STIA</t>
  </si>
  <si>
    <t>licență</t>
  </si>
  <si>
    <t xml:space="preserve">Responsabil program </t>
  </si>
  <si>
    <t>Biology</t>
  </si>
  <si>
    <t xml:space="preserve">Licență </t>
  </si>
  <si>
    <t xml:space="preserve">Ecologie și Protecția Mediului (EPM) </t>
  </si>
  <si>
    <t>Gheoca Voichita</t>
  </si>
  <si>
    <t>LICENTA</t>
  </si>
  <si>
    <t>BIOLOGIE</t>
  </si>
  <si>
    <t>MASTER</t>
  </si>
  <si>
    <t>BIOLOGIE APLICATA</t>
  </si>
  <si>
    <t>Licență</t>
  </si>
  <si>
    <t>Responsabil program</t>
  </si>
  <si>
    <t>Educație Fizică și Sportivă</t>
  </si>
  <si>
    <t>Educație Fizică și Sportivă Școlară</t>
  </si>
  <si>
    <t>Sport și Performanță Motrică</t>
  </si>
  <si>
    <t>Antrenament și Performanță</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</si>
  <si>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</si>
  <si>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</si>
  <si>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</si>
  <si>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</si>
  <si>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</si>
  <si>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</si>
  <si>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Campionatul european universitar de judo - Categoria -81kg masculin</t>
  </si>
  <si>
    <t>internațional</t>
  </si>
  <si>
    <t>iulie 2023</t>
  </si>
  <si>
    <t>https://results.eusa.eu/index.php?page=rankings&amp;club=13881&amp;season=9&amp;event=0</t>
  </si>
  <si>
    <t>Campionatul european universitar de judo -categoria -70 kg feminin</t>
  </si>
  <si>
    <t>iulie 2024</t>
  </si>
  <si>
    <t>https://results.eusa.eu/index.php?page=person&amp;id=88521&amp;ln=en</t>
  </si>
  <si>
    <t>FSTI4</t>
  </si>
  <si>
    <t>Campionatul european universitar de judo categoria +78kg feminin</t>
  </si>
  <si>
    <t>iulie 2025</t>
  </si>
  <si>
    <t>https://results.eusa.eu/index.php?page=person&amp;id=88531&amp;ln=en</t>
  </si>
  <si>
    <t>FSTI5</t>
  </si>
  <si>
    <t>Campionatul european universitar de judo - competiția pe echipe mixte</t>
  </si>
  <si>
    <t>iulie 2026</t>
  </si>
  <si>
    <t>https://results.eusa.eu/index.php?page=summery&amp;id=7085</t>
  </si>
  <si>
    <t>Campionatul Național Universitar de Judo</t>
  </si>
  <si>
    <t>04-05 mai 2023</t>
  </si>
  <si>
    <t>..\Help\Clasamente CNU Judo Sibiu 2023.pdf</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</si>
  <si>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</si>
  <si>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</si>
  <si>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</si>
  <si>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</si>
  <si>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</si>
  <si>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</si>
  <si>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</si>
  <si>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</si>
  <si>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</si>
  <si>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</si>
  <si>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</si>
  <si>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</si>
  <si>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</si>
  <si>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University of Wuppertal</t>
  </si>
  <si>
    <t>Wuppertal</t>
  </si>
  <si>
    <t>Germania</t>
  </si>
  <si>
    <t>3-29 martie 2023</t>
  </si>
  <si>
    <t>Technical Univ. of Applied Sciences, Wurzburg</t>
  </si>
  <si>
    <t>Wurzburg</t>
  </si>
  <si>
    <t>19.05.2023.-28.05.2023</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</si>
  <si>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</si>
  <si>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</si>
  <si>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</si>
  <si>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</si>
  <si>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</si>
  <si>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</si>
  <si>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</si>
  <si>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</si>
  <si>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</si>
  <si>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</si>
  <si>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</si>
  <si>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</si>
  <si>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</si>
  <si>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</si>
  <si>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</si>
  <si>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</si>
  <si>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</si>
  <si>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</si>
  <si>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FORTHEM</t>
  </si>
  <si>
    <t>WP10 - Task manager 10.5</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</si>
  <si>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</si>
  <si>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</si>
  <si>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</si>
  <si>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</si>
  <si>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</si>
  <si>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7,25</t>
  </si>
  <si>
    <t>7.25x28</t>
  </si>
  <si>
    <t>8,25</t>
  </si>
  <si>
    <t>DRAGHICI Eugen</t>
  </si>
  <si>
    <t>Draghici Eugen</t>
  </si>
  <si>
    <t>PSTI3</t>
  </si>
  <si>
    <t>9x 28 = 252</t>
  </si>
  <si>
    <t>10,5</t>
  </si>
  <si>
    <t>10.50 x 28 =</t>
  </si>
  <si>
    <t>Girjoaba Adrian</t>
  </si>
  <si>
    <t>Totoi Elisabeta-Alina</t>
  </si>
  <si>
    <t>SOLOMON ANDREEA</t>
  </si>
  <si>
    <t>Olaru Ion Marian</t>
  </si>
  <si>
    <t>9x28</t>
  </si>
  <si>
    <t>Stoica F. Laura</t>
  </si>
  <si>
    <t>11,25</t>
  </si>
  <si>
    <t>12 (Pozitia Lector 34)</t>
  </si>
  <si>
    <t>12 X 28</t>
  </si>
  <si>
    <t>Musan Mircea</t>
  </si>
  <si>
    <t>Pitic Elena Alina</t>
  </si>
  <si>
    <t>Răulea Elena Cristina</t>
  </si>
  <si>
    <t>9 x 28</t>
  </si>
  <si>
    <t>11x28=308</t>
  </si>
  <si>
    <t xml:space="preserve"> FSTI2</t>
  </si>
  <si>
    <t>15,5X28=</t>
  </si>
  <si>
    <t>GHEOCA VOICHITA</t>
  </si>
  <si>
    <t>Gheorghe Laurian Mugurel</t>
  </si>
  <si>
    <t>9x28=252</t>
  </si>
  <si>
    <t>11x 28</t>
  </si>
  <si>
    <t xml:space="preserve">Bădescu Delia </t>
  </si>
  <si>
    <t>12x28</t>
  </si>
  <si>
    <t>Burchel Lucian Ovidiu</t>
  </si>
  <si>
    <t xml:space="preserve">Pomohaci Marcel </t>
  </si>
  <si>
    <t>15.5 x 28</t>
  </si>
  <si>
    <t>Stanciu Cristian, angajat cu 1 martie 2023</t>
  </si>
  <si>
    <t>16x28</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</si>
  <si>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</si>
  <si>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</si>
  <si>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</si>
  <si>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7.25 x 2 x 28</t>
  </si>
  <si>
    <t>9 x 2 X 28 = 504</t>
  </si>
  <si>
    <t>10.50 x 2 x 28 =</t>
  </si>
  <si>
    <t>9x2x28</t>
  </si>
  <si>
    <t>12 X 2 X 28</t>
  </si>
  <si>
    <t>11x2x28</t>
  </si>
  <si>
    <t>Crăciunaș Mihai Tudor</t>
  </si>
  <si>
    <t>16x2x28=896</t>
  </si>
  <si>
    <t>15,5X2X28=868</t>
  </si>
  <si>
    <t>11 x2 x 28</t>
  </si>
  <si>
    <t>12x2x28</t>
  </si>
  <si>
    <t>16x2x28</t>
  </si>
  <si>
    <t xml:space="preserve">Zaharie Nicoleta </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</si>
  <si>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</si>
  <si>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</si>
  <si>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</si>
  <si>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</si>
  <si>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</si>
  <si>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</si>
  <si>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</si>
  <si>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</si>
  <si>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</si>
  <si>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</si>
  <si>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</si>
  <si>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Tipul de activitate de evaluare</t>
  </si>
  <si>
    <t>Calitatea de titular sau asistent al titularului</t>
  </si>
  <si>
    <t>examene de semestru</t>
  </si>
  <si>
    <t>titular</t>
  </si>
  <si>
    <t>149 studenti</t>
  </si>
  <si>
    <t>restanțe</t>
  </si>
  <si>
    <t>reexaminări</t>
  </si>
  <si>
    <t>examen de semestru</t>
  </si>
  <si>
    <t>titular(Stiinte economice)</t>
  </si>
  <si>
    <t>nr. stud./3</t>
  </si>
  <si>
    <t>restante examen</t>
  </si>
  <si>
    <t>(nr. stud. x 0,25)/3</t>
  </si>
  <si>
    <t>reexaminari</t>
  </si>
  <si>
    <t>(nr. stud. x 0,1)/3</t>
  </si>
  <si>
    <t>titular(Inginerie)</t>
  </si>
  <si>
    <t>examen disertatie</t>
  </si>
  <si>
    <t>presedinte comisie</t>
  </si>
  <si>
    <t>(nr. stud./3) x 3</t>
  </si>
  <si>
    <t>examen licenta</t>
  </si>
  <si>
    <t>(nr. stud./3) x 2</t>
  </si>
  <si>
    <t>admitere la master MIA</t>
  </si>
  <si>
    <t>membru comisie</t>
  </si>
  <si>
    <t>titular(Stiinte)</t>
  </si>
  <si>
    <t>III licenta, MI, Ecuatii cu derivate partiale EXAMEN Ecuatii cu derivate partiale, VERIFICARE CURS, Ecuatii cu derivate partiale, VERIFICARE SEMINAR</t>
  </si>
  <si>
    <t>Titular (curs si seminar)</t>
  </si>
  <si>
    <t>I master MIA, Modelare matematica cu ajutorul aplicatiilor conforme, COLOCVIU, Modelare cu ajutorul aplicatiilor conforme, VERIFICARE CURS, Modelare cu ajutorul aplicatiilor conforme, VERIFICARE SEMINAR</t>
  </si>
  <si>
    <t>II licenta MI, Analiza Complexa, EXAMEN, Analiza complexa, VERIFICARE CURS, Analiza complexa, VERIFICARE SEMINAR</t>
  </si>
  <si>
    <t>II licenta MI,Ecuatii Diferentiale, EXAMEN, Ecuatii Diferentiale, VERIFICARE CURS, Ecuatii Diferentiale, VERIFICARE SEMINAR</t>
  </si>
  <si>
    <t>III licenta MI, Elemente de Teoria Functiilor Intregi, EXAMEN, Elemente de Teoria Functiilor Intregi, VERIFICARE CURS, Elemente de Teoria Functiilor Intregi, VERIFICARE SEMINAR</t>
  </si>
  <si>
    <t>I master MIA, Functii Eliptice, COLOCVIU, Functii Eliptice, VERIFICARE CURS, Functii Eliptice, VERIFICARE SEMINAR</t>
  </si>
  <si>
    <t>Titular(curs si seminar)</t>
  </si>
  <si>
    <t>Examen Curs si seminar</t>
  </si>
  <si>
    <t>Titular - curs</t>
  </si>
  <si>
    <t>Restanta</t>
  </si>
  <si>
    <t>Rereexaminare</t>
  </si>
  <si>
    <t>Examene de semestru (curs si seminar)</t>
  </si>
  <si>
    <t>(27+28+14)/3*2=46</t>
  </si>
  <si>
    <t>Restanțe</t>
  </si>
  <si>
    <t>Reexaminări</t>
  </si>
  <si>
    <t>examen de disertație 2023</t>
  </si>
  <si>
    <t>examen admitere doctorat 2023</t>
  </si>
  <si>
    <t>2x3</t>
  </si>
  <si>
    <t>MI AN III,examen restanta reexaminare</t>
  </si>
  <si>
    <t>12,59</t>
  </si>
  <si>
    <t>TI+ISM.examen ,restanta,reexaminare</t>
  </si>
  <si>
    <t>IPA+CEPA+IMAPA+IPMA</t>
  </si>
  <si>
    <t>TITULAR</t>
  </si>
  <si>
    <t>37,01</t>
  </si>
  <si>
    <t>IEDM+IEI+ITT EXAMEN ,RESTANTA,REEXAMINARE SI EVALUARE PE PARCURS</t>
  </si>
  <si>
    <t>MONTA,EXAMEN RESTANTA SI REEXAMNINARE</t>
  </si>
  <si>
    <t>Membru comisie licenta</t>
  </si>
  <si>
    <t>16,66</t>
  </si>
  <si>
    <t>Examen + Restanta + Reexaminare: NrStudenti * 1.35:3 * 2</t>
  </si>
  <si>
    <t>Titular Curs si Seminar/Laborator</t>
  </si>
  <si>
    <t>Nr.studenți Matematică informatică an III = 29</t>
  </si>
  <si>
    <t>Nr.studenți EPM an I = 16 (nr.de studenți se poate verifica cu UMS)</t>
  </si>
  <si>
    <t>Nr.studenți Biologie an I = 30 (nr.de studenți se poate verifica cu UMS)</t>
  </si>
  <si>
    <t>Nr.studenți EA an I = 17 (nr.de studenți se poate verifica cu UMS)</t>
  </si>
  <si>
    <t>Nr.studenți EM an I = 12 (nr.de studenți se poate verifica cu UMS)</t>
  </si>
  <si>
    <t>Membru în Comisia de admitere la master MIA II, 24 iulie 2023</t>
  </si>
  <si>
    <t>Membru în Comisia de admitere la master MIA II</t>
  </si>
  <si>
    <t>28/3 x 2 = 18 (se poate verifica cu UMS sau cu contul Google Classroom pentru cei înscriși la admitere)</t>
  </si>
  <si>
    <t>Membru în Comisie disertație, MIA II, 28 iunie 2023</t>
  </si>
  <si>
    <t>12/3 x 3 = 12</t>
  </si>
  <si>
    <t>Examen + Restanta + Reexaminare (Facultatea de Inginerie - cursurile din norma de baza)</t>
  </si>
  <si>
    <t>Titular cursuri: Metode numerice (Calc.) si Metode numerice (TI+ISM)</t>
  </si>
  <si>
    <t>199 studenti * 1.35 / 3 = 89.55</t>
  </si>
  <si>
    <t>Examen + Restanta + Reexaminare (Facultatea de Inginerie - laboratorul din norma de baza)</t>
  </si>
  <si>
    <t>Titular laborator: Metode numerice (Calc. 1 sgr)</t>
  </si>
  <si>
    <t>17 studenti * 1.35 / 3 = 7.65</t>
  </si>
  <si>
    <t>Examen + Restanta + Reexaminare (Facultatea de Stiinte - cursurile si laboratoarele din norma de baza)</t>
  </si>
  <si>
    <t>Titular cursuri si laboratore: Programarea aplicatiilor C# (MIA) si Optimizare neliniara (MIA)</t>
  </si>
  <si>
    <t>39 studenti * 1.35 / 3 * 2 = 35.1</t>
  </si>
  <si>
    <t>evaluări examene</t>
  </si>
  <si>
    <t>Restante</t>
  </si>
  <si>
    <t>Titular</t>
  </si>
  <si>
    <t>Reexaminari</t>
  </si>
  <si>
    <t>Evaluari de parcurs</t>
  </si>
  <si>
    <t>examen,evaluare pe parcurs,restante, rr</t>
  </si>
  <si>
    <t>64,00</t>
  </si>
  <si>
    <t>80,00</t>
  </si>
  <si>
    <t>Examene de semestru</t>
  </si>
  <si>
    <t>30,66</t>
  </si>
  <si>
    <t>Examen MI</t>
  </si>
  <si>
    <t>Evaluare pe parcurs (curs)</t>
  </si>
  <si>
    <t>Evaluare pe parcurs (seminar)</t>
  </si>
  <si>
    <t>Examen EA+ELM</t>
  </si>
  <si>
    <t>Evaluare pe parcurs (laborator)</t>
  </si>
  <si>
    <t>Colociu C</t>
  </si>
  <si>
    <t>Restanta MI</t>
  </si>
  <si>
    <t>Reexaminare MI</t>
  </si>
  <si>
    <t>Restanta EA+ELM</t>
  </si>
  <si>
    <t>Reexaminare EA+ELM</t>
  </si>
  <si>
    <t>Admitere C+TI+ISM</t>
  </si>
  <si>
    <t>Asistent Examene</t>
  </si>
  <si>
    <t>Asistent al titularului</t>
  </si>
  <si>
    <t>MI AN I EXAMEN, RESTANTA, REEXAMINARE Curs si Seminar</t>
  </si>
  <si>
    <t>INFO AN II, EXAMEN, RESTANTA, REEXAMINARE Curs si seminar</t>
  </si>
  <si>
    <t>IPA CEPA IPMA IMAPA AN I EXAMEN, RESTANTA, REEXAMINARE Curs si seminar (20 studenti/specializare)</t>
  </si>
  <si>
    <t>TDDH IPMI AN I EXAMEN, RESTANTA, REEXAMINARE (20 studenti/specializare) Curs</t>
  </si>
  <si>
    <t>IEDM AN (30 studenti) Seminar</t>
  </si>
  <si>
    <t>MEMBRU COMISIE LICENTA</t>
  </si>
  <si>
    <t>Examen , Restanta, Reexaminare</t>
  </si>
  <si>
    <t>Titular si Asistent (MR +R Curs+ Seminar)</t>
  </si>
  <si>
    <t>Titular si Asistent (MI Curs+ Seminar)</t>
  </si>
  <si>
    <t>Examinare</t>
  </si>
  <si>
    <t>titular curs</t>
  </si>
  <si>
    <t>Examinare pe parcurs laborator</t>
  </si>
  <si>
    <t>laborator</t>
  </si>
  <si>
    <t>titluar curs</t>
  </si>
  <si>
    <t>16,00</t>
  </si>
  <si>
    <t>Re si re-re-examinare</t>
  </si>
  <si>
    <t>6,00</t>
  </si>
  <si>
    <t>Comisie disertatie</t>
  </si>
  <si>
    <t>presedinte</t>
  </si>
  <si>
    <t>Examene semestriale - sesiune ordinara/restante/reexaminare</t>
  </si>
  <si>
    <t>Titular Curs și Laborator</t>
  </si>
  <si>
    <t>132/3</t>
  </si>
  <si>
    <t>Comisie licenta</t>
  </si>
  <si>
    <t>Presedinte</t>
  </si>
  <si>
    <t>(57/3) *2</t>
  </si>
  <si>
    <t>Comisie admitere doctorat</t>
  </si>
  <si>
    <t>Membru</t>
  </si>
  <si>
    <t>4/3*3</t>
  </si>
  <si>
    <t>371/3</t>
  </si>
  <si>
    <t>Comisie disertație</t>
  </si>
  <si>
    <t>(8/3) *3</t>
  </si>
  <si>
    <t>72,85</t>
  </si>
  <si>
    <t>disertatie, membru</t>
  </si>
  <si>
    <t>24,75</t>
  </si>
  <si>
    <t>evaluare probe master (din documentul Nr de candidati evaluati probe master .docx)</t>
  </si>
  <si>
    <t>Evaluare studenti</t>
  </si>
  <si>
    <t>Evaluare studenti - re</t>
  </si>
  <si>
    <t>Evaluare studenti - re-re</t>
  </si>
  <si>
    <t>evaluare studenti (examen)</t>
  </si>
  <si>
    <t>titular curs + seminar/laborator</t>
  </si>
  <si>
    <t>(210 + 25%*210 + 10%*210) / 3 * 2</t>
  </si>
  <si>
    <t xml:space="preserve">Musan Mircea </t>
  </si>
  <si>
    <t>participare comisia de admitere program masterat STIA</t>
  </si>
  <si>
    <t>55 / 3 *2,0</t>
  </si>
  <si>
    <t>comisia de examen de licență</t>
  </si>
  <si>
    <t>57 / 3 * 2,0</t>
  </si>
  <si>
    <t>studenți evaluați in sesiunile examene semestriale (examinare curs)</t>
  </si>
  <si>
    <t>30.3 (91 stud curs)</t>
  </si>
  <si>
    <t>studenți evaluați in sesiunile examene semestriale (examinare laborator)</t>
  </si>
  <si>
    <t>42.6 (127 stud lab)</t>
  </si>
  <si>
    <t>restanta</t>
  </si>
  <si>
    <t>10.5 (127 stud)</t>
  </si>
  <si>
    <t>4,2</t>
  </si>
  <si>
    <t>Evaluare an 1 Informatica - curs Logica computationala - 118 studenti 
Evaluare an 1 Informatica - curs Arhitectura sistemelor de calcul - 91 studenti Evaluare an 2 Informatica - curs Dezvoltare de aplicatii WEB - 74 studenti Evaluare an 2 Matematica -Informatica - curs Sisterme de operare - 43 studenti
Evaluare an 3 Informatica - curs Limbaje formale si automate - 98 studenti ======================================
TOTAL 424 studenti 
Evaluare an 1 Informatica - laborator Logica computationala - 118 studenti
Evaluare an 2 Informatica - laborator Dezvoltare de aplicatii WEB - 22 studenti
======================================
TOTAL 140 studenti</t>
  </si>
  <si>
    <t>564*1.35/3 = 253,8</t>
  </si>
  <si>
    <t>Proiect an 1 Informatica - curs Logica computationala - 118 studenti 
Proiect an 1 Informatica - curs Arhitectura sistemelor de calcul - 91 studenti Proiect an 2 Informatica - curs Dezvoltare de aplicatii WEB - 74 studenti Proiect e an 2 Matematica -Informatica - curs Sisterme de operare - 43 studenti
Proiect an 3 Informatica - curs Limbaje formale si automate - 98 studenti</t>
  </si>
  <si>
    <t>424*0,5/3</t>
  </si>
  <si>
    <t>STIA an 1 Sisteme expert - 8 studenti Matematica -Informatica an 2, Metode avansate de programare - 43 studenti</t>
  </si>
  <si>
    <t>51*0,5/3</t>
  </si>
  <si>
    <t>Evaluare contestatii licenta 
Informatica iulie = 2</t>
  </si>
  <si>
    <t>2*2/3=1,33</t>
  </si>
  <si>
    <t>Membru comisie licenta februarie = 8</t>
  </si>
  <si>
    <t>membru supleant</t>
  </si>
  <si>
    <t>8*2/3=5,33</t>
  </si>
  <si>
    <t>Evaluare teme curs</t>
  </si>
  <si>
    <t>Evaluare proiecte</t>
  </si>
  <si>
    <t>studenți evaluați in sesiunile examene semestriale (evaluare la curs examen)</t>
  </si>
  <si>
    <t>50.3 (151 stud la curs)</t>
  </si>
  <si>
    <t>studenți evaluați in sesiunile examene semestriale (evaluare lalaborator)</t>
  </si>
  <si>
    <t>30.3 (91 stud la laborator)</t>
  </si>
  <si>
    <t>14.8 (178 stud la restnta)</t>
  </si>
  <si>
    <t>5,9</t>
  </si>
  <si>
    <t>Sesiune licență februarie 2023</t>
  </si>
  <si>
    <t>5,3</t>
  </si>
  <si>
    <t>Sesiune licență iunie 2023</t>
  </si>
  <si>
    <t>32,6</t>
  </si>
  <si>
    <t>Test / proiect</t>
  </si>
  <si>
    <t>Titular laborator</t>
  </si>
  <si>
    <t>Examen</t>
  </si>
  <si>
    <t>Re-examinare</t>
  </si>
  <si>
    <t>Re-reexaminare</t>
  </si>
  <si>
    <t>Evaluare studenti examen sesiune "Aplicatii multimedia"</t>
  </si>
  <si>
    <t>22,33</t>
  </si>
  <si>
    <t>Evaluare proiect curs "Aplicatii multimedia"</t>
  </si>
  <si>
    <t>Restanta si reexaminare "Aplicatii multimedia"</t>
  </si>
  <si>
    <t>7,82</t>
  </si>
  <si>
    <t>Evaluare studenti examen sesiune "Dezvoltarea de aplicatii mobile"</t>
  </si>
  <si>
    <t>22,00</t>
  </si>
  <si>
    <t>Evaluare studenti laborator "Dezvoltarea de aplicatii mobile"</t>
  </si>
  <si>
    <t>Restanta si Reexaminarer "Dezvoltarea de aplicatii mobile"</t>
  </si>
  <si>
    <t>7,70</t>
  </si>
  <si>
    <t>Evaluare studenti laborator "Structuri de date"</t>
  </si>
  <si>
    <t>44,00</t>
  </si>
  <si>
    <t>Evaluare studenti examen sesiune "Structuri de date", restante si reexaminare</t>
  </si>
  <si>
    <t>asistent titular</t>
  </si>
  <si>
    <t>29,70</t>
  </si>
  <si>
    <t>Raulea Elena Cristina</t>
  </si>
  <si>
    <t>Evaluare an 1 Informatica - laborator Sisteme de procesare a documentelor - 91 studenti Evaluare an 1 Informatica - laborator Arhitectura sistemelor de calcul - 91 studenti Evaluare an 1 Matematica -Informatica - laborator Sisterme de operare - 43 studenti
Evaluare an 3 Informatica - laborator Limbaje formale si automate - 98 studenti 
======================================
TOTAL 323 studenti Asistare titulari în examinare în calitate de al doilea examinator: Software computational și de simulare, anul I Informatică - 110 studenți Logică computațională, anul I Informatică - 118 studenți Sisteme de operare, anul II Informatică - 77 studenți Dezvoltarea aplicațiilor web, anul II Informatică - 74 studenți ================================== TOTAL 379 studenți</t>
  </si>
  <si>
    <t>323*1.35/3 = 145.35 379*0,5/3= 63.16</t>
  </si>
  <si>
    <t>Raulea Cristina</t>
  </si>
  <si>
    <t xml:space="preserve">Secretar comisie disertatie 
STIA iunie 2023 = 7 candidati STIA februarie 2023 =1 candidat 
</t>
  </si>
  <si>
    <t>8/3*3=</t>
  </si>
  <si>
    <t>Ttitlar</t>
  </si>
  <si>
    <t>examen de licenta</t>
  </si>
  <si>
    <t>evaluare seminar</t>
  </si>
  <si>
    <t>examen de dizertatie</t>
  </si>
  <si>
    <t>Examinări curs</t>
  </si>
  <si>
    <t>54/3 = 18</t>
  </si>
  <si>
    <t>Examinări laborator</t>
  </si>
  <si>
    <t>44/3 = 14.66</t>
  </si>
  <si>
    <t>examen de semestru,verificare pe parcurs, examinare laborator</t>
  </si>
  <si>
    <t>titular/asistent al titularului</t>
  </si>
  <si>
    <t>Disertatie</t>
  </si>
  <si>
    <t xml:space="preserve">Examen de semestru/ colocviu de laborator </t>
  </si>
  <si>
    <t>54 / 3</t>
  </si>
  <si>
    <t>Examen de licență</t>
  </si>
  <si>
    <t>titular, membru comisie de licență feb.23</t>
  </si>
  <si>
    <t>3/3 * 2</t>
  </si>
  <si>
    <t>titular, presedinte comisie de licență iul. 23</t>
  </si>
  <si>
    <t>14/3 * 2</t>
  </si>
  <si>
    <t>Examen de disertație</t>
  </si>
  <si>
    <t>titular, membru în comisie de disertație iul.23</t>
  </si>
  <si>
    <t>13/3 * 3</t>
  </si>
  <si>
    <t>Examen de admitere master</t>
  </si>
  <si>
    <t>titular, membru in comisie admitere</t>
  </si>
  <si>
    <t>2/3*2</t>
  </si>
  <si>
    <t xml:space="preserve"> Colocviu de laborator</t>
  </si>
  <si>
    <t>306/3=102</t>
  </si>
  <si>
    <t>evaluari curs</t>
  </si>
  <si>
    <t>88/3=29,3</t>
  </si>
  <si>
    <t xml:space="preserve">evaluari seminar/laborator </t>
  </si>
  <si>
    <t>181/3=62,6</t>
  </si>
  <si>
    <t>13X3/3=13</t>
  </si>
  <si>
    <t>Admitere masterat</t>
  </si>
  <si>
    <t>6X2/3=4</t>
  </si>
  <si>
    <t>verificare pe parcurs</t>
  </si>
  <si>
    <t>examen de disertatie</t>
  </si>
  <si>
    <t>Proba admitere master</t>
  </si>
  <si>
    <t xml:space="preserve">titular </t>
  </si>
  <si>
    <t>Examen de semestru</t>
  </si>
  <si>
    <t>Asistent titular</t>
  </si>
  <si>
    <t>evaluare de parcurs; examene de semestru; restanțe și reexaminări;</t>
  </si>
  <si>
    <t>examen admitere EMSE si BA</t>
  </si>
  <si>
    <t>examene de finalizare a studiilor (licență, disertație)</t>
  </si>
  <si>
    <t>170/3 = 18</t>
  </si>
  <si>
    <t>118/3 = 14.66</t>
  </si>
  <si>
    <t>Examen de licenta</t>
  </si>
  <si>
    <t>1/ 3 x 2</t>
  </si>
  <si>
    <t>Tausan Ioan</t>
  </si>
  <si>
    <t>Evaluare studenti examen curs, laborator</t>
  </si>
  <si>
    <t>271  / 3</t>
  </si>
  <si>
    <t>4/3 x 2</t>
  </si>
  <si>
    <t>Studenţi examinaţi la curs/laborator</t>
  </si>
  <si>
    <t xml:space="preserve">Restante </t>
  </si>
  <si>
    <t>EVALUARI SEMESTRIALE SI PE PARCURS CURS, LABORATOR</t>
  </si>
  <si>
    <t>examene semestriale curs - 28+56 = 84 studenti</t>
  </si>
  <si>
    <t>1 evaluare pe parcurs la curs - 28+61 =89 studenti</t>
  </si>
  <si>
    <t>evaluare laborator - 28+45 studenti</t>
  </si>
  <si>
    <t>evaluare seminar - 28 studenti</t>
  </si>
  <si>
    <t>Examinare la curs</t>
  </si>
  <si>
    <t xml:space="preserve">Titular, 59 studenti </t>
  </si>
  <si>
    <t>Examinare la laborator</t>
  </si>
  <si>
    <t>Titular, 30 studenti</t>
  </si>
  <si>
    <t>Examien de admitere la doctorat</t>
  </si>
  <si>
    <t>Titular, 9 studenti</t>
  </si>
  <si>
    <t>Examen admitere licență</t>
  </si>
  <si>
    <t>Examen finalizare licență</t>
  </si>
  <si>
    <t>Examen admitere master</t>
  </si>
  <si>
    <t>Examene de semestru,restanțe, reexaminări</t>
  </si>
  <si>
    <t>Examen de admitere (licență și master)</t>
  </si>
  <si>
    <t>39+118=157/3x2</t>
  </si>
  <si>
    <t>Examen de finalizare studii (licență)</t>
  </si>
  <si>
    <t>78/3x2=52</t>
  </si>
  <si>
    <t>Examen de finalizare studii (master)</t>
  </si>
  <si>
    <t>35/3x3=35</t>
  </si>
  <si>
    <t>HULPUȘ ALEXANDRU</t>
  </si>
  <si>
    <t>Evaluare examen</t>
  </si>
  <si>
    <t>Comisie admitere</t>
  </si>
  <si>
    <t>Examen admitere (licenta)</t>
  </si>
  <si>
    <t>Examen de disertatie</t>
  </si>
  <si>
    <t>Examen din sesiune</t>
  </si>
  <si>
    <t>Examen de admitere</t>
  </si>
  <si>
    <t>Disciplina Educație fizică non profil</t>
  </si>
  <si>
    <t>asistent doctorand</t>
  </si>
  <si>
    <t>324 STUDENȚI/3</t>
  </si>
  <si>
    <t>Fitness lucrări practice, an II EFS</t>
  </si>
  <si>
    <t>42 STUDENȚI/3</t>
  </si>
  <si>
    <t>48.66 (52)</t>
  </si>
  <si>
    <t xml:space="preserve">Examene semestriale </t>
  </si>
  <si>
    <t>Comisia de admitere probe sportive 2022</t>
  </si>
  <si>
    <t>Admitere</t>
  </si>
  <si>
    <t>Examene trimestriale</t>
  </si>
  <si>
    <t>118 + 346</t>
  </si>
  <si>
    <t>examen de admitere</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</si>
  <si>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</si>
  <si>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</si>
  <si>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</si>
  <si>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</si>
  <si>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</si>
  <si>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t>ANDRADA-STEFANIA GAVRILA, Prelucrarea statistică a datelor şi aplicatii in procesele economice, lucrare licenta</t>
  </si>
  <si>
    <t>1 x 20p</t>
  </si>
  <si>
    <t>LUCACI A. MARIA SIMINA, Subclase speciale de funcții analitice, Master</t>
  </si>
  <si>
    <t>ICSI3</t>
  </si>
  <si>
    <t>COCAN Iulia, Probleme practice pentru Ecuatii Diferentiale ordinare (sesiunea februarie 2023), LICENTA</t>
  </si>
  <si>
    <t>BADILA Nicoleta, Numere complexe si reprezentari conforme (iunie 2023), LICENTA</t>
  </si>
  <si>
    <t>OANA Maria, Elemente de Teoria Calitativa a Ecuatiilor Diferentiale (iunie 2023), LICENTA</t>
  </si>
  <si>
    <t>BALABANOV Vladislav, Ecuatii diferentiale cu aplicatii practice (iunie 2023), LICENTA</t>
  </si>
  <si>
    <t>BARSAN Gabriela Maria, Ecuatii ale Fizicii Matematice. Teorie generala si aplicatii (Iulie 2023), DIZERTATIE (master MIA)</t>
  </si>
  <si>
    <t>STOIA Silvia-Maria, Serii de puteri si ecuatii diferentiale (iulie 2023), DIZERTATIE (master MIA)</t>
  </si>
  <si>
    <t>Cibu Mihaela, Interpolare fractala, master</t>
  </si>
  <si>
    <t>BONDOC G. MARIA, Operatori Toeplitz și operatori Henkel. Diverse aplicații, lucrare de licență</t>
  </si>
  <si>
    <t>CUNŢAN N. C. DENISA- NICOLETA, Reprezentări matriceale pentru operatori pe spații Hilbert, lucrare de licență</t>
  </si>
  <si>
    <t>KARACSONY A. MARIA-ALEXANDRA, Măsura Lebesgue pentru funcții de mai multe variabile reale și aplicații ale acesteia, lucrare de licență</t>
  </si>
  <si>
    <t>Preda Dragos Florian,Algoritmi fundamenatali din teoria grafurilor.Aplicatii</t>
  </si>
  <si>
    <t>Jeflea Serban,Notiuni fundamentale din teoria probabilitatilor si aplicatii.</t>
  </si>
  <si>
    <t>Sasaujan Marian,Algoritmi din teoria grafurilor</t>
  </si>
  <si>
    <t>Drăguț Roxana-Elena, Serii Fourier și transformata Fourier. Aplicații în prelucrarea semnalelor electrice, Licență</t>
  </si>
  <si>
    <t>Muntean Emanuellle-Ioana, Legi de creștere a populațiilor și modele matematice în epidemiologie ,Disertație</t>
  </si>
  <si>
    <t>Radu Ania-Ștefana, Câteva detalii despre aplicații ale matematicii în fizică și astronomie, Disertație</t>
  </si>
  <si>
    <t>Pavel Ioana-Liliana, Ecuația Biswas-Arshed.Aplicații, Disertație</t>
  </si>
  <si>
    <t>Chiș Andreea-AnaMaria, Numerele lui Fibonacii. Aplicații, Licență</t>
  </si>
  <si>
    <t>Grozav Marcel, Rezolvarea numerică a ecuațiilor integrale Fredholm de speța a doua utilizând funcții spline, disertatie</t>
  </si>
  <si>
    <t>Stoica Andra-Maria, Formule de cuadratură, disertatie</t>
  </si>
  <si>
    <t>MOTREA A. Robert Vasile, Urmărirea prin radar a obiectelor aflate în milcare utilizând filtrul Kalman, master, 2023</t>
  </si>
  <si>
    <t>PASCU N. Elena Mădălina, Aplicație de tip client-server. Aplicație matematică, master, 2023</t>
  </si>
  <si>
    <t>Caldarar Maria; Forme biliniare, forme patratice si tensori-licenta</t>
  </si>
  <si>
    <t>Maur Teodora; Spatii vectoriale si spatii afine-licenta</t>
  </si>
  <si>
    <t>GROZAV LUCIANA ; Singularități. Teorema generală a lui Cauchy-master</t>
  </si>
  <si>
    <t>Neagoe Andra Ioana, Integrale triple si aplicatii, licenta</t>
  </si>
  <si>
    <t>Papalau Maria Andreea, Formule de legatura intre diferitele tipuri de integrale multiple, licenta</t>
  </si>
  <si>
    <t>Ionica Anamaria Antonia, Metode de calcul al integralelor Riemann, licenta</t>
  </si>
  <si>
    <t>CIBU J.-V. ALISA-GEANINA, Integrala dublă, LICENTA</t>
  </si>
  <si>
    <t>CÎMPEANU D. ŞTEFAN, Integrale curbilinii, LICENTA</t>
  </si>
  <si>
    <t>LAZĂR C. NICOLAE-CONSTANTIN, Studiul funcțiilor cu ajutorul derivatelor, LICENTA</t>
  </si>
  <si>
    <t>BOGDAN A.-G. LAVINIA-ALEXANDRA, INTEGRALA TRIPLĂ, LICENTA</t>
  </si>
  <si>
    <t>SÎRBU N. ANASTASIA, Binomul lui Newton, LICENTA</t>
  </si>
  <si>
    <t>MATEI D. A. EUSEBIU-ANDREI Aplicatie mobila pt localizarea corpurilor astrale</t>
  </si>
  <si>
    <t>MOLDOVAN I. ELENA-VERONICA Aplicatie web de promovare a unui centru de sanatate si educatie</t>
  </si>
  <si>
    <t>RUS N. NICOLAE-ALEXANDRU Dezvoltarea unui joc de tip Platformer 2D folosind tehn de intelig artificiala</t>
  </si>
  <si>
    <t>SANDU G. ALEXANDRA-MARIA Aplicatie distribuita pt monitorizarea medicala a sarcinii</t>
  </si>
  <si>
    <t>SIMINIUC I. DUMITREL Sistem pt managementul depozitelor</t>
  </si>
  <si>
    <t>HALLMEN THOMAS MICHAEL Sisteme de Recunoaștere a Expresiilor Faciale prin Computer Vision</t>
  </si>
  <si>
    <t>MANDA VLAD Tehnici Avansate de Dezvoltare a Jocurilor Video</t>
  </si>
  <si>
    <t>KISS G. MARIA-DENISA. Sistem de control si simulare al unei suspensii pe aer controlate electric. Licență</t>
  </si>
  <si>
    <t>MARIAN V.-I. TUDOR-IOAN. Aplicatie Desktop de gestionare a transporturilor aeriene. Licență.</t>
  </si>
  <si>
    <t>ARSENE I. A. ROXANA-NICOLETA. Aplicatie Web pt iubitorii de lectura. Licență</t>
  </si>
  <si>
    <t>HOKA M. DAVID-STELIAN. Implementarea unui joc de rol rol de actiune(ARGP) utilizand limbajul Java. Licență</t>
  </si>
  <si>
    <t>MOLDOVAN T. A. TEODORA-IOANA. Aplicatie Desktop pt planificarea concediilor de odihna dintr-o companie. Licență</t>
  </si>
  <si>
    <t>MUNTEANU N.-M. MARIUS-GABRIEL. Sistem de urmarire solar dezvoltat cu Arduino. Licență</t>
  </si>
  <si>
    <t>ŞURUBARIU O. A. VLAD-MARIAN. Aplicatie Android de rezolvare a unui cub rubik 3D. Licență</t>
  </si>
  <si>
    <t>RADU G. IONUT. Platforma web pentru o firma de arhitectura. Licență</t>
  </si>
  <si>
    <t>SMARANDA V. AIDA-MARIA. Sistem de recomandare a muzicii pe baza emotiei faciale. Licență</t>
  </si>
  <si>
    <t>ŐTVEŞ L. VICTOR-IULIAN. Sistem de recunoastere faciala bazat pe Matlab pt accesul autorizat intr-o sala. Licență</t>
  </si>
  <si>
    <t>BROBOANĂ C. ALEXANDRA-CAMELIA. Aplicație mobilă de jurnalizare a materialelor multimedia pentru gestionarea emoțiilor. Licență</t>
  </si>
  <si>
    <t>SCRĂDEANU V. DRAGOȘ VIOREL. Aplicație web de e-learning a limbajului HTML. Licență</t>
  </si>
  <si>
    <t>METEA G. GEORGIANA-ELENA, Sisteme de evaluare. Studiu de caz examinare ANRE grad I electricieni</t>
  </si>
  <si>
    <t>Costantinescu Nicolae</t>
  </si>
  <si>
    <t>HODOROABĂ C.-O. ŞTEFAN-EMANUEL, Sist de gestion a unei podele interactive cu scop recreativ si distractiv</t>
  </si>
  <si>
    <t>POPA TEODORA, Metode de detecție a gradului de încredere a sistemelor de securizare a informațiilor</t>
  </si>
  <si>
    <t>MAN MARIUS, Sistem de gestiune și evaluare a lucrărilor de dezvoltare dintr-un mediu public</t>
  </si>
  <si>
    <t>MIUŢĂ A.-I. MIHAI-EUGEN, Aplicatii de recenzionare a diferitelor brand-uri de bere</t>
  </si>
  <si>
    <t>5 lucrări licență coordonate (3 specializarea Informatica + 2 specializarea Mate-Info):
1) BIŞOG I. RALUCA-
DIANA: Proiectarea si dezv unei platforme de adoptie a animalelor 
2) CĂLUŢIU N. ANDREI-NICOLAE: Aplicatie CRM pt gestiunea proceselor interne si a relatiei cu
clientii
3) CORBEAN V. VIOREL-DAN: Aplicatie web de tip Fintech pt gestionarea conturilor
4) TARCEA NICOLAE-BOGDAN: Platforma E learning de algebra liniara
5) VOINA MIHAI: Aplicatie E-commerce</t>
  </si>
  <si>
    <t>5 x 20</t>
  </si>
  <si>
    <t>RĂULEA I. ROBERT-IOAN, Constr. aplicatii web interna pt gestion eval. angajatilor in colab. cu ProIt</t>
  </si>
  <si>
    <t>HUHU D. ALEXANDRU-ANDREI, Sistem informatic pentru anunțuri gratuite</t>
  </si>
  <si>
    <t>NAGY Ş. ARNOLD-EDUARD, Aplicatie web pt comenzi la domiciliu</t>
  </si>
  <si>
    <t>BAROS M. M. RUXANDRA-MARIA - Tehnici Web pentru realizarea unui e-shop</t>
  </si>
  <si>
    <t>CORNĂŢANU D. CRISTINA-ANGELA - Aplicatie web pentru apicultori</t>
  </si>
  <si>
    <t>GHEORGHIŢĂ C. TUDOR-CRISTIAN - Aplicatie web eCinema</t>
  </si>
  <si>
    <t>RÎCIOIU C. ALEXANDRU-MARIAN - Aplicatie web de promovare a turismului romanesc</t>
  </si>
  <si>
    <t>MUNTEANU NICOLAE DANIEL - Mediu de testare al aplicatiilor pe un sistem de operare Android</t>
  </si>
  <si>
    <t>HOLERGA N. ȘTEFAN HORIA - Aplicație web pentru gestionarea unui parc auto</t>
  </si>
  <si>
    <t>ALBU O.-F. ANDREEA-ALEXANDRA
Instr de Comp Vision aplic la interpr.gesturilor de mana pt facilit interact om-calc</t>
  </si>
  <si>
    <t>MUŞEA G. RAREŞ-GABRIEL
Avansul tehn si impact asupra comunic.Aplicatie social-media
destinata uzului personal cat si solutiilor business.</t>
  </si>
  <si>
    <t>BUCERZAN P. ANTONIO-PETRU
Diversif tehn digitale de inv prin jocuri educat.bazate pe Unity</t>
  </si>
  <si>
    <t>CÎNDEA N. CRISTIAN-NICOLAE
Instr.masinilor auton.in med virtual realist pn tehn.de comp
vision si retele neuronale convolutionate</t>
  </si>
  <si>
    <t>DICU I. FLORIN-ALEXANDRU
Securizarea serviciilor web de Backend/Aplicatie management
a res umane</t>
  </si>
  <si>
    <t>FÎŞCĂ R. E. STEPHANIE 
Navigare autonomapt smart UGV cu sist contr bazat pe SBC si
Machine Vision</t>
  </si>
  <si>
    <t>POPA E. B. MIHAI-VALENTIN
Crearea de lumi virtuale cu ajutorul instrumentelor din
domeniul motoarelor de jocuri si a inteligentei artificiale.</t>
  </si>
  <si>
    <t>FRĂŢILĂ S. C. CRISTIAN-ANDREI
Aplicatii ale inteligentei artificiale in cadrul jocurilor de actiune</t>
  </si>
  <si>
    <t>GUŞĂ E. DAVID-EMIL
Aplicatie web pt initierea si manag.act.in domen sport
longboarding</t>
  </si>
  <si>
    <t>JINARIU V.-O. PAUL-ALIN
Aplicatie mobila pt insusirea deprinderilor specifice jocurilor de
Carti</t>
  </si>
  <si>
    <t>LUNGU V. IGOR
Aplicatie mobila de fitness pt managementul activ sportive de
Alergare</t>
  </si>
  <si>
    <t>ANDREI V. ANDREEA-
MIHAELA
Aplicatie de management a serv medicale destinate animalelor
de companie</t>
  </si>
  <si>
    <t>BĂRBULESCU A. IONUŢ-REMUS, Sistem pentru Monitorizarea Analizei Produției</t>
  </si>
  <si>
    <t>CUCURA M. AMALIA-RALUCA, Aplicatie web pt domeniul medical</t>
  </si>
  <si>
    <t>FRĂȚILĂ I.V. ALEXANDRU-DANIEL, Suplimente nutritive</t>
  </si>
  <si>
    <t>CUCIULA M.-G. SEBASTIAN, "Sistem mobil pt calculare ruta transport urban"</t>
  </si>
  <si>
    <t>Sas I. Alexandru; Propuneri de elemente de economie circulară în domeniul marochinăriei Studiu de caz la firma A. R.  Maro S.R.L.</t>
  </si>
  <si>
    <t>Ceaușu-Giurescu Zaharia Mihai;  Romanogobio kessleri banaticus (Bănărescu, 1960), elemente de distribuție și ecologie, Studiu de caz, râul Nera</t>
  </si>
  <si>
    <t>Andrei Mihai Brezae; Ecosystem use, environmental risks and conservative management elements - Hosman Creek (Hârtibaciu/Cibin/Olt Basin)</t>
  </si>
  <si>
    <t>Alexandru Macrea, Ihtiofauna râului Bâlea.</t>
  </si>
  <si>
    <t>Benedek-Sîrbu Ana Maria</t>
  </si>
  <si>
    <t>Iulia-Monica ANDREIAN, STUDIU ASUPRA COMPORTAMENTULUI LA URSUS ARCTOS ȘI CANIS LUPUS DIN GRĂDINILE ZOOLOGICE DIN RÂMNICU VÂLCEA ȘI SIBIU (licență)</t>
  </si>
  <si>
    <t>Ionela - Cristina BUDICĂ, STUDIUL PERSONALITĂȚII ROZĂTOARELOR DIN ZONA LOCALITĂȚII TOPÂRCEA (JUDEȚUL SIBIU) (licență)</t>
  </si>
  <si>
    <t>Andrei CĂLIN, Aspecte privind structura comunitaților de păsări din Parcul Sub Arini, judetul Sibiu (licență)</t>
  </si>
  <si>
    <t>Ana-Maria CRISTIAN, Studiul dinamicii comunităților de păsări din Pădurea
Dumbrava și Valea Argintului din județul Sibiu (licență)</t>
  </si>
  <si>
    <t>IULIA- CRISTINA HANG, INFESTAREA CU PURICI (CLASA INSECTA, ORDINUL SIFONAPTERA) A ROZĂTOARELOR DIN ZONA LOCALITĂȚII TOPÂRCEA (JUD. SIBIU) (licență)</t>
  </si>
  <si>
    <t>Nicole PETREA, Studiu privind dinamica sezonieră a populațiilor de păsări,
a lacurilor de pe Valea Ilfovului, județul Dâmbovița (licență)</t>
  </si>
  <si>
    <t>Amalia Timiș, Studiu asupra dinamicii sezoniere și altitudinale a păsărilor din Parcul Național Călimani (județul Suceava) (licență)</t>
  </si>
  <si>
    <t>RAUL BENIAMIN ȚICHINDELEAN, Dinamica sezonieră a comunităților de păsări din zona comunei Nocrich (Județul Sibiu) (licență)</t>
  </si>
  <si>
    <t>CODRUȚA-FLAVIA TERLAI, Dinamica sezonieră a populațiilor de păsări din zona Parcului Natural Lunca Mureșului (județul Timiș) (licență)</t>
  </si>
  <si>
    <t>Marian Zarcu, Studiu asupra mamiferelor din pădurea Dumbrava Sibiului prin metode indirecte</t>
  </si>
  <si>
    <t>Marian-Toto Budică, Mamifere semiacvatice din zona municipiului Sibiu (licență)</t>
  </si>
  <si>
    <t>Andrei Olariu, Analysis of the public perception of the brown bear problem in Sibiu county (licență)</t>
  </si>
  <si>
    <t>ANTIMIRESCU ANDREEA MĂDĂLINA, EVALUAREA DINAMICII POPULAȚIONALE A CARNIVORELOR MARI DIN MUNȚII CINDREL ÎN ANII 2019-2023 (disertație)</t>
  </si>
  <si>
    <t>MESAROȘIU IOANA ANTONIA, STUDIU ASUPRA INFESTĂRII CU PARAZIŢI AL MAMIFERELOR MARI DIN MUNŢII FĂGĂRAŞ - JUDEŢUL BRAŞOV</t>
  </si>
  <si>
    <t>Dogariu Octavia-Hristofora, INFLUENȚA REGIMULUI DE EXPLOATARE FORESTIER ASUPRA STRUCTURII COMUNITĂȚILOR DE PLANTE IERBOASE (disertație)</t>
  </si>
  <si>
    <t>Slimnicean Ioana-Daniela, Dinamica sezonieră a mamiferelor mici (Ord. Rodentia și Ord. Soricomorpha) din zona localității Topârcea, județul Sibiu (disertație)</t>
  </si>
  <si>
    <t>Ioana Cristina Ciobotea, STUDIU ASUPRA INFESTĂRII CU CĂPUȘE (CLS. ARACHNIDAE, ORD. IXODIDA) DE PE ROZĂTOARE DIN ZONA LOCALITĂȚII TOPÂRCEA, BAZINUL SUPERIOR AL VISEI (disertație)</t>
  </si>
  <si>
    <t>Buteșteanu Bianca-Maria, STUDIU ECOLOGIC COMPARATIV ASUPRA MAMIFERELOR MICI MONTANE ÎN ROMÂNIA ȘI BULGARIA (disertație)</t>
  </si>
  <si>
    <t>Alexandra Sandu, Efectul altitudinii asupra structurii populațiilor și comunităților de
mamifere mici din păduri montane (disertație)</t>
  </si>
  <si>
    <t>Maruntel Ileana-Andreea, Investigații asupra cauzelor și efectelor menopauzei precoce, licenta</t>
  </si>
  <si>
    <t>Mirea Bianca Daniela, Diabetul zaharat: studiu de caz, licenta</t>
  </si>
  <si>
    <t>Petrisan Robert-Anthonio, Dezvoltarea unor metode PCR pentru detecția genelor de rezistență la antibiotice, licenta</t>
  </si>
  <si>
    <t>Pop Maria, Studiu asupra indicatorilor în procesul de descompunere al organismelor în sol, licenta</t>
  </si>
  <si>
    <t>Stingaciu Alexandra Nicoleta, EFECTELE ALIMENTAȚIEI PROCESATE ȘI NEPROCESATE ASUPRA NIVELULUI DE INSULINĂ LA PHODOPUS CAMPBELI, licenta</t>
  </si>
  <si>
    <t>Smaranda Mihai-Adrian, Analiza componentei genetice în sindromul Von Hippel-Lindau, disertatie</t>
  </si>
  <si>
    <r>
      <rPr>
        <rFont val="Arial Narrow"/>
        <color theme="1"/>
        <sz val="10.0"/>
      </rPr>
      <t xml:space="preserve">Știrbeț Ioan, </t>
    </r>
    <r>
      <rPr>
        <rFont val="Arial Narrow"/>
        <i/>
        <color theme="1"/>
        <sz val="10.0"/>
      </rPr>
      <t>Influența antropică și impactul asupra albiei râului Hamba</t>
    </r>
    <r>
      <rPr>
        <rFont val="Arial Narrow"/>
        <color theme="1"/>
        <sz val="10.0"/>
      </rPr>
      <t>, Masterat</t>
    </r>
  </si>
  <si>
    <t>MANDULA DIANA-FLORINA - CONTRIBUȚII LA STUDIUL TALOFITELOR ȘI CORMOFITELOR CU POTENȚIAL MEDICINAL DE PE TERITORIUL ADMINISTRATIV AL COMUNEI ȘEICA MARE</t>
  </si>
  <si>
    <t>Abundența Genului Amanita în Valea Pănicer –Poiana Velicanului, Județul Brașov, BÎRZĂ I. IOANA-
BIANCA, Masterat</t>
  </si>
  <si>
    <t>ABUNDENȚA GENULUI BOLETUS ÎN VALEA PĂNICER - POIANA VELICANULUI, ZGUNEA C. TEODORA, masterat</t>
  </si>
  <si>
    <t>Indigenous wood species - in nature and the composition of cultural goods, BUDA P.N. ANDREI</t>
  </si>
  <si>
    <t>Management of protected areas of Hârtibaciu plateau, ȘERBAN V. F.
ALEXANDRA-
FLORIANA</t>
  </si>
  <si>
    <t>Plante medicinale din zona localității Jina Sibiu, CIUNGAN O.I. MARIA-
IULIANA</t>
  </si>
  <si>
    <t>Magdalena Meianu, Evaluarea impactului activităților antropice asupra mediului în județul vâlcea prin calcularea unor indici de apreciere a artificializării peisajului, licență</t>
  </si>
  <si>
    <t>Constantin Spelbuși, Considerații privind calitatea factorilor de mediu in județul Olt</t>
  </si>
  <si>
    <t>POP A. ANCA-MIHAELA; Investigații asupra artropodelor epigee din comunele Coroisânmartin și Zagăr (jud.Mures); licenta</t>
  </si>
  <si>
    <t>Răilean Cristian. Mirmеcofauna (Hymеnoptеra: Formicidaе) din rеzеrvația naturală "Pădurеa Domnеască"</t>
  </si>
  <si>
    <t>Chitu Mihaela, Comunități de carabide (Coleoptera: Carabidae) din păduri de foioase din România</t>
  </si>
  <si>
    <t>Dinescu Flavia,	COMUNITĂȚI DE PĂIANJENI (ARANEAE) DINTR-UN MOZAIC DE HABITATE DIN ÎMPREJURIMILE SIBIULUI</t>
  </si>
  <si>
    <t>Luca Adela, Comunități de furnici (Hymenoptera: Formicidae) din păduri de foioase din România</t>
  </si>
  <si>
    <t>Moldovan Adnana, Contribuții la cunoașterea faunei de albine și bondari (Hymenoptera: Apidae) din colecțiile Muzeului de Istorie Naturală din Sibiu (Brukenthal)</t>
  </si>
  <si>
    <t>Nitulescu Alexandra, Comunități de furnici (Hymenoptera: Formicida) într-un mozaic de habitate din împrejurimile Sibiului</t>
  </si>
  <si>
    <t xml:space="preserve">Cerneanu Andreea, Comunități de carabide (Coleoptera: Carabide) din habitate forestiere din Băile Olănești </t>
  </si>
  <si>
    <t>Ganea Alexandru, CONTRIBUȚII LA CUNOAȘTEREA MIRMECOFAUNEI (HYMENOPTERA:FORMICIDAE) DIN HABITATE FORESTIERE DIN BĂILE OLĂNEȘTI</t>
  </si>
  <si>
    <t xml:space="preserve">Ionescu Madalina, Comunități de furnici (Hymenoptera: Formicidae) din diferite habitate din zona comunei Jina, județul Sibiu </t>
  </si>
  <si>
    <t>Mihaescu Andreea, Specii de nevertebrate (Hemiptera, Coleoptera, Blatodea) terestre invazive din municipiul Sibiu</t>
  </si>
  <si>
    <t>Peana Doris, Misterul taxonomic al genului Reticulitermes (Isoptera: Rhinotermitidae) în Romania - abordări moleculare și genetice</t>
  </si>
  <si>
    <t>Pleșa Andrei, Comunități de nevertebrate epigeeice DIN HABITATE FORESTIERE DIN BĂILE OLĂNEȘTI</t>
  </si>
  <si>
    <t>Talpos Daiana, Specii de nevertebrate (Lepidoptera, Mollusca, Araneae) terestre invazive din municipiul Sibiu</t>
  </si>
  <si>
    <t>Bugner Florin,Specii de nevertebrate Natura 2000 din Rezervația Naturală Frumușica, suprapusă cu ROSCI0152 Pădurea Floreanu – Frumușica – Ciurea și ROSCI0077 Fânațele Bârca, suprapus cu ROSPA0158 Lacul Ciurbești – Fânațele Bârca</t>
  </si>
  <si>
    <t>Stănciugelu Maria, SUCCESIUNEA COMUNITĂȚILOR DE PĂIANJENI (ARANEAE) PE HALDELE DE STERIL REZULTATE ÎN URMA EXPLOATĂRILOR DIN CARIERA DE CALCAR BISTRIȚA (JUD. VÂLCEA)</t>
  </si>
  <si>
    <t>Ticu Silviu, Specii de nevertebrate Natura 2000 din ROSCI0137 Padurea Bogății</t>
  </si>
  <si>
    <t>Vlascu Casian, Analiza și managementul spatiilor verzi urbane- studiu de caz municipiul Sibiu</t>
  </si>
  <si>
    <t>Righeriu Gheorghe - MICROPLASTICUL ÎN SEDIMENTUL RÂURILOR VÂLSAN (JUD. ARGEȘ) ȘI SIBIEL (JUD. SIBIU). Studii de licență</t>
  </si>
  <si>
    <t>Oniga Paul Nicolae - INFLUENȚA FACTORILOR CLIMATICI ASUPRA PARAMETRILOR PROCESULUI DE EPURARE A APEI DIN STAȚIA DE EPURARE BLAJ, JUDEȚUL ALBA. Studii de masterat</t>
  </si>
  <si>
    <t>Topîrcean Georgiana Raluca - LUCANUS CERVUS ŞI MORIMUS ASPER FUNEREUS  ÎN ROMÂNIA: DISTRIBUŢIA CUNOSCUTĂ, DISTRIBUŢIA POTENȚIALĂ ŞI PROBLEMELE DE MANAGEMENT LA NIVELUL SITURILOR NATURA 2000. Studii de masterat</t>
  </si>
  <si>
    <t>Murguleț Roxana - Modelarea sistemului ecologic al Planetei Arrakis (Dune) în faza pre- și post-terraformare. Studii de masterat</t>
  </si>
  <si>
    <t>Cîrloanță Ioan - Dezvoltarea calităților motrice – viteza în jocul de fotbal la nivelul clasei a VI-a / licență Științe</t>
  </si>
  <si>
    <t>Cîrciumaru Mădălina-Teodora - Studiu privind organizarea lecțiilor de educație fizică și sport la nivelul învățământului liceal / master Științe</t>
  </si>
  <si>
    <t>Gânfăleanu (Dragoman) Ionela Bianca - Strategii didactice moderne utilizate în lecţia de educaţie fizică în perioada şcolarităţii mici în formarea deprinderilor motrice de bază / licență PIPP Ro</t>
  </si>
  <si>
    <t>Milea (căs. Daina) Anca – Ioana Formarea și consolidarea deprinderilor motrice utilitar – aplicative prin ștafete și trasee aplicative sportive la școlarii mici / licență PIPP Ro</t>
  </si>
  <si>
    <t>Munteanu Veronica Elena - Rolul jocurilor de mișcare și a ștafetelor aplicativ sportive în dezvoltarea autonomiei la preșcolari / licență PIPP Ro</t>
  </si>
  <si>
    <t>Trif (Muntean) Maria-Daniela - Dezvoltarea deprinderilor motrice de  bază prin strategii didactice moderne în educația fizică timpurie / licență PIPP Ro</t>
  </si>
  <si>
    <t>Vlăsceanu Nicoleta Crina - Formarea și consolidarea deprinderilor motrice utilitar aplicative prin ștafete și trasee aplicative sportive la școlarii mici / licență PIPP Ro</t>
  </si>
  <si>
    <t>Ana Ion-Liviu - Circuitul metodă de exersare cu valențe formative în lecția de educație fizică la nivelul ciclului liceal / Lucrare finalizare modulul psihopedagogic / lucrare finalizare modulul psihopedagogic</t>
  </si>
  <si>
    <t xml:space="preserve">Balea Anton Maria - Valențele formative ale jocului didactic în educație fizică și sport la nivelul clasei a X – a / </t>
  </si>
  <si>
    <t>Băilă Alexandru-Adrian -  Studiu privind importanţa relaţiei profesor-elev în optimizarea activităţilor educaţiei fizice şi sportive şcolare la clasele IX – XII / lucrare finalizare modulul psihopedagogic  / lucrare finalizare modulul psihopedagogic</t>
  </si>
  <si>
    <t>Bloj Erwin Szilard - Studiu de caz privind dezvoltarea coordonării prin mijloace specifice jocului de fotbal la elevii din ciclul liceal  / lucrare finalizare modulul psihopedagogic</t>
  </si>
  <si>
    <t>Cândea Cristina-Maria - Studiul privind percepția gimnasticii în învățământul liceal  / lucrare finalizare modulul psihopedagogic</t>
  </si>
  <si>
    <t>Chera  Horațiu-Constantin - Educația fizică și sportul la vârsta adolescenței și tinereții: concepții, orientări, cerințe, forme de organizare  / lucrare finalizare modulul psihopedagogic</t>
  </si>
  <si>
    <t>Ciora Sasu Bianca Ioana -  Dezvoltarii calitatilor/aptitudinilor motrice în lectia de educatie fizica si sport la nivel liceal  / lucrare finalizare modulul psihopedagogic</t>
  </si>
  <si>
    <t>Cîrciumaru Mădălina-Teodora - Studiu privind organizarea lecțiilor de educație fizică și sport la nivelul învățământului liceal  / lucrare finalizare modulul psihopedagogic</t>
  </si>
  <si>
    <t>Cotîrlea Canciu Camelia - Studiu privind metodica instruirii elevilor din  învățământul liceal în jocul de volei în lecțiile de educație fizică și sport  / lucrare finalizare modulul psihopedagogic</t>
  </si>
  <si>
    <t>Dănilă Dan - Studiu privind dezvoltarea calității motrice- viteza, prin intermediul jocurilor de mișcare în învăţământul liceal  / lucrare finalizare modulul psihopedagogic</t>
  </si>
  <si>
    <t>Dobra Andrei-Darius - Studiu privind metodica instruirii elevilor din învățământul liceal în jocul de handbal în lecțiile de educație fizică și sport  / lucrare finalizare modulul psihopedagogic</t>
  </si>
  <si>
    <t>Gligor Ovidiu - Metode de predare - învățare utilizate în scopul activității elevilor în educație fizică și sport  / lucrare finalizare modulul psihopedagogic</t>
  </si>
  <si>
    <t xml:space="preserve">Iuga Stavăr Denisa-Gabriela - Studiu privind optimizarea calității motrice viteza cu ajutorul elementelor din jocul de handbal la nivelul claselor din ciclul liceal  / lucrare finalizare modulul psihopedagogic  </t>
  </si>
  <si>
    <t>Marcu Nicolae Alexandru - Consolidarea calităţii motrice îndemânarea cu elemente specifice jocului de fotbal la nivel liceal  / lucrare finalizare modulul psihopedagogic</t>
  </si>
  <si>
    <t>Muntean Liviu Alexandru - Jocurile de mișcare și mijloc de instruire în educația fizică și sport incluziva   / lucrare finalizare modulul psihopedagogic</t>
  </si>
  <si>
    <t>Novacovschi Jan-Kazimierz  - Studiu privind optimizarea calității motrice rezistența cu ajutorul elementelor din jocul de handbal la nivelul clasei a IX-a  / lucrare finalizare modulul psihopedagogic</t>
  </si>
  <si>
    <t>Pătrușel Mateș Valentin  - Dezvoltara motivației învățării în  învățământul preuniversitar nivel liceal  / lucrare finalizare modulul psihopedagogic</t>
  </si>
  <si>
    <t>Sarosi Iulia - Studiu privind metodica instruirii elevilor din învățământul liceal în jocul de baschet  / lucrare finalizare modulul psihopedagogic</t>
  </si>
  <si>
    <t>Simion  Sebastian-Dimitrie - Importanța consolidării deprinderilor motrice prin jocuri dinamice în lecția de educație fizică și sport la nivel liceal  / lucrare finalizare modulul psihopedagogic</t>
  </si>
  <si>
    <t>Șofronici Gabriel Mihai - Studiu privind pregătirea unei echipe reprezentative școlare de handbal la nivelul învățământului liceal  / lucrare finalizare modulul psihopedagogic</t>
  </si>
  <si>
    <t>Talpaș Stănilă Denisa - Educație fizică și sport în învățământul liceal, obiective, mijloace de realizare  / lucrare finalizare modulul psihopedagogic</t>
  </si>
  <si>
    <t>Tanasa  Elena Loredana - Dezvoltarea calitatii motrice forta in lectia de educatie fizica la elevii din ciclul liceal   / lucrare finalizare modulul psihopedagogic</t>
  </si>
  <si>
    <t>Țetcu Andreea-Ionela - Studiu privind dezvoltarea calității motrice îndemânarea cu ajutorul elementelor din jocul de baschet la nivelul claselor IX-XII  / lucrare finalizare modulul psihopedagogic</t>
  </si>
  <si>
    <t>BADEA IONUȚ-VALENTIN - ”Studiu privind metode de îmbunătățire a tehnicii alergării de viteză la nivelul clasei a V-a”</t>
  </si>
  <si>
    <t>IACOB SEBASTIAN-ANDREI - Evaluarea calității motrice rezistența șa ciclul gimnazial”</t>
  </si>
  <si>
    <t xml:space="preserve"> IBRAHIMLLARI ERION - ”Metode de îmbunătățire a tehnicii alergării de viteză la clasa a VIII-a”</t>
  </si>
  <si>
    <t xml:space="preserve"> TEUȘAN Tabita - ”Studiu privind dezvoltarea calităților motrice viteza și îndemânarea în lecțiile de educație fizică la nivelul învățământului gimnazial”</t>
  </si>
  <si>
    <t>GIURGIU ANTONIA - ”Studiu privind dezvoltarea vitezei prin mijloace specifice atletismului înlecția de educație fizică și sport, clasa a X-a”</t>
  </si>
  <si>
    <t>BUCURICĂ BOGDAN-NICOLAE - ”Studiu privind optimizarea mmetodelor și mijloacelor pentru dezvoltarea coordonării în jocul de fotbal la vârste de 9-10 ani”</t>
  </si>
  <si>
    <t xml:space="preserve">SAPTA ANGELA - ”Studiu privind importanța forței la nivel de juniori în judo”
</t>
  </si>
  <si>
    <t>PĂTRUȘEL VALENTINA - ”Evoluția echipamentului sportiv și a tehnologiel în fotbal”</t>
  </si>
  <si>
    <t>Ruța Ciprian - ”Studiu cu privire la dezvoltarea calității motrice viteza în jocul de baschet și metode de îmbunătățire a vitezei la echipa de U13 C.S.S. Mediaș”</t>
  </si>
  <si>
    <t>Baumann Angel ”Lecția de educație fizică și sport forma de bază a practicării exercițiului fizic la nivelul învățământului gimnazial”</t>
  </si>
  <si>
    <t>Bădița Elena ”Dezvoltarea calității motrice viteza în jocul de fotbal la nivelul clasei a 
VII-a”</t>
  </si>
  <si>
    <t>Bolta Alexandru ”Optimizarea lecției de educație fizică și sport prin folosirea parcursurilor utilitar-aplicative la clasele V-VI.”</t>
  </si>
  <si>
    <t>Deaconnescu Mihai ”Dezvoltarea calității motrice viteza prin intermediul jocurilor de mișcare la ciclul gimnazial”</t>
  </si>
  <si>
    <t>Dina Andrei ”Dezvoltarea calității motrice viteza cu ajutorul elementelor specifice din jocul de fotbal la nivelul clasei a VIII-a”</t>
  </si>
  <si>
    <t>Enache Diana ”Studiu privind dezvoltarea calității motrice viteza prin intermediul elementelor din jocul de baschet la nivelul clasei a VIII-a”</t>
  </si>
  <si>
    <t>Giura Claudiu ”Studiu privind însușirea principalelor elemente tehnice din fotbal la nivelul clasei a V-a”</t>
  </si>
  <si>
    <t>Iliuț Claudiu ”Contribuțția ativităților de tip independent la consolidarea capacității motrice a elevilor din învățământul gimnazial”</t>
  </si>
  <si>
    <t>Leca Cosmin ”Studiu privind inițierea în jocul de fotbal prin jocuri de mișcare la nivelul ciclului gimnazial”</t>
  </si>
  <si>
    <t>Manuil Aneta ”Studiu privind dezvoltarea agilității prin mijloace specifice jocului de baschet la nivelul învățământului primar”</t>
  </si>
  <si>
    <t>Mălău Adrian ”Dinamica, dirijarea și determinarea efortului în lecția de educație fizică și sport la nivelul învățământului gimnazial”</t>
  </si>
  <si>
    <t>Mihăilescu Sergiu”Dezvoltarea calității motrice viteza prin intermediul elementelor din jocul de handbal la nivelul clasei a VII-a”</t>
  </si>
  <si>
    <t>Mustea Marius ”Studiu privind dezvoltarea calităților motrice forța și îndemânarea la elevii din ciclul gimnazial”</t>
  </si>
  <si>
    <t>Năgîrdu Maria ”Lecția de educație fizică și sport – formă de bază a exercițiului fizic la nivelul învățământului gimnazial”</t>
  </si>
  <si>
    <t>Olteanu Denisa ”Influențele practicării jocului sportiv baschet, asupra capacității motrice a elevilor din învățământul gimnazial”</t>
  </si>
  <si>
    <t>Pașca Alexandra ”Particularități lae învățării motrice în lecția de educație fizică și sport la nivelul învățământului gimnazial”</t>
  </si>
  <si>
    <t>Pașca Alexandru ”Studiu privind optimizarea calității motrice forța în lecția de educație fizică la nivelul claselor V-VIII”</t>
  </si>
  <si>
    <t>Pereanu-Covaciu Denis ”Contribuția jocurilor dinnamice la dezvoltarea capacității motrice a elevilor din învățământul primar”</t>
  </si>
  <si>
    <t>Precup Alessia ”Studiu privind dezvoltarea calității motrice rezistența în lecțiile de educație fizică la nivelul clasei a VIII-a”</t>
  </si>
  <si>
    <t>Rabacu Alexandra ”Predarea jocurilor de mișcare în lecția de educație fizică la nivelul gimnazial”</t>
  </si>
  <si>
    <t>Simu Cătălin ”Lecția de educație fizică și sport – formă de bază a practicării exercițiului fizic la nivelul învățământului gimnazial”</t>
  </si>
  <si>
    <t>Suciu Alexandru ”Studiu privind învățarea și consolidarea calităților motrice de bază ale elevilor din ciclul primar prin utilizarea jocurilor dinamice”</t>
  </si>
  <si>
    <t>Șuiu Alexandru ”Studiu privind consolidarea deprinderilor motrice de bază ale elevilor din ciclul primar prin utilizarea jocurior de mișcare”</t>
  </si>
  <si>
    <t>Tatu Bogdan ”Dezvoltarea calității motrice forța la nivelul clasei a V-a”</t>
  </si>
  <si>
    <t>Tolciu Tania ”Studiu privind influențele practicării jocului de handbal asupra capacității motrice a elevilor din învățământul gimnazial”</t>
  </si>
  <si>
    <t>Boța Mara ”Dezvoltarea tehnicii în jocul de tenis la nivelul juniorilor”</t>
  </si>
  <si>
    <t>Măgureanu Mihail ”Studiu privind optimizarea calității motrice forța în jocul de fotbal la nivelul juniorilor U15”</t>
  </si>
  <si>
    <t>Savu Lavinia”Studiu privind îmbunătățirea calității motrice vitea în jocul de tenis la copii cu vârsta de 13-14 ani”</t>
  </si>
  <si>
    <t>Ana Ion Liviu ”Studiu privind dezvoltarea calității motrice forța prin metoda circuitului în lecția de educație fizică la elevii din ciclul liceal”</t>
  </si>
  <si>
    <t>Balea Maria ”Studiu privind dezvoltarea calității motrice forța  în lecția de educație fizică la elevii din ciclul liceal”</t>
  </si>
  <si>
    <t>Bloj Erwin ”Studiu de caz privind dezvoltarea coordonării prin mijloace specifice jocului de fotbal la elevii din ciclul liceal”</t>
  </si>
  <si>
    <t>Botă Theodor ”Studiu privind metodica dezvoltării calităților/aptitudinilor motrice în lecțiile de educație fizică și sport la nivelul învățământului liceal”</t>
  </si>
  <si>
    <t>Ciora Bianca ”Metodica dezvoltării calităților/aptitudinilor motrică în lecțiile de educație fizică și sport la nivel liceal</t>
  </si>
  <si>
    <t>Demian Radu  ”Studiu privind profilul somatic, motric, funcțional și psihic al jucătorului specializat pe postul de portar în echipa de fotbal la nivel liceal”</t>
  </si>
  <si>
    <t>Dobra Andrei ”Particularități ale evaluării în lecțiile de educație fizică și sport la nivelul învățământului liceal”</t>
  </si>
  <si>
    <t>Gligor Ovidiu ”Studiu privind optimizarea calității motrice viteza cu ajutorul elementelor din jocul de fotbal la nivelul claselor din ciclul liceal”</t>
  </si>
  <si>
    <t>Ilie Andreea ”Particularități ale dezvoltării calităților motrice îndemânarea și rezistența în ativitățile specifice învățământului liceal”</t>
  </si>
  <si>
    <t>Iuga Denisa ”Studiu privind optimizarea calității motrice viteza cu ajutorul elementelor din jocul de handbal la nivelul claselor din ciclul liceal”</t>
  </si>
  <si>
    <t>Marcu Nicolae ”Consolidarea calității motrice îndemânarea cu elemente specifice jocului de fotbal”</t>
  </si>
  <si>
    <t>Nistor Denis ”Studiu privind optimizarea calității motrice rezistența cu ajutorul elementelor din jocul de fotbal la nivelul clasei a XII-a”</t>
  </si>
  <si>
    <t>Suciu Iulia ”Dinamica, dirijarea și determinarea efortului în lecțiile de educație fizică și sport la nivelul învățământului liceal”</t>
  </si>
  <si>
    <t>Talpeș Denisa ”Dezvoltarea calității motrice rezistența prin mijloace specifice alergării de semifond la nivelul învățământului liceal”</t>
  </si>
  <si>
    <t>Tanasa Loredana ”Studiu privind dezvoltarea calității motrice forța la nivelul clasei a IX-a prin metoda circuitului în lecția de educație fizică”</t>
  </si>
  <si>
    <t>Țetcu Andreea ”Studiu privind dezvoltarea calității motrice îndemânarea cu ajutorul elementelor din jocul de baschet la nivelul claselor IX – XII.”</t>
  </si>
  <si>
    <t>Văcăruș Damian ”Studiu privind dezvoltarea rezistenței in judo”</t>
  </si>
  <si>
    <t>Hulpus Alexandru</t>
  </si>
  <si>
    <t>Sarosi Iulia, ”Studiu privind dezvoltarea vitezei cu mijloacele specifice jocului de
baschet la grupa de vârstă U13”, studii licenta</t>
  </si>
  <si>
    <t>Bobanga Horia, ”Studiu privind dezvoltarea vitezei la categoria U14 mascului cu mijloace
specifice jocului de baschet”, studii licenta</t>
  </si>
  <si>
    <t>Calin andi-Florin, ”Rolul jocului de baschet în cadrul orelor de educație fizică și sport”, studii licenta</t>
  </si>
  <si>
    <t>Notar Ioana, ”Rolul jocului de baschet în cadrul orelor de educație fizică și sport”, studii licenta,</t>
  </si>
  <si>
    <t>Pop maria Alexandra, ”Dezvoltarea forței în cadrul antrenamentului de baschet prin exerciții specifice”, studii licenta,</t>
  </si>
  <si>
    <t>Rubint Ratiu Cristian, ”Studiu privind îmbunătățitrea aruncării la coș din săritură la categoria U16. Rolul materialelor auxiliare”, studii licenta,</t>
  </si>
  <si>
    <t xml:space="preserve">Tohatan Dan Lucas, ”Factorii care influențează dezvoltarea abilităților de lider prin sportul de
performanță”, studii masterat </t>
  </si>
  <si>
    <t xml:space="preserve">Stef  Norbert, ”Studiu privind efectul oboselii asupra aruncării libere în jocul de baschet
cu vârsta cuprinsă între 13-14 ani”, studii licenta, </t>
  </si>
  <si>
    <t xml:space="preserve">Stetca Teodor-Daniel, ”Studiu privind dezvoltarea vitezei de deplasareîn jocul de baschet”, studii licenta, </t>
  </si>
  <si>
    <t>Pomohaci Macel</t>
  </si>
  <si>
    <t>Croitoru Dumitru Daniel, "Importanța și rolul liberoului în jocul de volei", licenta</t>
  </si>
  <si>
    <t>Gheorghe Nicolae, ”Studiu privind importanța jocului de fotbal în lecțiile de educație fizică la nivel primar (clasa a V-a).”, licenta</t>
  </si>
  <si>
    <t>Cotirlea Camelia, ”Studiu privind influențele practicării jocului de volei asupra capacității motrice a elevilor din învîțământul liceal în lecțiile de educație fizică și sport”, master</t>
  </si>
  <si>
    <t>”Studiu privind practicarea activităților fizice în timpul liber al elevilor din
ciclul gimnazial”</t>
  </si>
  <si>
    <t>”Studiu privind inițierea în jocul de fotbal prin jocuri de mișcare le nivelul
clasei aVI-a”</t>
  </si>
  <si>
    <t>”Studiu privind dezvoltarea calității motrice viteza prin intermediul
jocurilor de mișcare la ciclul gimnazial”</t>
  </si>
  <si>
    <t>”Studiu privind importanța jocurilor de mișcare pentru inițierea în fotbal la
nivelul primar”</t>
  </si>
  <si>
    <t>”Studiu privind inițierea în jocul de baschet la nivelul ciclului gimnazial”</t>
  </si>
  <si>
    <t>”Studiu privind dezvoltarea calității motrice îndemânarea prin intermediul
jocurilor de mișcare la ciclul gimnazial”</t>
  </si>
  <si>
    <t>Copilu Mihail Madalin, "Studiu privind dezvoltarea calităților motrice viteza prin jocul de volei la nivelul învățământului gimnazial", licenta</t>
  </si>
  <si>
    <t>Trasca Teodor Cristian, "Studiu privind dezvoltarea calităților motrice viteza și forța prin mijloace specifice jocului de volei la nivelul învățământului gimnazial”, licenta</t>
  </si>
  <si>
    <t>Ciufundean Emil "Importanța pregătirii fizice în perfecționarea acțiunilor individuale în jocul de volei", licenta</t>
  </si>
  <si>
    <t>Trasca Teodor Cristian, "Influența tehnologiei de specialitate în dezvoltarea calităților și deprinderilor motrice specifice jocului de volei", licenta</t>
  </si>
  <si>
    <t>Baila Alexandru Adrian, "Studiu privind dezvoltarea calității motrice viteza  în lecția de educație fizică și sport la elevii din ciclul liceal", master</t>
  </si>
  <si>
    <t>Danila Dan, "Studiu privind dezvoltarea calității motrice viteza prin intermediul jocurilor de mișcare în învățământul liceal", master</t>
  </si>
  <si>
    <t>Simion Sebastian Dimitrie, "Învățarea și consolidarea deprinderilor motrice prin jocuri dinamice în lecția de educație fizică și sport la nivel liceal", master</t>
  </si>
  <si>
    <t>Serban Silviu Rares, "Studiu privind dzvoltarea calităților motrice viteza și coordonarea prin mijloacele specifice jocului de baschet", master</t>
  </si>
  <si>
    <t>Tineiu Cătălin, ”Studiu privind pregătire unei echipe reprezentative școlare de fotbal la nivelul învățământului gimnazial”, Licență</t>
  </si>
  <si>
    <t>Mesaroș Ștefania, ”Studiu privind optimizarea pregătirii tehnice la o echipă reprezentativă de fotbal din ciclul gimnazial”, Licență</t>
  </si>
  <si>
    <t>Voicu Ștefan, ” Studiu privind importanța optimizării calității motrice viteza la nivelul claselor V-VIII”. Licență</t>
  </si>
  <si>
    <t>Adam Nicoleta, ”Studiu privind optimizarea calității motrice îndemânarea cu ajutorul elementelor din jocul de fotbal la nivelul juniorilor U15”, Licență</t>
  </si>
  <si>
    <t>Borțan Bogdan, ”Studiu privind dezvoltarea calității motrice viteza în jocul de fotbal la juniorii U9”, Licență</t>
  </si>
  <si>
    <t>Buleteanu Cezar, ”Studiu privind optimizarea pregătirii specializate pe postul de mijlocaș centralîn jocul de fotbal la nivelul juniorilor U16”, Licență</t>
  </si>
  <si>
    <t>Chirilă Denisa, ”Studiu privind optimizarea calității motrice viteza în jocul de fotbal la nivelul juniorilor U13”, Licență</t>
  </si>
  <si>
    <t>Deaconu Florian, ”Studiu privind optimizarea pregătirii compartimentului ofensiv în jocul de fotbal la nivelul juniorilor U15”, Licență</t>
  </si>
  <si>
    <t>Firu Bogdan, ”Studiu privind dezvoltarea rezistenței în jocul de fotbal la nivelul juniorilor U13”, Licență</t>
  </si>
  <si>
    <t>Kocsis Andrei, ”Studiu privind importanța componentei tehnice a antrenamentului în jocul de fotbal la nivelul juniorilor U 15”, Licență</t>
  </si>
  <si>
    <t>Lomnășan Vasile, ”Studiu privind importanța pregătirii tehnico-tactce a compartimentului defensiv la fotbaliștii juniori U17”, Licență</t>
  </si>
  <si>
    <t>Marinoiu Costin, ”Studiu privind îmbunătățirea prinderii mingii în jocul de fotbal la portarii U15”, Licență</t>
  </si>
  <si>
    <t>Măgureanu Mihail, ”Studiu privind optimizarea calității motrice forța în jocul de fotbal la nivelul juniorilor U15”, Licență</t>
  </si>
  <si>
    <t>Niță Loren, ”Studiu privind importanța pregătirii fizice în jocul de fotbal la nivelul juniorilor U15”, Licență</t>
  </si>
  <si>
    <t>Palmeș Raul, ”Studiu privind optimizarea pregătirii fizice în jocul de fotbal la nivelul compartimentului defensiv al juniorilor U17”, Licență</t>
  </si>
  <si>
    <t>Stoian Tudor, ”Studiu privind optimizarea calității motrice viteza în jocul de fotbal la nivelul juniorilor U18”, Licență</t>
  </si>
  <si>
    <t>Tătar Daniel, ”Studiu privind dezvoltarea vitezei specifice în jocul de fotbal al jucătorilor de 17-18 ani”, Licență</t>
  </si>
  <si>
    <t>Voicu Ștefan, ” Studiu privind importanța optimizării componentei tehnico-tactice a procesului de antrenament în jocul de fotbal la nivelul juniorior U15”. Licență</t>
  </si>
  <si>
    <t>Guț Ioan, ”Studiu privind optimizarea pregătirii jucătorilor de fotbal la nivelul vârstei U13”, Master</t>
  </si>
  <si>
    <t>Iancu Ovidiu, ”Importanța pregătirii psihologice în jocul de fotbal la nivelul seniorilor”, Master</t>
  </si>
  <si>
    <t>Popa Daniel, ”Studiu privind optimizarea componentei fizice în antrenamentul jocului de fotbal la nivelul juniorilor U18”, Master</t>
  </si>
  <si>
    <r>
      <rPr>
        <rFont val="Arial Narrow"/>
        <color rgb="FF000000"/>
        <sz val="10.0"/>
      </rPr>
      <t xml:space="preserve">Andreescu Ciprian Constantin, </t>
    </r>
    <r>
      <rPr>
        <rFont val="Arial Narrow"/>
        <i/>
        <color rgb="FF000000"/>
        <sz val="10.0"/>
      </rPr>
      <t>Învățarea judo-ului prin joc/licență</t>
    </r>
  </si>
  <si>
    <r>
      <rPr>
        <rFont val="Arial Narrow"/>
        <color rgb="FF000000"/>
        <sz val="10.0"/>
      </rPr>
      <t xml:space="preserve">Cristea Teodora, </t>
    </r>
    <r>
      <rPr>
        <rFont val="Arial Narrow"/>
        <i/>
        <color rgb="FF000000"/>
        <sz val="10.0"/>
      </rPr>
      <t>Recuperarea după ruptura de ligament încrucișat anterior la judocani/licență</t>
    </r>
  </si>
  <si>
    <r>
      <rPr>
        <rFont val="Arial Narrow"/>
        <color rgb="FF000000"/>
        <sz val="10.0"/>
      </rPr>
      <t xml:space="preserve">Ciur Alexandru- Ionuț, </t>
    </r>
    <r>
      <rPr>
        <rFont val="Arial Narrow"/>
        <i/>
        <color rgb="FF000000"/>
        <sz val="10.0"/>
      </rPr>
      <t>Studiu pentru dezvoltarea rezistenței specifice judocanilor juniori</t>
    </r>
    <r>
      <rPr>
        <rFont val="Arial Narrow"/>
        <color rgb="FF000000"/>
        <sz val="10.0"/>
      </rPr>
      <t>/licență</t>
    </r>
  </si>
  <si>
    <r>
      <rPr>
        <rFont val="Arial Narrow"/>
        <color rgb="FF000000"/>
        <sz val="10.0"/>
      </rPr>
      <t xml:space="preserve">Pașca Alexandra-Maria, </t>
    </r>
    <r>
      <rPr>
        <rFont val="Arial Narrow"/>
        <i/>
        <color rgb="FF000000"/>
        <sz val="10.0"/>
      </rPr>
      <t>Studiu privind învățarea procedeului Ippon Seoi Nage la începători cu vârste între 8 și 10 ani</t>
    </r>
    <r>
      <rPr>
        <rFont val="Arial Narrow"/>
        <color rgb="FF000000"/>
        <sz val="10.0"/>
      </rPr>
      <t>//licență</t>
    </r>
  </si>
  <si>
    <r>
      <rPr>
        <rFont val="Arial Narrow"/>
        <color rgb="FF000000"/>
        <sz val="10.0"/>
      </rPr>
      <t xml:space="preserve">Stuparu Tiberiu-Radu, </t>
    </r>
    <r>
      <rPr>
        <rFont val="Arial Narrow"/>
        <i/>
        <color rgb="FF000000"/>
        <sz val="10.0"/>
      </rPr>
      <t>Dezvoltarea calităților motrice în artele marțiale la nivel de juniori</t>
    </r>
    <r>
      <rPr>
        <rFont val="Arial Narrow"/>
        <color rgb="FF000000"/>
        <sz val="10.0"/>
      </rPr>
      <t>/licență</t>
    </r>
  </si>
  <si>
    <r>
      <rPr>
        <rFont val="Arial Narrow"/>
        <color rgb="FF000000"/>
        <sz val="10.0"/>
      </rPr>
      <t xml:space="preserve">Simionesei Gabriela, </t>
    </r>
    <r>
      <rPr>
        <rFont val="Arial Narrow"/>
        <i/>
        <color rgb="FF000000"/>
        <sz val="10.0"/>
      </rPr>
      <t>Studiu privind alimentația și refacerea judocanilor seniori</t>
    </r>
    <r>
      <rPr>
        <rFont val="Arial Narrow"/>
        <color rgb="FF000000"/>
        <sz val="10.0"/>
      </rPr>
      <t>/licență</t>
    </r>
  </si>
  <si>
    <r>
      <rPr>
        <rFont val="Arial Narrow"/>
        <color rgb="FF000000"/>
        <sz val="10.0"/>
      </rPr>
      <t xml:space="preserve">Veștemean Elena, </t>
    </r>
    <r>
      <rPr>
        <rFont val="Arial Narrow"/>
        <i/>
        <color rgb="FF000000"/>
        <sz val="10.0"/>
      </rPr>
      <t>”Studiu privind îmbunătăţirea pregătirii artistice la gimnastele junioare III – nivelul 1”</t>
    </r>
    <r>
      <rPr>
        <rFont val="Arial Narrow"/>
        <color rgb="FF000000"/>
        <sz val="10.0"/>
      </rPr>
      <t xml:space="preserve"> – licență</t>
    </r>
  </si>
  <si>
    <r>
      <rPr>
        <rFont val="Arial Narrow"/>
        <color theme="1"/>
        <sz val="10.0"/>
      </rPr>
      <t xml:space="preserve">Prodescu Laura, </t>
    </r>
    <r>
      <rPr>
        <rFont val="Arial Narrow"/>
        <i/>
        <color theme="1"/>
        <sz val="10.0"/>
      </rPr>
      <t xml:space="preserve">”Studiu și contribuții privind dezvoltarea orientării spațio-temporale la gimnastele de vârstă preșcolară” </t>
    </r>
    <r>
      <rPr>
        <rFont val="Arial Narrow"/>
        <color theme="1"/>
        <sz val="10.0"/>
      </rPr>
      <t>– licență</t>
    </r>
  </si>
  <si>
    <r>
      <rPr>
        <rFont val="Arial Narrow"/>
        <color rgb="FF000000"/>
        <sz val="10.0"/>
      </rPr>
      <t xml:space="preserve">Florea Darius, </t>
    </r>
    <r>
      <rPr>
        <rFont val="Arial Narrow"/>
        <i/>
        <color rgb="FF000000"/>
        <sz val="10.0"/>
      </rPr>
      <t>”Studiu privind metodica însuşirii elementelor acrobatice dinamice la nivel gimnazial”</t>
    </r>
    <r>
      <rPr>
        <rFont val="Arial Narrow"/>
        <color rgb="FF000000"/>
        <sz val="10.0"/>
      </rPr>
      <t xml:space="preserve">  - licență</t>
    </r>
  </si>
  <si>
    <r>
      <rPr>
        <rFont val="Arial Narrow"/>
        <color rgb="FF000000"/>
        <sz val="10.0"/>
      </rPr>
      <t xml:space="preserve">Cândea Cristina, </t>
    </r>
    <r>
      <rPr>
        <rFont val="Arial Narrow"/>
        <i/>
        <color rgb="FF000000"/>
        <sz val="10.0"/>
      </rPr>
      <t xml:space="preserve">”Studiu privind percepţia gimnasticii la învăţământul liceal” </t>
    </r>
  </si>
  <si>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</si>
  <si>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</si>
  <si>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</si>
  <si>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</si>
  <si>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Consiliul Facultatii</t>
  </si>
  <si>
    <t>CSD</t>
  </si>
  <si>
    <t>Consiliul departamentului</t>
  </si>
  <si>
    <t>Presedinte comisie de concurs pentru ocuparea posturilor didactice</t>
  </si>
  <si>
    <t>Consiliul Facultatii de Stiinte</t>
  </si>
  <si>
    <t>comisie de selecție a studenților ERASMUS (Procese verbale nr. 310/31.10.2022 și nr. 464/27.03.2023)</t>
  </si>
  <si>
    <t>comisie de selecție a prof. și pers. administrativ ERASMUS+ (Procese verbale nr. 441/27.02.2023, 442/27.02.2023 respectiv nr. 424/16.02.2023)</t>
  </si>
  <si>
    <t>comisie concurs post conferentiar, Univ. de Vest din Timisoara</t>
  </si>
  <si>
    <t>Consiliul Departamentului</t>
  </si>
  <si>
    <t>Consiliului de Internaționalizare al Ulbs</t>
  </si>
  <si>
    <t>Consiliu Academic al Ulbs</t>
  </si>
  <si>
    <t>Consiliului Știinfific al Ulbs</t>
  </si>
  <si>
    <t>Consia Centrală de Admitere</t>
  </si>
  <si>
    <t>Consia Comisia patrimoniu și dezvoltare organizațională a senatului Ulbs</t>
  </si>
  <si>
    <t>Consiliul Facultății</t>
  </si>
  <si>
    <t>Senatul Ulbs</t>
  </si>
  <si>
    <t>Consiliul de Administrație al Ulbs</t>
  </si>
  <si>
    <t>Comisia preselectie Erasmus a Facultății de Științe</t>
  </si>
  <si>
    <t>Comisia de admitere a Facultății de Științe</t>
  </si>
  <si>
    <t>Comisia SCEAC a Facultății de Științe</t>
  </si>
  <si>
    <t>Componența Comisiei Parteneriate cu mediul socio-economic Facultatea de Științe</t>
  </si>
  <si>
    <t>Componența Comisiei Economice - Facultatea de Științe</t>
  </si>
  <si>
    <t>Componența Comisiei de Parteneriate internaționale - Facultatea de Științe</t>
  </si>
  <si>
    <t>Președinte Comisie Concurs Conferențiar poz 7 - Facultatea de Științe</t>
  </si>
  <si>
    <t>Consiliul Studentesc al ULBS</t>
  </si>
  <si>
    <t>Comisia de Marketing a ULBS</t>
  </si>
  <si>
    <t>Comisie verificare SIEPAS</t>
  </si>
  <si>
    <t>Membru al comisiei de concurs aferentă postului didactic Lector 18, perioadă determinată, în semestrul I al anului universitar 2023-2024</t>
  </si>
  <si>
    <t>Consiliul Departamentului de Matematica si Informatica</t>
  </si>
  <si>
    <t>Senatul ULBS</t>
  </si>
  <si>
    <t>Comisia Senatului privind programele de studii și asigurarea calității</t>
  </si>
  <si>
    <t>Comisie Aracis Univ. Petrol so Gaze Ploiesti</t>
  </si>
  <si>
    <t>Stoica F Laura</t>
  </si>
  <si>
    <t>Comisia de selecție a studenților de la Facultatea de Științe pentru mobilitățile Erasmus (Proces verbal, nr. 310/31.10.2022; Proces verbal, nr. 464/27.03.2023)</t>
  </si>
  <si>
    <t>Comisia de selecție a cadrelor didactice și personalului administrativ de la Facultatea de Științe pentru mobilitățile Erasmus (Proces verbal, nr. 441/27.02.2023 și 442/27.02.2023)</t>
  </si>
  <si>
    <t xml:space="preserve">Comisia de concurs pe post. de Lector univ. (Sem 2 - iulie 2023) </t>
  </si>
  <si>
    <t>Senat</t>
  </si>
  <si>
    <t>Comisia Calitate Facultate (SCEAC)</t>
  </si>
  <si>
    <t>Comisia de verificare SIEPAS</t>
  </si>
  <si>
    <t>Comisie de verificare a dosarelor de concurs</t>
  </si>
  <si>
    <t>Comisia de concurs pe post. de Lector univ. (Sem 2 - iulie 2023)</t>
  </si>
  <si>
    <t>membru în Biroul electoral central (ALEGERI Referendum - iulie, 2023, pentru mandatul 2024-2028)</t>
  </si>
  <si>
    <t>Concurs Lector universitar, pozitia 41 perioada nedeterminata https://www.ulbsibiu.ro/wp-content/uploads/documents/concursuri-didactice/2022/Posturi%20scoase%20la%20concurs%20-%20nedeterminata%20sem%202.pdfeterminata, sem II 2022-2023</t>
  </si>
  <si>
    <t>Comisia pentru ocuparea postului de administrator patrimoniu “S” - purtător de cuvânt (responsabil relații publice) cu normă
întreagă, gradul/treapta profesională II, în cadrul Cancelariei Rectorului, februarie 2023</t>
  </si>
  <si>
    <t>Comisia de îndrumare și integritate academică. Școala Doctorală de Medicină (ULBS)</t>
  </si>
  <si>
    <t>Comisia pentru ocuparea postului de Conf. Ana-Maria Benedek (ULBS)</t>
  </si>
  <si>
    <t>Comisia pentru obținerea titlului de doctor, la Școala de Studii Universitare Doctorale în domeniu, Universitatea București; doctoranda  Daniela Holostenco</t>
  </si>
  <si>
    <t>Comisie GRADIS</t>
  </si>
  <si>
    <t>Subcomisia de Asigurarea Calității Facultatea de  Științe - membru</t>
  </si>
  <si>
    <t>Consiliul facultatii</t>
  </si>
  <si>
    <t>Comisie concurs asistent Fizica - Presedinte</t>
  </si>
  <si>
    <t>Comisie permanenta (anuala) Erasmus+</t>
  </si>
  <si>
    <t xml:space="preserve">membru - comisie concurs -Fac.de Stiinte- Asistent universitar poz.30 - iulie 2023- </t>
  </si>
  <si>
    <t>Comisie verificare SIEPAS Facultatea de Stiinte</t>
  </si>
  <si>
    <t>Comisie de concurs pe post de Profesor la UVT, presedinte, candidat Conf Dr, Catalin Marin</t>
  </si>
  <si>
    <t>Comisie de concurs pe post de Profesor la UVT, membru, candidat Conf. univ. dr. habil. Dan-Gheorghe Dimitriu</t>
  </si>
  <si>
    <t>Comisie de concurs pe post de asistent la ULBS, membru, candidat Dr. Andreea Campu</t>
  </si>
  <si>
    <t>Comisia de admitere in Facultatea de Stiinte</t>
  </si>
  <si>
    <t>Comisia de concurs pentru ocuparea pe perioadă nedeterminată a postului vacant de conferențiar, poziția 8 din cadrul Facultății de Educație Fizică și Sporturi Montane, Departamentul de Performanță Motrică</t>
  </si>
  <si>
    <t>Comisia de concurs pentru ocuparea pe perioadă nedeterminată a postului vacant de conferențiar, poziția 7 din cadrul Facultății de Educație Fizică și Sporturi Montane, Departamentul de Performanță Motrică</t>
  </si>
  <si>
    <t>Comisie verificare raportare GRADIS</t>
  </si>
  <si>
    <t>Consiliul Facultății de Științe</t>
  </si>
  <si>
    <t xml:space="preserve"> Hășmășan Ioan Teodor</t>
  </si>
  <si>
    <t>Presedinte ocupare post didactic(asistent poz 53)</t>
  </si>
  <si>
    <t>Comisie selecție ERASMUS</t>
  </si>
  <si>
    <t xml:space="preserve">       Hășmășan Ioan Teodor</t>
  </si>
  <si>
    <t xml:space="preserve">      FSTI2</t>
  </si>
  <si>
    <t xml:space="preserve">           Consiliu Departamentului</t>
  </si>
  <si>
    <t>Comisie de concurs pentru ocuparea posturilor didactice  - membru</t>
  </si>
  <si>
    <t>SCEAC</t>
  </si>
  <si>
    <t>Membru în consiliul departamentului</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</si>
  <si>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</si>
  <si>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</si>
  <si>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</si>
  <si>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</si>
  <si>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</si>
  <si>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</si>
  <si>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</si>
  <si>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FSTI 3</t>
  </si>
  <si>
    <t>tutorat Master</t>
  </si>
  <si>
    <t>consultatii</t>
  </si>
  <si>
    <t>practica de specialitate an II M.I.</t>
  </si>
  <si>
    <t>practica de specialitate an I M.I.A.</t>
  </si>
  <si>
    <t>Consultatii</t>
  </si>
  <si>
    <t>consultații</t>
  </si>
  <si>
    <t>CONSULTATII</t>
  </si>
  <si>
    <t>Consultații</t>
  </si>
  <si>
    <t>Tuturat: Matematica Informatica Aplicata, master, anul II</t>
  </si>
  <si>
    <t>Tutorat</t>
  </si>
  <si>
    <t>TUTORAT</t>
  </si>
  <si>
    <t>tutorat (STIA II)</t>
  </si>
  <si>
    <t>tutorat</t>
  </si>
  <si>
    <t>practică de specialitate (program licență Informatică)</t>
  </si>
  <si>
    <t>practică de specialitate (program masterat STIA)</t>
  </si>
  <si>
    <t>TUTORIAT</t>
  </si>
  <si>
    <t>consultații licență și master</t>
  </si>
  <si>
    <t>Practică de specialitate</t>
  </si>
  <si>
    <t>tutoriat</t>
  </si>
  <si>
    <t xml:space="preserve">Danci Oana Viorica </t>
  </si>
  <si>
    <t>practica de specialitate</t>
  </si>
  <si>
    <t>GHEOCA VOICHIȚA</t>
  </si>
  <si>
    <t>Tutoriat</t>
  </si>
  <si>
    <t>Practică</t>
  </si>
  <si>
    <t>Ioan Sîrbu</t>
  </si>
  <si>
    <t>Practica de specialitate</t>
  </si>
  <si>
    <t>consultații curs Fizică</t>
  </si>
  <si>
    <t>practica specialitate laborator -Biologie -an II - 1stud.- 3 saptamani- iulie 2023 - atasat decizie dir.dep.</t>
  </si>
  <si>
    <t>Tutorat A3 EFS</t>
  </si>
  <si>
    <t>HULPUS ALEXANDRU</t>
  </si>
  <si>
    <t xml:space="preserve">Savu Olimpiu </t>
  </si>
  <si>
    <t>Tutorat Master AP I</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</si>
  <si>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</si>
  <si>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</si>
  <si>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</si>
  <si>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</si>
  <si>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</si>
  <si>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</si>
  <si>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Sesiunea anuala studenteasca de comunicari stiintifice in matematica, Editia XXI, eveniment de nivel național, 12-13 mai 2023, nr.de participanți 51, organizator principal</t>
  </si>
  <si>
    <t>Sesiunea anuală studenţească de comunicări ştiinţifice în matematică
Ediţia XXI, 12-13 mai 2023, eveniment științific national, organizator principal, coordonator 2 lucrări studențești.</t>
  </si>
  <si>
    <t>60+20</t>
  </si>
  <si>
    <t>Organizator principal- în organizare la Sesiunea de comunicări în matematică pentru studenți organizată la ULBS, Facultatea de Științe, eveniment de nivel național, în 20-21 mai 2023, nr.de participanți 51</t>
  </si>
  <si>
    <t>coordonare lucrare studențească prezentată la conferință(Sesiunea de comunicări în matematică pentru studenți organizată la ULBS, Facultatea de Științe, 12-13 mai 2023)
Studentii: Muntean (căs.Perța) Emanuelle Ioana – an II, master, Matematică informatică aplicată, Facultatea de Ştiinţe, Universitatea „Lucian Blaga” din Sibiu
Titlul lucrării coordonate:Modelul exponențial, modelul logistic – aplicații în științele vieții</t>
  </si>
  <si>
    <t>coordonare lucrare studențească prezentată la conferință(Sesiunea de comunicări în matematică pentru studenți organizată la ULBS, Facultatea de Științe, 12-13 mai 2023)
Studentii:Câmpean Dimitra-Natalia, Mihoc Emanuel- an I, licență, Robotică, Mecatronică engleză, Facultatea de Inginerie, Universitatea „Lucian Blaga” din Sibiu
Titlul lucrării coordonate:Formula lui Euler - una dintre formulele de “aur” 
din matematică și știință</t>
  </si>
  <si>
    <t>coordonare lucrare studențească prezentată la conferință(Sesiunea de comunicări în matematică pentru studenți organizată la ULBS, Facultatea de Științe, 12-13 mai 2023)
Studentii:Dincă Sergiu-Deliano-Alexandru- an. 1, licență,Robotică, Facultatea de Inginerie, Universitatea „Lucian Blaga” din Sibiu
Titlul lucrării coordonate:Spirografe realizate în Maple</t>
  </si>
  <si>
    <t>coordonare lucrare studențească prezentată la conferință(Sesiunea de comunicări în matematică pentru studenți organizată la ULBS, Facultatea de Științe, 12-13 mai 2023)
StudentiiRadu Ania-Ștefana – an II, master, Matematică informatică aplicată, Facultatea de Ştiinţe, Universitatea „Lucian Blaga” din Sibiu 
Titlul lucrării coordonate:Modele matematice în mișcarea corpurilor cerești</t>
  </si>
  <si>
    <t>coordonare lucrare studențească prezentată la conferință(Sesiunea de comunicări în matematică pentru studenți organizată la ULBS, Facultatea de Științe, 12-13 mai 2023)
Studentii Mara Ionuț-Daniel, Duțu Anghel -Adelin, an. I, licență, Mecatronică, Facultatea de Inginerie, Universitatea „Lucian Blaga” din Sibiu
Titlul lucrării coordonate: Carl Friedrich Gauss -biografie și exemple</t>
  </si>
  <si>
    <t>coordonare lucrare studențească prezentată la conferință(Sesiunea de comunicări în matematică pentru studenți organizată la ULBS, Facultatea de Științe, 12-13 mai 2023)
Studentii Drăguț Roxana- an III, licență, Matematică informatică, Facultatea de Științe, Universitatea „Lucian Blaga” din Sibiu
Titlul lucrării coordonate: Serii Fourier și aplicații în prelucrarea semnalelor electrice</t>
  </si>
  <si>
    <t>coordonare lucrare studențească prezentată la conferință(Sesiunea de comunicări în matematică pentru studenți organizată la ULBS, Facultatea de Științe, 12-13 mai 2023)
Studentii Balla Gabriel, Băra Eduard Paul - an I, licență, Electromecanică, Facultatea de Inginerie, Universitatea „Lucian Blaga” din Sibiu
Titlul lucrării coordonate: Programe utile în rezolvarea unor probleme din Matematică și Inginerie</t>
  </si>
  <si>
    <t>coordonare lucrare studențească prezentată la conferință(Sesiunea de comunicări în matematică pentru studenți organizată la ULBS, Facultatea de Științe, 12-13 mai 2023)
Studentii Băluță Constantin-Gabriel, Stănică Bogdan, Tudor Gabriel-an I, Mecatronică, Facultatea de Inginerie, Universitatea „Lucian Blaga” din Sibiu
Titlul lucrării coordonate: Despre Interpolare și Aproximare în Mecatronică</t>
  </si>
  <si>
    <t>coordonare lucrare studențească prezentată la conferință(Sesiunea de comunicări în matematică pentru studenți organizată la ULBS, Facultatea de Științe, 12-13 mai 2023)
Studentii Murariu Mircea -Andrei, Apostol Antonia-Mihaela-an I, Electronică aplicată, Electromecanică, Facultatea de Inginerie, Universitatea „Lucian Blaga” din Sibiu
Titlul lucrării coordonate: PHOTOMATH</t>
  </si>
  <si>
    <t>coordonare lucrare studențească prezentată la conferință(Sesiunea de comunicări în matematică pentru studenți organizată la ULBS, Facultatea de Științe, 12-13 mai 2023)
Studentii Ivănescu Giulia, Matei Teodora-Ioana, Voineag Stefano-Cristian – an I, licență, Robotică, Facultatea de Inginerie, Universitatea „Lucian Blaga” din Sibiu 
Titlul lucrării coordonate: Grafice în Maple</t>
  </si>
  <si>
    <t>coordonare lucrare studențească prezentată la conferință(Sesiunea de comunicări pentru studenți organizată la ULBS, Facultatea de Inginerie, 26 mai 2023)
Studentii Teodora-Ioana MATEI, an I R
Titlul lucrării coordonate: Despre reprezentări grafice în Maple</t>
  </si>
  <si>
    <t>coordonare lucrare studențească prezentată la conferință(Sesiunea de comunicări pentru studenți organizată la ULBS, Facultatea de Inginerie, 26 mai 2023)
Studentii: Ștefan Teodor NEGULESCU, an I MEC; Eduard Andrei PANĂ, an I MEC;
Diana DUȚULETE, an I MEC 
Titlul lucrării coordonate:Minighid pentru utilizare Maple</t>
  </si>
  <si>
    <t>coordonare lucrare studențească prezentată la conferință(Sesiunea de comunicări pentru studenți XGEN, organizată la Univ.din Baia-Mare, 22-24 noiembrie 2022)
https://www.xgen.ro/xgen-2022/sesiuni-comunicari-stiintifice-xgen-2022/
https://www.facebook.com/XGENro
Conf.univ.dr.Sabo Cosmin: Coordonator XGEN – Nr. Telefon: 07...
Studentii: Muntean Emanuelle-Ioana, MIA II, Facultatea de Științe
Titlul lucrării coordonate:An application of linear optimization
in a problem from the real-life</t>
  </si>
  <si>
    <t>coordonare lucrare studențească prezentată la conferință(Sesiunea de comunicări pentru studenți XGEN, organizată la Univ.din Baia-Mare, 22-24 noiembrie 2022)
https://www.xgen.ro/xgen-2022/sesiuni-comunicari-stiintifice-xgen-2022/
https://www.facebook.com/XGENro
Conf.univ.dr.Sabo Cosmin: Coordonator XGEN – Nr. Telefon: 07...
Studentii:Radu Ania Ștefana, MIA II, Facultatea de Științe
Titlul lucrării coordonate:Concepts which affected the entire history of mathematics: zero and infinity</t>
  </si>
  <si>
    <t>coordonare lucrare studențească prezentată la conferință(Sesiunea de comunicări pentru studenți XGEN, organizată la Univ.din Baia-Mare, 22-24 noiembrie 2022)
https://www.xgen.ro/xgen-2022/sesiuni-comunicari-stiintifice-xgen-2022/
https://www.facebook.com/XGENro
Conf.univ.dr.Sabo Cosmin: Coordonator XGEN – Nr. Telefon: 07...
Studentii: Cîrstea Andrei Călin, Ștefănescu Elena Andreea, Mec, an II, Facultatea de Inginerie
Titlul lucrării coordonate:Vadilare funcționare stație meteo cu preluarări de statistică matematică</t>
  </si>
  <si>
    <r>
      <rPr>
        <rFont val="Arial Narrow"/>
        <color rgb="FF000000"/>
        <sz val="10.0"/>
      </rPr>
      <t>"</t>
    </r>
    <r>
      <rPr>
        <rFont val="Arial Narrow"/>
        <i/>
        <color rgb="FF000000"/>
        <sz val="10.0"/>
      </rPr>
      <t>prelegeri pe teme științifice, culturale și/sau civice, destinate mediului studențesc sau preuniversitar și ținute de către persoana care raportează: 10 p./prelegere</t>
    </r>
    <r>
      <rPr>
        <rFont val="Arial Narrow"/>
        <color rgb="FF000000"/>
        <sz val="10.0"/>
      </rPr>
      <t xml:space="preserve">":
Am fost TeDULBS ÎN 23 NOIEMBRIE 2022, la Facultatea de Medicină, în Aula Magna, și am vorbit elevilor despre programele Facultății de Științe, deci o prelegere pe temă culturală și civică destinată mediului preuniversitar. </t>
    </r>
  </si>
  <si>
    <t>coordonare lucrare studențească prezentată la conferința internațională din Turcia (20-22 OCTOMBRIE 2022)
Studentii: Cîrstea Andrei-Călin, Baboi Liviu-Constantin,Ghișoiu Gabriel, Ștefănescu Elena-Andreea, Mec, an II, Facultatea de Inginerie
Titlul lucrării coordonate:A Method to Build Your Own Autonomous Weather Station and to Validate it with Tools of
Statistical Mathematics
International E-Conference on Mathematical and Statistical
Science: A Selcuk Meeting(ICOMSS'22)(Selçuk University, Konya, October 20 – October 22, 2022)
https://icomss22.selcuk.edu.tr/</t>
  </si>
  <si>
    <t>Sesiunea Anuala Studenteasca de Comunicari Stiintifice in Matematica, manifestare stiintifica studenteasca, Universitatea Lucian Blaga din Sibiu / Facultatea de Stiinte / Departamentul de Matematica si Informatica, 12 - 13 mai 2023, 54 participanti; Coordonare lucrare studențească prezentată la conferință: titlul lucrare: "O inegalitate pentru punctul intermediar din teorema lui Lagrange", masterand: Stoica Andra-Maria, Premiul II</t>
  </si>
  <si>
    <t>Bramga Adrian</t>
  </si>
  <si>
    <t>Internshape your career at Bearing Point, 16.05.2023, întâlniri dintre studenți și mediul de afaceri</t>
  </si>
  <si>
    <t>Summer program for students @Bosch Romania, 28.02.2023, întâlniri dintre studenți și mediul de afaceri</t>
  </si>
  <si>
    <t>Meet Bosch Blaj Plant, 1.11.2022, întâlniri dintre studenți și mediul de afaceri</t>
  </si>
  <si>
    <t>Bosch Academy, 20-31 martie 2023, școală de vară</t>
  </si>
  <si>
    <t>Balul bobocilor, 8.12.2022, eveniment dedicat studentilor</t>
  </si>
  <si>
    <t>Prezentare Continental Engineering &amp; Programming Internship Program, 12.01.2023, întâlniri dintre studenți și mediul de afaceri</t>
  </si>
  <si>
    <t>Eveniment de selectie Continental Engineering &amp; Programming Internship, 24.10.2022, întâlniri dintre studenți și mediul de afaceri</t>
  </si>
  <si>
    <t>Prezentare Continental Engineering &amp; Programming Internship Program, 22.02.2023, întâlniri dintre studenți și mediul de afaceri</t>
  </si>
  <si>
    <t>Orientare in cariera alaturi de Continental Automotive, 3.11.2022, întâlniri dintre studenți și mediul de afaceri</t>
  </si>
  <si>
    <t>One day in Continental for future graduates, 30.03.2023, întâlniri dintre studenți și mediul de afaceri</t>
  </si>
  <si>
    <t>Fa pasi smart in cariera ta!, Bosch, 1.08.2023- 15.08.2023, întâlniri dintre studenți și mediul de afaceri</t>
  </si>
  <si>
    <t>Bosch Tech Days Romania 2023 @Blaj Plant, 24.03.2023</t>
  </si>
  <si>
    <t>Continental Sibiu Best Graduates, 23.03.2023</t>
  </si>
  <si>
    <t>DevOps Fundamentals, Visma, 20.02.2023- 18.06.2023, școală de vară</t>
  </si>
  <si>
    <t>Sesiunea studenteasca de comunicari stiintifice in matematica, eveniment stiintific, 13-14 mai 2023, membru in comitetul de organizare</t>
  </si>
  <si>
    <t>Pregatirea elevilor pentru bacalaureat</t>
  </si>
  <si>
    <t>Sesiunea studenteasca de comunicari stiintifice in matematica, eveniment stiintific, 12-13 mai 2023, organizator principal</t>
  </si>
  <si>
    <t>Bosch Academy, 20-31 martie 2023, întâlniri dintre studenți și mediul de afaceri</t>
  </si>
  <si>
    <t>Membru al Comisiei de elaborare subiecte al Concursului Interjudetean de Matematica "Gheorghe Lazar" Sibiu</t>
  </si>
  <si>
    <t>Pregatirea lotului de olimpiada la matematica, 5.04.2023</t>
  </si>
  <si>
    <t>Gaudeamus -Festivitatea de absolvire a promotiei 2023, 18.05.2023, organizator principal la nivelul facultatii</t>
  </si>
  <si>
    <t>Festivitatea sefilor de promotie 2023, 12.07.2023, organizator principal eveniment</t>
  </si>
  <si>
    <t>Curs DevOps Fundamentals, Visma, 20.02.2023- 18.06.2023, întâlniri dintre studenți și mediul de afaceri</t>
  </si>
  <si>
    <t>ORGANIZATOR PRINCIPAL - SESIUNEA ANUALA STUDENTEASCA DE COMUNICARI STIINTIFICE IN MATEMATICA, ULBS 2023</t>
  </si>
  <si>
    <t>COORDONARE LUCRARE STUDENTEASCA PREZENTATA LA SESIUNEA ANUALA STUDENTEASCA DE COMUNICARI STIINTIFICE IN MATEMATICA, ULBS 2023, POJAR LIDIA - Șiruri convergente</t>
  </si>
  <si>
    <t>Organizator principal, International Conference ICDD 2022, 11-13 mai, 2023, focalizata cu precadere asupra tinerilor cercetatori si studentilor, 60 de participanti cu lucrari</t>
  </si>
  <si>
    <t>Organizator principal, Conferinta Nationala de Informatica PCID 2023, 29 aprilie 2023, destinata elevilor</t>
  </si>
  <si>
    <t>Coordonator lucrare: Corina Minodora Iordache, Felix Husac, A User-Friendly Solution for streamlining Hotel and Restaurant Management with QR Code Integration, ICDD 2023</t>
  </si>
  <si>
    <t>Coordonator lucrare: Marin-Eusebiu Serban, Contextual based supervised text correction with indexbased tokenization, ICDD 2023</t>
  </si>
  <si>
    <r>
      <rPr>
        <rFont val="Arial Narrow"/>
        <i/>
        <color rgb="FF000000"/>
        <sz val="10.0"/>
      </rPr>
      <t>The Seventh International Conference on Applied Informatics
Imagination, Creativity, Design, Development - ICDD</t>
    </r>
    <r>
      <rPr>
        <rFont val="Arial Narrow"/>
        <i val="0"/>
        <color rgb="FF000000"/>
        <sz val="10.0"/>
      </rPr>
      <t>, 11-13 Mai 2023, SIBIU. https://conferences.ulbsibiu.ro/icdd/2023, membru în comitetul științific</t>
    </r>
  </si>
  <si>
    <r>
      <rPr>
        <rFont val="Arial Narrow"/>
        <i/>
        <color rgb="FF000000"/>
        <sz val="10.0"/>
      </rPr>
      <t>A noua Conferinţă Naţională de Informatică Programare, Comunicare, Imaginaţie, Design (PCID)</t>
    </r>
    <r>
      <rPr>
        <rFont val="Arial Narrow"/>
        <i val="0"/>
        <color rgb="FF000000"/>
        <sz val="10.0"/>
      </rPr>
      <t>, 29 aprilie 2023, SIBIU. https://conferences.ulbsibiu.ro/conf.pcid/2023, membru în comitetul științific</t>
    </r>
  </si>
  <si>
    <r>
      <rPr>
        <rFont val="Arial Narrow"/>
        <color rgb="FF000000"/>
        <sz val="10.0"/>
      </rPr>
      <t xml:space="preserve">International Conference on Applie d Informatics ICDD 2023. Conferință Internațională. 11-13 Mai 2023. Coordonator științific. Lucrarea coordonată </t>
    </r>
    <r>
      <rPr>
        <rFont val="Arial Narrow"/>
        <i/>
        <color rgb="FF000000"/>
        <sz val="10.0"/>
      </rPr>
      <t>"The Game Theory Behind a 2D Action Role-Playing Game", student David-Stelian Hoka</t>
    </r>
    <r>
      <rPr>
        <rFont val="Arial Narrow"/>
        <color rgb="FF000000"/>
        <sz val="10.0"/>
      </rPr>
      <t xml:space="preserve"> (https://conferences.ulbsibiu.ro/icdd/2023/files/ICDD2023_Proceedings.pdf)</t>
    </r>
  </si>
  <si>
    <r>
      <rPr>
        <rFont val="Arial Narrow"/>
        <color rgb="FF000000"/>
        <sz val="10.0"/>
      </rPr>
      <t xml:space="preserve">International Conference on Applie d Informatics ICDD 2023. Conferință Internațională. 11-13 Mai 2023. Coordonator științific. Lucrarea coordonată </t>
    </r>
    <r>
      <rPr>
        <rFont val="Arial Narrow"/>
        <i/>
        <color rgb="FF000000"/>
        <sz val="10.0"/>
      </rPr>
      <t xml:space="preserve">"Control and Simulation for an Electrically Controlled Pneumatic Suspension", student Maria-Denisa Kiss </t>
    </r>
    <r>
      <rPr>
        <rFont val="Arial Narrow"/>
        <color rgb="FF000000"/>
        <sz val="10.0"/>
      </rPr>
      <t>(https://conferences.ulbsibiu.ro/icdd/2023/files/ICDD2023_Proceedings.pdf)</t>
    </r>
  </si>
  <si>
    <r>
      <rPr>
        <rFont val="Arial Narrow"/>
        <color rgb="FF000000"/>
        <sz val="10.0"/>
      </rPr>
      <t xml:space="preserve">International Conference on Applie d Informatics ICDD 2023. Conferință Internațională. 11-13 Mai 2023. Coordonator științific. Lucrarea coordonată </t>
    </r>
    <r>
      <rPr>
        <rFont val="Arial Narrow"/>
        <i/>
        <color rgb="FF000000"/>
        <sz val="10.0"/>
      </rPr>
      <t xml:space="preserve">"Facial System Recognition in Matlab", student Victor Iulian Otves </t>
    </r>
    <r>
      <rPr>
        <rFont val="Arial Narrow"/>
        <color rgb="FF000000"/>
        <sz val="10.0"/>
      </rPr>
      <t>(https://conferences.ulbsibiu.ro/icdd/2023/files/ICDD2023_Proceedings.pdf)</t>
    </r>
  </si>
  <si>
    <r>
      <rPr>
        <rFont val="Arial Narrow"/>
        <i/>
        <color rgb="FF000000"/>
        <sz val="10.0"/>
      </rPr>
      <t>The Seventh International Conference on Applied Informatics
Imagination, Creativity, Design, Development - ICDD</t>
    </r>
    <r>
      <rPr>
        <rFont val="Arial Narrow"/>
        <i val="0"/>
        <color rgb="FF000000"/>
        <sz val="10.0"/>
      </rPr>
      <t>, 11-13 Mai 2023, SIBIU. https://conferences.ulbsibiu.ro/icdd/2023, membru în comitetul de organizare și științific</t>
    </r>
  </si>
  <si>
    <r>
      <rPr>
        <rFont val="Arial Narrow"/>
        <i/>
        <color rgb="FF000000"/>
        <sz val="10.0"/>
      </rPr>
      <t>A noua Conferinţă Naţională de Informatică Programare, Comunicare, Imaginaţie, Design (PCID)</t>
    </r>
    <r>
      <rPr>
        <rFont val="Arial Narrow"/>
        <i val="0"/>
        <color rgb="FF000000"/>
        <sz val="10.0"/>
      </rPr>
      <t>, 29 aprilie 2023, SIBIU. https://conferences.ulbsibiu.ro/conf.pcid/2023, membru în comitetul de organizare și științific</t>
    </r>
  </si>
  <si>
    <t>PCID, membru comitetul de organizare</t>
  </si>
  <si>
    <t>ICDD, membru comitetul de organizare</t>
  </si>
  <si>
    <t>Organizator, International Conference ICDD 2023, 11-13 mai, 2023, focalizata cu precadere asupra tinerilor cercetatori si studentilor, 45 de participanti cu lucrari</t>
  </si>
  <si>
    <t>Scoala de vara a Universitatii Lucian Blaga din Sibiu</t>
  </si>
  <si>
    <t>A noua Conferinţă Naţională de Informatică
Programare, Comunicare, Imaginaţie, Design (PCID)
29 aprilie 2023, SIBIU, https://infopapers.ro/pcid/2023/, membru în comitetul de organizare și științific</t>
  </si>
  <si>
    <t>Seventh International Conference on Applied Informatics
Imagination, Creativity, Design, Development - ICDD, 11-13 mai 2023, https://conferences.ulbsibiu.ro/icdd/2023/contact.php, membru în comitetul de organizare și științific</t>
  </si>
  <si>
    <t>”International Conference on Applied Informatics Imagination, Creativity, Design, Development ” - ICDD,11-13 Mai 2023,Sibiu, Romania, membru in comitetul de https://conferences.ulbsibiu.ro/icdd/2023/org_committees.php</t>
  </si>
  <si>
    <t>membru în comitetul de organizare
ICDD 2023, 11-13 mai, Sibiu
The Seventh International Conference on Applied Informatics Imagination, Creativity, Design, Development</t>
  </si>
  <si>
    <t>membru în comitetul de organizare
PCID, 29 aprilie 2023, 
Sibiu
A noua Conferinţă Naţională de Informatică Programare, Comunicare, Imaginaţie, Design</t>
  </si>
  <si>
    <t>Coordonator lucrare:
Autonomous driving simulation utilizing DNNs in Unreal Engine 5
Cristian Nicolae Cîndea, Stephanie Fîșcă
ICDD 2023</t>
  </si>
  <si>
    <t>Coordonator lucrare:
Advanced Vision-Guided Autonomous Navigation Robot
Stephanie Fîșcă, Cristian-Nicolae Cîndea
ICDD 2023</t>
  </si>
  <si>
    <t>Coordonator lucrare:
Advanced Sentiment Analysis at Textual Conversation Level Using Modern NLP Techniques
Rareș-Gabriel Mușea
ICDD 2023</t>
  </si>
  <si>
    <t>Conferința Națională de Informatică</t>
  </si>
  <si>
    <t>Scopul conferinţei este de a reuni elevi din toate liceele din ţară pentru a prezenta aplicații originale din domeniul informaticii, 29.04.2023, 27 participanți, membru în comitetul de organizare</t>
  </si>
  <si>
    <t>International Conference on Applied Informatics</t>
  </si>
  <si>
    <t>Conferința se adresează în principal tinerilor cercetători din întreaga lume. Conferința oferă participanților oportunitatea de a discuta și de a prezenta cercetările lor în informatică și domenii conexe (cum ar fi algebra computațională, calculul numeric, bioinformatica etc.), 11-13.05.2023, 60 participanți, membru în comitetul de organizare</t>
  </si>
  <si>
    <t>Ticleanu Onaa-Adriana</t>
  </si>
  <si>
    <t>Membru in comitetul de organizare, International Conference ICDD 2023, 11-13 mai, 2023, focalizata cu precadere asupra tinerilor cercetatori si studentilor, 45 de participanti cu lucrari</t>
  </si>
  <si>
    <t>Membru in comitetul de organizare, Conferinta Nationala de Informatica Programare, Comunicare, Imaginatie, Design (PCID) 2023, 29 aprilie 2023</t>
  </si>
  <si>
    <t>A noua Conferinţa Naţională de Informatică pentru Elevi Programare, Comunicare, Imaginaţie, Design (PCID), 29 Aprilie 2023, Sibiu, Romania, membru in comitetul de organizare https://infopapers.ro/pcid/2023/comitet-de-organizare/</t>
  </si>
  <si>
    <t>The seventh ”International Conference on Applied Informatics
Imagination, Creativity, Design, Development ” - ICDD, 11-13 May 2023, Sibiu, Romania, membru in comitetul de organizare
https://conferences.ulbsibiu.ro/icdd/2023/org_committees.php</t>
  </si>
  <si>
    <t>Studium Oecologicum, manifestare stiintifica studenteasca, 19 mai 2023, organizator principal)</t>
  </si>
  <si>
    <t>Excursii de studii și vizite de documentare cu studenții - Grădina botanică ”Al. Borza” Cluj- Napoca</t>
  </si>
  <si>
    <t>Excursii de studii și vizite de documentare cu studenții - Măgura Cisnădiei</t>
  </si>
  <si>
    <t>Vizită de documentare cu studenții arii protejate naturale/arii urbane in parteneriat cu Asociația ARNI</t>
  </si>
  <si>
    <t>2x8</t>
  </si>
  <si>
    <t>Luca Adela, Comunități de furnici (Hymenoptera: Formicidae) din păduri de 
foioase din România - Conferinta studenteasca Studium Oecologicum, 19 mai 2023</t>
  </si>
  <si>
    <t>“Tendinţe actuale în educaţie fizică şi sport de performanţă”, Ediţia a VII-a, 17.05.2023, membru în comitetul științific</t>
  </si>
  <si>
    <t>“Tendinţe actuale în educaţie fizică şi sport de performanţă”, Ediţia a VII-a, 17.05.2023, membru în comitetul de organizare</t>
  </si>
  <si>
    <t xml:space="preserve">Pomohaci Marcel          </t>
  </si>
  <si>
    <t>Cupa Primaverii la volei pe facultatile ULBS, 10-12 Mai 2023, Editia a XIII-a</t>
  </si>
  <si>
    <t xml:space="preserve">Pomohaci Marcel                 </t>
  </si>
  <si>
    <t>Conferinta Stiintifica Studenteasca de Educatie Fizica si Sport, editia VII-a</t>
  </si>
  <si>
    <t xml:space="preserve">Sopa Ioan Sabin </t>
  </si>
  <si>
    <t>Cupa Primaverii la volei pe facultati editia a 12-a</t>
  </si>
  <si>
    <t>“Tendinţe actuale în educaţie fizică şi sport de performanţă”, Ediţia a VII-a, 17.05.2023, membru în comitetul organizare</t>
  </si>
  <si>
    <t>Cupa de schi a ULBS, eveniment sportiv destinat studenților, 19.03.2023, 45, membru în comitetul de organizare</t>
  </si>
  <si>
    <t>Conferință științifică studențească “Tendinţe actuale în educaţie fizică şi sport de performanţă”, Ediţia a VII-a, 17.05.2023; 40 de participanti; membru în comitetul științific și în comitetul de organizare; coordonare 8 lucrări prezentate la conferință</t>
  </si>
  <si>
    <t>30;  10x8=80</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</si>
  <si>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</si>
  <si>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</si>
  <si>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</si>
  <si>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</si>
  <si>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</si>
  <si>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</si>
  <si>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</si>
  <si>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</si>
  <si>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</si>
  <si>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</si>
  <si>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</si>
  <si>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May 3-9, 2023, Universidade de Evora Portugal (STA)</t>
  </si>
  <si>
    <t>June 13-20, 2023, Universitatea Airlangga, Indonezia (STA)</t>
  </si>
  <si>
    <t>November 6-12, 2023, University of Latvia, Latvia (STA)</t>
  </si>
  <si>
    <t>Erasmus+ - STT - Marymount University, Washington, SUA, 24 May-2 Juny 2023</t>
  </si>
  <si>
    <t>Erasmus+ - STT - Evora University, Portugalia, 24.04-30.04.2023</t>
  </si>
  <si>
    <t>Erasmus+ - STT - La Laguna University, Spain, 29.09-2.10.2023</t>
  </si>
  <si>
    <t>STA, Hellenic Mediterranean University HMU, Chania, - GRECIA, 15-19 mai 2023</t>
  </si>
  <si>
    <t>Mobilitate de formare, Universidade de Evora, Evora, Portugalia, 3-9 mai 2023</t>
  </si>
  <si>
    <t>Mobilitate de predare, Airlangga University, Surabaya, Indonezia, 13-20 iunie 2023</t>
  </si>
  <si>
    <t>Mobilitate de predare (STA), CESI, Saint - Nazaire Campus, IT Engineering, France, 07.10-13.10.2022</t>
  </si>
  <si>
    <t>Mobilitate de predare (STA), Universidad del Salvador, Buenos Aires, Argentina, 09.06 - 13.06.2023</t>
  </si>
  <si>
    <t>ERASMUS
Marymount University, 
SUA, 24 Mai - 02 Iunie 2023</t>
  </si>
  <si>
    <t>ERASMUS
La Laguna University, 
Spain, 25 - 30.09 2023</t>
  </si>
  <si>
    <t>ERASMUS
Reykjavik University, Islanda, 16 - 20 octombrie 2023</t>
  </si>
  <si>
    <t>ERASMUS
Federal University of ABC, 
Brazilia, 22-27 Iunie 2023</t>
  </si>
  <si>
    <t>MOBILITATE DE PREDARE, UNIVERSITATEA DIN OPOLE, POLONIA, 05.03.2023 - 11.03.2023</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</si>
  <si>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</si>
  <si>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</si>
  <si>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</si>
  <si>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</si>
  <si>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</si>
  <si>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</si>
  <si>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</si>
  <si>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Tehnici de optimizare și numerice: schițe de teorie și aplicații</t>
  </si>
  <si>
    <t>Editura Universității "Lucian Blaga" din Sibiu</t>
  </si>
  <si>
    <t>ISBN 978-606-12-1976-6</t>
  </si>
  <si>
    <t>octombrie</t>
  </si>
  <si>
    <t>166,00</t>
  </si>
  <si>
    <t>2p/pag.</t>
  </si>
  <si>
    <t>Programare, Comunicare, Imaginatie, Design - Lucrările Conferinţei Naţionale de Informatică, Ediţia a VIII-a, Sibiu, 9 Aprilie 2022</t>
  </si>
  <si>
    <t>Eds. Dana Simian, Laura F. Stoica</t>
  </si>
  <si>
    <t>ULBS</t>
  </si>
  <si>
    <t>ISSN 2393 – 4956</t>
  </si>
  <si>
    <t>Imagination, Creativity, Design, Development - Proceedings of the International Conference of Applied Informatics, 2022</t>
  </si>
  <si>
    <t>Dana Simian - editor; Laura Stoica - Assoc. editor</t>
  </si>
  <si>
    <t>ISSN 2069 – 864X </t>
  </si>
  <si>
    <t>251,00</t>
  </si>
  <si>
    <t>Lucrările Conferinţei Naţionale de Informatică, Ediţia a IX-a, Sibiu, 29 Aprilie 2023</t>
  </si>
  <si>
    <t>Ed. Dana Simian, Laura F. Stoica</t>
  </si>
  <si>
    <t>Editura Universității Lucian Blaga din Sibiu</t>
  </si>
  <si>
    <t>2 editori</t>
  </si>
  <si>
    <t>1p/pag</t>
  </si>
  <si>
    <t>Imagination, Creativity, Design, Development - Proceedings of the International Conference of Applied Informatics, 2023</t>
  </si>
  <si>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</si>
  <si>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</si>
  <si>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</si>
  <si>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</si>
  <si>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</si>
  <si>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</si>
  <si>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</si>
  <si>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</si>
  <si>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vizita de promovare a ofertei educationale ULBS in licee, orasele Victoria si Fagaras, 24.11.2022</t>
  </si>
  <si>
    <t>vizita de promovare a ofertei educationale ULBS in licee in cadrul "Targului educational pentru universitati", Râmnicu Vâlcea, 21.04.2023</t>
  </si>
  <si>
    <t>coordonator actiuni promovare la nivel departament</t>
  </si>
  <si>
    <t>participare la admitere</t>
  </si>
  <si>
    <t>Promovare specializarea Mate info la CN O Goga, O. Ghibu</t>
  </si>
  <si>
    <t>asistență admitere</t>
  </si>
  <si>
    <t>vizite de promovare a ofertei educaționale a ULBS în licee (Râmnicu Vâlcea)</t>
  </si>
  <si>
    <t>ADMITERE</t>
  </si>
  <si>
    <t>Vizite de promovare a ofertei educationale in licee orasele Victoria si Fgaras</t>
  </si>
  <si>
    <t>Vizite de promovare targ educationa Rm.Valcea</t>
  </si>
  <si>
    <t>Participarea la admitere în comisia tehnică pentru verificarea dosarelor. Am participat atât în sesiunea de admitere de vară cât și în cea de toamnă.</t>
  </si>
  <si>
    <t>8ore/zi</t>
  </si>
  <si>
    <t>Am fost trimisă la Facultatea de Medicină, în Aula Magna, să reprezint departamentul la TeDULBS în 23 noiembrie 2022. Activitate de promovare a ofertei ULBS pentru licee.
Am dus fluturași și le-am vorbit elevilor despre oferta educațională, la liceele unde am fost desemnată să merg.</t>
  </si>
  <si>
    <t>Participări ședințe. De ex., ședința de instruire pentru comisia tehnică de admitere, organizată de d-nul lector univ.dr.D.Hunyadi sau ședința din sala A26 unde d-nul decan ne-a prezentat în PowerPoint o analiză a admiterii la Facultatea de Științe.</t>
  </si>
  <si>
    <t>Am făcut parte din Comisia de admitere la master MIA(pentru dovadă poate fi întrebat și d-nul director de departament, care a fost și dumnealui în această comisie)</t>
  </si>
  <si>
    <t>Am participat la un curs de formare ținut de d-na Raluca Roca Bârsan, intitulat Design Thinking, la solicitarea instituției (a se vedea ceea ce ni s-a trimis la e-mailuri. Pentru confirmare - și diploma semnată de d-nul prorector)</t>
  </si>
  <si>
    <t>8p/săpt./ianuarie, februarie 2023</t>
  </si>
  <si>
    <t>Am participat la un curs de formare ținut de d-nul prof.univ.habil.dr. Laurian Suciu, "Interdisciplinaritate și evaluare în cercetarea matematică"
Miercuri, 9 noiembrie 2022, orele 16-18
Miercuri, 2 noiembrie 2022, orele 16-18
A se vedea Orar-Ateliere de schimburi de bune practici în domeniul metodologiei cercetării științifice.
Univ. ne-a invitat să participăm la atelierele proiectului CNFIS-FDI-2022-0232.</t>
  </si>
  <si>
    <t>8p/zi</t>
  </si>
  <si>
    <t>Am participat la un curs de formare ținut de d-nul conf.univ.dr. Alin Croitoru,"Culegerea datelor sociale prin metodologii calitative" 
Joi, 10 noiembrie 2022, orele 17-19
Joi, 20 octombrie 2022, orele 17-19
A se vedea Orar-Ateliere de schimburi de bune practici în domeniul metodologiei cercetării științifice.
Univ. ne-a invitat să participăm la atelierele proiectului CNFIS-FDI-2022-0232.</t>
  </si>
  <si>
    <t>Am participat la un curs de formare în Educație digitală din Slovenia, în 22 decembrie 2022 (33rd Pan-EU Conference on Digital Education, Ljubljana, Slovenia, 22nd of December 2022)</t>
  </si>
  <si>
    <t>Am participat la organizarea Concursului "Gh.Lazăr" ce a avut loc în 24-26 martie 2023. M-am ocupat de clasa a XI-a. Am propus probleme pentru toate clasele. Am fost la liceu la corectura lucrărilor. Am avut probleme acceptate în subiectul de la clasa a IX-a șii a XI-a.</t>
  </si>
  <si>
    <t>Site-ul facultății</t>
  </si>
  <si>
    <t>Site-ul Centrul de cercetare în Matematică Aplicată</t>
  </si>
  <si>
    <t>Site-ul Revistei General Mathematics</t>
  </si>
  <si>
    <t>Vizita de promovare a ofertei educaționale a ULBS în liceele din Sibiu</t>
  </si>
  <si>
    <t>Coordonator acțiuni de promovare la nivelul facultății</t>
  </si>
  <si>
    <t>Mindful Digital Navigators: Strengthening Competences and Well-beinf for Higher Education Professional</t>
  </si>
  <si>
    <t>Participare Admitere</t>
  </si>
  <si>
    <t>Am participat la organizarea Concursului Gh Lazar ce a avut loc in 24-26 martie 2023. Mam ocupat de clasa a X-a. Am propus probleme pentru clasele de liceu. Am fost la liceu la corectura lucrarilor. Am avut probleme acceptate la cls X.</t>
  </si>
  <si>
    <t>Promovare ULBS (in Valcea)</t>
  </si>
  <si>
    <t>Participarea la admitere</t>
  </si>
  <si>
    <t>Vizita de promovare a ofertei educaționale a ULBS în liceele din Ramnicu Valcea, 14.11.2022</t>
  </si>
  <si>
    <t>Vizita de promovare a ofertei educaționale a ULBS în liceele din Aiud, 20.04.2023</t>
  </si>
  <si>
    <t>Participare admitere - confirmare</t>
  </si>
  <si>
    <t>REALIZARE ORAR</t>
  </si>
  <si>
    <t>PARTICIPARE ADMITERE</t>
  </si>
  <si>
    <t>Confirmare admitere</t>
  </si>
  <si>
    <t>Participare la admitere (confirmari)</t>
  </si>
  <si>
    <t>Site centru de cercetare (https://rc-iit.ro/), 2023</t>
  </si>
  <si>
    <t>Site conferinta elevi PCID (https://infopapers.ro/pcid/2023), 2023</t>
  </si>
  <si>
    <t>Gestionarea paginilor de FB pentru conferințele PCID, ICDD și MDIS</t>
  </si>
  <si>
    <t>Suport Admitere</t>
  </si>
  <si>
    <t>Promovarea Facultatii</t>
  </si>
  <si>
    <t>Realizare orar</t>
  </si>
  <si>
    <t>participare în comisia de admitere (confirmare loc, preluare dosare)</t>
  </si>
  <si>
    <t>3 zile - 8 p.</t>
  </si>
  <si>
    <t>vizita de promovare a ofertei educationale ULBS la sediul Visma pentru elevii liceelor din Sibiu, 7.03.2023</t>
  </si>
  <si>
    <t>1 zi - 8 p.</t>
  </si>
  <si>
    <t>Comisia de admitere</t>
  </si>
  <si>
    <t>administrare pagina web pentru domeniul Informatica, ICDD, MDIS</t>
  </si>
  <si>
    <t>admitere</t>
  </si>
  <si>
    <t>Secretar admitere</t>
  </si>
  <si>
    <t>Participare Admitere 3 zile</t>
  </si>
  <si>
    <t>Participare confirmari admitere 30/07/2023</t>
  </si>
  <si>
    <t>activitate administrativa, admitere licenta si masterat, 10-18 iulie 2023</t>
  </si>
  <si>
    <t>Asistență la admitere, preluare dosare și confirmarea locului</t>
  </si>
  <si>
    <t>32 (4 zile)</t>
  </si>
  <si>
    <t>Costea Marioara, Gheoca Voichița</t>
  </si>
  <si>
    <t>Promovare - realizare prezentare și broșură pentru publicitate specializare în cadrul Conferinței Expo Apa oct. 2022</t>
  </si>
  <si>
    <t>participarea la realizarea orarului</t>
  </si>
  <si>
    <t>vizite de promovare a ofertei educaționale a ULBS în licee</t>
  </si>
  <si>
    <t>2x8=16</t>
  </si>
  <si>
    <t>participarea la admitere (asistență)</t>
  </si>
  <si>
    <t>Examen de licență - secretar în comisie</t>
  </si>
  <si>
    <t>26:3x2=17</t>
  </si>
  <si>
    <t>Examen de disertatie - secretar în comisie</t>
  </si>
  <si>
    <t>13:3x3=13</t>
  </si>
  <si>
    <t>Activitate cu grup de elevi Săptămâna altfel</t>
  </si>
  <si>
    <t>participarea la admitere</t>
  </si>
  <si>
    <t>coordonare International week</t>
  </si>
  <si>
    <t xml:space="preserve">Participare admitere iulie </t>
  </si>
  <si>
    <t>Participare admitere septembrie</t>
  </si>
  <si>
    <t>Activități administrative:  participarea la realizarea orarului: septembrie, noiembrie, februarie, aprilie</t>
  </si>
  <si>
    <t>Activități administrative: participarea la admitere: 12-18 iulie 2023</t>
  </si>
  <si>
    <t>Vizite de promovare a ofertei educationale</t>
  </si>
  <si>
    <t>Gestionare pagini/social media</t>
  </si>
  <si>
    <t>Participare la admitere</t>
  </si>
  <si>
    <t>Comisie de verificare SIEPAS - comisie pe facultate</t>
  </si>
  <si>
    <t>a) Curs Design Thinking - Introductory Module - curs formare ULBS - D-School - Noiembrie 2022-Februarie 2023 - 10 zile curs - certificat participare atasat</t>
  </si>
  <si>
    <t>d) responsabil SSM- colectiv Fizica - Facultatea de Stiinte - atasat document acodare puncte dir.departament plus decizie numire</t>
  </si>
  <si>
    <t>Participarea la realizarea orarului</t>
  </si>
  <si>
    <t>participarea la admitere 15 zile</t>
  </si>
  <si>
    <t>Gestionarea paginii departamentului Ed. Fizica</t>
  </si>
  <si>
    <t>Participarea la realizarea site-ului departamentului</t>
  </si>
  <si>
    <t>participarea la admitere (asistență): 8 p./zi.</t>
  </si>
  <si>
    <t>10 zile x 8 p/zi</t>
  </si>
  <si>
    <t>8 x 5 zile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</si>
</sst>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Red]0.00"/>
    <numFmt numFmtId="165" formatCode="0.00_ "/>
  </numFmts>
  <fonts count="98">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b/>
      <sz val="12.0"/>
      <color rgb="FF000000"/>
      <name val="Arial Narrow"/>
    </font>
    <font/>
    <font>
      <b/>
      <sz val="10.0"/>
      <color rgb="FF000000"/>
      <name val="Arial Narrow"/>
    </font>
    <font>
      <b/>
      <sz val="9.0"/>
      <color rgb="FF000000"/>
      <name val="Arial Narrow"/>
    </font>
    <font>
      <b/>
      <sz val="9.0"/>
      <color rgb="FF000000"/>
      <name val="Calibri"/>
    </font>
    <font>
      <u/>
      <sz val="10.0"/>
      <color rgb="FF00000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sz val="10.0"/>
      <color rgb="FF222222"/>
      <name val="Arial Narrow"/>
    </font>
    <font>
      <u/>
      <sz val="10.0"/>
      <color theme="10"/>
      <name val="Arial Narrow"/>
    </font>
    <font>
      <i/>
      <sz val="10.0"/>
      <color theme="1"/>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b/>
      <sz val="10.0"/>
      <color rgb="FFDD0806"/>
      <name val="Arial Narrow"/>
    </font>
    <font>
      <b/>
      <sz val="10.0"/>
      <color rgb="FF000000"/>
      <name val="Calibri"/>
    </font>
    <font>
      <u/>
      <sz val="11.0"/>
      <color theme="10"/>
      <name val="Calibri"/>
    </font>
    <font>
      <u/>
      <sz val="11.0"/>
      <color theme="10"/>
      <name val="Calibri"/>
    </font>
    <font>
      <sz val="11.0"/>
      <color rgb="FF000000"/>
      <name val="Calibri"/>
    </font>
    <font>
      <sz val="10.0"/>
      <color rgb="FFFF0000"/>
      <name val="Arial Narrow"/>
    </font>
    <font>
      <u/>
      <sz val="10.0"/>
      <color theme="10"/>
      <name val="Arial Narrow"/>
    </font>
    <font>
      <u/>
      <sz val="10.0"/>
      <color rgb="FF0000FF"/>
      <name val="Arial Narrow"/>
    </font>
    <font>
      <sz val="10.0"/>
      <color rgb="FF333333"/>
      <name val="Arial Narrow"/>
    </font>
    <font>
      <sz val="10.0"/>
      <color rgb="FF323232"/>
      <name val="Arial Narrow"/>
    </font>
    <font>
      <u/>
      <sz val="10.0"/>
      <color rgb="FF0000FF"/>
      <name val="Arial Narrow"/>
    </font>
    <font>
      <sz val="10.0"/>
      <color rgb="FF5D33BF"/>
      <name val="Arial Narrow"/>
    </font>
    <font>
      <u/>
      <sz val="10.0"/>
      <color theme="10"/>
      <name val="Arial Narrow"/>
    </font>
    <font>
      <u/>
      <sz val="10.0"/>
      <color rgb="FF0000FF"/>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u/>
      <sz val="10.0"/>
      <color theme="1"/>
      <name val="Arial Narrow"/>
    </font>
    <font>
      <u/>
      <sz val="10.0"/>
      <color theme="10"/>
      <name val="Arial Narrow"/>
    </font>
    <font>
      <u/>
      <sz val="10.0"/>
      <color rgb="FF0000FF"/>
      <name val="Arial Narrow"/>
    </font>
    <font>
      <u/>
      <sz val="10.0"/>
      <color rgb="FF0000FF"/>
      <name val="Arial Narrow"/>
    </font>
    <font>
      <u/>
      <sz val="10.0"/>
      <color theme="10"/>
      <name val="Arial Narrow"/>
    </font>
    <font>
      <u/>
      <sz val="10.0"/>
      <color theme="1"/>
      <name val="Arial Narrow"/>
    </font>
    <font>
      <u/>
      <sz val="10.0"/>
      <color theme="10"/>
      <name val="Arial Narrow"/>
    </font>
    <font>
      <u/>
      <sz val="10.0"/>
      <color theme="10"/>
      <name val="Arial Narrow"/>
    </font>
    <font>
      <u/>
      <sz val="10.0"/>
      <color theme="10"/>
      <name val="Arial Narrow"/>
    </font>
    <font>
      <b/>
      <sz val="12.0"/>
      <color theme="1"/>
      <name val="Arial Narrow"/>
    </font>
    <font>
      <b/>
      <sz val="11.0"/>
      <color rgb="FF000000"/>
      <name val="Arial Narrow"/>
    </font>
    <font>
      <sz val="11.0"/>
      <color theme="1"/>
      <name val="Arial Narrow"/>
    </font>
    <font>
      <sz val="11.0"/>
      <color rgb="FFDD0806"/>
      <name val="Calibri"/>
    </font>
    <font>
      <u/>
      <sz val="10.0"/>
      <color rgb="FF0000FF"/>
      <name val="Arial Narrow"/>
    </font>
    <font>
      <u/>
      <sz val="10.0"/>
      <color rgb="FF000000"/>
      <name val="Arial Narrow"/>
    </font>
    <font>
      <u/>
      <sz val="10.0"/>
      <color theme="10"/>
      <name val="Arial Narrow"/>
    </font>
    <font>
      <u/>
      <sz val="10.0"/>
      <color theme="10"/>
      <name val="Arial Narrow"/>
    </font>
    <font>
      <u/>
      <sz val="10.0"/>
      <color theme="10"/>
      <name val="Arial Narrow"/>
    </font>
    <font>
      <u/>
      <sz val="10.0"/>
      <color rgb="FF0000FF"/>
      <name val="Arial Narrow"/>
    </font>
    <font>
      <b/>
      <sz val="11.0"/>
      <color theme="1"/>
      <name val="Calibri"/>
    </font>
    <font>
      <u/>
      <sz val="10.0"/>
      <color theme="10"/>
      <name val="Arial Narrow"/>
    </font>
    <font>
      <i/>
      <sz val="10.0"/>
      <color rgb="FF000000"/>
      <name val="Arial Narrow"/>
    </font>
    <font>
      <sz val="10.0"/>
      <color rgb="FF202124"/>
      <name val="Arial Narrow"/>
    </font>
    <font>
      <u/>
      <sz val="10.0"/>
      <color theme="10"/>
      <name val="Arial Narrow"/>
    </font>
    <font>
      <u/>
      <sz val="10.0"/>
      <color theme="10"/>
      <name val="Arial Narrow"/>
    </font>
    <font>
      <u/>
      <sz val="10.0"/>
      <color theme="10"/>
      <name val="Arial Narrow"/>
    </font>
    <font>
      <u/>
      <sz val="10.0"/>
      <color theme="10"/>
      <name val="Arial Narrow"/>
    </font>
    <font>
      <u/>
      <sz val="10.0"/>
      <color rgb="FF0000FF"/>
      <name val="Arial Narrow"/>
    </font>
    <font>
      <sz val="10.0"/>
      <color rgb="FF1D2228"/>
      <name val="Arial Narrow"/>
    </font>
    <font>
      <u/>
      <sz val="10.0"/>
      <color theme="10"/>
      <name val="Arial Narrow"/>
    </font>
    <font>
      <u/>
      <sz val="10.0"/>
      <color rgb="FF000000"/>
      <name val="Arial Narrow"/>
    </font>
    <font>
      <u/>
      <sz val="10.0"/>
      <color theme="1"/>
      <name val="Arial Narrow"/>
    </font>
    <font>
      <u/>
      <sz val="10.0"/>
      <color theme="1"/>
      <name val="Arial Narrow"/>
    </font>
    <font>
      <u/>
      <sz val="10.0"/>
      <color rgb="FF0000FF"/>
      <name val="Arial Narrow"/>
    </font>
    <font>
      <u/>
      <sz val="10.0"/>
      <color rgb="FF0000FF"/>
      <name val="Arial Narrow"/>
    </font>
    <font>
      <sz val="10.0"/>
      <color rgb="FF1F1F1F"/>
      <name val="Arial Narrow"/>
    </font>
    <font>
      <sz val="10.0"/>
      <color rgb="FF00B050"/>
      <name val="Arial Narrow"/>
    </font>
    <font>
      <u/>
      <sz val="10.0"/>
      <color theme="10"/>
      <name val="Arial Narrow"/>
    </font>
    <font>
      <sz val="10.0"/>
      <color rgb="FF505050"/>
      <name val="Arial Narrow"/>
    </font>
    <font>
      <u/>
      <sz val="10.0"/>
      <color theme="10"/>
      <name val="Arial Narrow"/>
    </font>
    <font>
      <u/>
      <sz val="10.0"/>
      <color rgb="FF000000"/>
      <name val="Arial Narrow"/>
    </font>
    <font>
      <sz val="10.0"/>
      <color rgb="FF0000FF"/>
      <name val="Arial Narrow"/>
    </font>
    <font>
      <u/>
      <sz val="10.0"/>
      <color theme="1"/>
      <name val="Arial Narrow"/>
    </font>
    <font>
      <u/>
      <sz val="10.0"/>
      <color rgb="FF0000FF"/>
      <name val="Arial Narrow"/>
    </font>
    <font>
      <u/>
      <sz val="10.0"/>
      <color rgb="FF0000FF"/>
      <name val="Arial Narrow"/>
    </font>
    <font>
      <u/>
      <sz val="10.0"/>
      <color rgb="FF000000"/>
      <name val="Arial Narrow"/>
    </font>
    <font>
      <u/>
      <sz val="11.0"/>
      <color theme="10"/>
      <name val="Calibri"/>
    </font>
    <font>
      <sz val="11.0"/>
      <color theme="10"/>
      <name val="Calibri"/>
    </font>
    <font>
      <sz val="12.0"/>
      <color rgb="FF000000"/>
      <name val="Arial Narrow"/>
    </font>
  </fonts>
  <fills count="12">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rgb="FFEBF1DE"/>
        <bgColor rgb="FFEBF1DE"/>
      </patternFill>
    </fill>
    <fill>
      <patternFill patternType="solid">
        <fgColor rgb="FFFFFF99"/>
        <bgColor rgb="FFFFFF99"/>
      </patternFill>
    </fill>
    <fill>
      <patternFill patternType="solid">
        <fgColor theme="0"/>
        <bgColor theme="0"/>
      </patternFill>
    </fill>
    <fill>
      <patternFill patternType="solid">
        <fgColor rgb="FFFFCC00"/>
        <bgColor rgb="FFFFCC00"/>
      </patternFill>
    </fill>
    <fill>
      <patternFill patternType="solid">
        <fgColor rgb="FFFF0000"/>
        <bgColor rgb="FFFF0000"/>
      </patternFill>
    </fill>
  </fills>
  <borders count="27">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style="thin">
        <color rgb="FF000000"/>
      </right>
      <top style="thin">
        <color rgb="FF000000"/>
      </top>
      <bottom/>
    </border>
    <border>
      <left/>
      <right/>
      <top style="thin">
        <color rgb="FF000000"/>
      </top>
      <bottom/>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rder>
    <border>
      <left style="thin">
        <color rgb="FF000000"/>
      </left>
      <right style="thin">
        <color rgb="FF000000"/>
      </right>
      <top/>
      <bottom style="thin">
        <color rgb="FF000000"/>
      </bottom>
    </border>
    <border>
      <left/>
      <top/>
      <bottom/>
    </border>
    <border>
      <top/>
      <bottom/>
    </border>
    <border>
      <left style="thin">
        <color rgb="FF000000"/>
      </left>
      <top style="thin">
        <color rgb="FF000000"/>
      </top>
    </border>
    <border>
      <right style="thin">
        <color rgb="FF000000"/>
      </right>
    </border>
    <border>
      <left style="thin">
        <color rgb="FF000000"/>
      </left>
      <right style="thin">
        <color rgb="FF000000"/>
      </right>
    </border>
    <border>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52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Border="1" applyFill="1" applyFont="1"/>
    <xf borderId="1" fillId="0" fontId="4" numFmtId="0" xfId="0" applyAlignment="1" applyBorder="1" applyFont="1">
      <alignment horizontal="center"/>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1" fillId="0" fontId="2" numFmtId="0" xfId="0" applyAlignment="1" applyBorder="1" applyFont="1">
      <alignment horizontal="center" shrinkToFit="0" vertical="center" wrapText="1"/>
    </xf>
    <xf borderId="1" fillId="6" fontId="2" numFmtId="0" xfId="0" applyAlignment="1" applyBorder="1" applyFill="1" applyFont="1">
      <alignment horizontal="left" shrinkToFit="0" vertical="center" wrapText="1"/>
    </xf>
    <xf borderId="1" fillId="6" fontId="2" numFmtId="0" xfId="0" applyAlignment="1" applyBorder="1" applyFont="1">
      <alignment shrinkToFit="0" vertical="center" wrapText="1"/>
    </xf>
    <xf borderId="1" fillId="6" fontId="2" numFmtId="0" xfId="0" applyAlignment="1" applyBorder="1" applyFont="1">
      <alignment horizontal="center" shrinkToFit="0" vertical="center" wrapText="1"/>
    </xf>
    <xf borderId="1" fillId="0" fontId="2" numFmtId="3" xfId="0" applyAlignment="1" applyBorder="1" applyFont="1" applyNumberFormat="1">
      <alignment horizontal="center" shrinkToFit="0" vertical="center" wrapText="1"/>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1" fillId="0" fontId="2" numFmtId="3" xfId="0" applyAlignment="1" applyBorder="1" applyFont="1" applyNumberFormat="1">
      <alignment horizontal="center" vertical="center"/>
    </xf>
    <xf borderId="1" fillId="0" fontId="2" numFmtId="0" xfId="0" applyAlignment="1" applyBorder="1" applyFont="1">
      <alignment shrinkToFit="0" vertical="top" wrapText="1"/>
    </xf>
    <xf borderId="1" fillId="0" fontId="2" numFmtId="4" xfId="0" applyAlignment="1" applyBorder="1" applyFont="1" applyNumberFormat="1">
      <alignment horizontal="center" shrinkToFit="0" vertical="center" wrapText="1"/>
    </xf>
    <xf borderId="0" fillId="0" fontId="2" numFmtId="4" xfId="0" applyAlignment="1" applyFont="1" applyNumberFormat="1">
      <alignment horizontal="center"/>
    </xf>
    <xf borderId="1" fillId="0" fontId="2" numFmtId="0" xfId="0" applyAlignment="1" applyBorder="1" applyFont="1">
      <alignment horizontal="left" shrinkToFit="0" vertical="center" wrapText="1"/>
    </xf>
    <xf borderId="1" fillId="7" fontId="2" numFmtId="4" xfId="0" applyAlignment="1" applyBorder="1" applyFill="1" applyFont="1" applyNumberFormat="1">
      <alignment horizontal="center" vertical="center"/>
    </xf>
    <xf borderId="0" fillId="0" fontId="2" numFmtId="4" xfId="0" applyAlignment="1" applyFont="1" applyNumberFormat="1">
      <alignment horizontal="center" vertical="center"/>
    </xf>
    <xf borderId="1" fillId="0" fontId="2" numFmtId="0" xfId="0" applyAlignment="1" applyBorder="1" applyFont="1">
      <alignment horizontal="center"/>
    </xf>
    <xf borderId="1" fillId="0" fontId="2" numFmtId="0" xfId="0" applyAlignment="1" applyBorder="1" applyFont="1">
      <alignment shrinkToFit="0" vertical="center" wrapText="1"/>
    </xf>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wrapText="1"/>
    </xf>
    <xf borderId="0" fillId="0" fontId="2" numFmtId="4" xfId="0" applyFont="1" applyNumberFormat="1"/>
    <xf borderId="1" fillId="2" fontId="1" numFmtId="0" xfId="0" applyAlignment="1" applyBorder="1" applyFont="1">
      <alignment horizontal="left" vertical="center"/>
    </xf>
    <xf borderId="1" fillId="0" fontId="1" numFmtId="0" xfId="0" applyAlignment="1" applyBorder="1" applyFont="1">
      <alignment horizontal="center" vertical="center"/>
    </xf>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0" fillId="0" fontId="1" numFmtId="0" xfId="0" applyAlignment="1" applyFont="1">
      <alignment horizontal="left"/>
    </xf>
    <xf borderId="3" fillId="8" fontId="6" numFmtId="0" xfId="0" applyAlignment="1" applyBorder="1" applyFill="1" applyFont="1">
      <alignment horizontal="center" shrinkToFit="0" vertical="top" wrapText="1"/>
    </xf>
    <xf borderId="4" fillId="0" fontId="7" numFmtId="0" xfId="0" applyBorder="1" applyFont="1"/>
    <xf borderId="5" fillId="0" fontId="7" numFmtId="0" xfId="0" applyBorder="1" applyFont="1"/>
    <xf borderId="0" fillId="0" fontId="8" numFmtId="0" xfId="0" applyAlignment="1" applyFont="1">
      <alignment horizontal="left"/>
    </xf>
    <xf borderId="0" fillId="0" fontId="8" numFmtId="0" xfId="0" applyFont="1"/>
    <xf borderId="0" fillId="0" fontId="5" numFmtId="0" xfId="0" applyFont="1"/>
    <xf borderId="3" fillId="8" fontId="4" numFmtId="0" xfId="0" applyAlignment="1" applyBorder="1" applyFont="1">
      <alignment horizontal="left" shrinkToFit="0" wrapText="1"/>
    </xf>
    <xf borderId="6" fillId="9" fontId="8" numFmtId="0" xfId="0" applyAlignment="1" applyBorder="1" applyFill="1" applyFont="1">
      <alignment horizontal="left"/>
    </xf>
    <xf borderId="6" fillId="9" fontId="8" numFmtId="0" xfId="0" applyBorder="1" applyFont="1"/>
    <xf borderId="6" fillId="9" fontId="5" numFmtId="0" xfId="0" applyBorder="1" applyFont="1"/>
    <xf borderId="3" fillId="8" fontId="4" numFmtId="0" xfId="0" applyAlignment="1" applyBorder="1" applyFont="1">
      <alignment horizontal="left" shrinkToFit="0" vertical="top" wrapText="1"/>
    </xf>
    <xf borderId="0" fillId="0" fontId="8" numFmtId="0" xfId="0" applyAlignment="1" applyFont="1">
      <alignment horizontal="left" shrinkToFit="0" wrapText="1"/>
    </xf>
    <xf borderId="0" fillId="0" fontId="8" numFmtId="0" xfId="0" applyAlignment="1" applyFont="1">
      <alignment shrinkToFit="0" vertical="top" wrapText="1"/>
    </xf>
    <xf borderId="2" fillId="10" fontId="3" numFmtId="0" xfId="0" applyAlignment="1" applyBorder="1" applyFill="1" applyFont="1">
      <alignment horizontal="center" shrinkToFit="0" vertical="center" wrapText="1"/>
    </xf>
    <xf borderId="7" fillId="10" fontId="3" numFmtId="0" xfId="0" applyAlignment="1" applyBorder="1" applyFont="1">
      <alignment horizontal="center" shrinkToFit="0" vertical="center" wrapText="1"/>
    </xf>
    <xf borderId="7" fillId="10" fontId="8" numFmtId="0" xfId="0" applyAlignment="1" applyBorder="1" applyFont="1">
      <alignment horizontal="center" shrinkToFit="0" vertical="center" wrapText="1"/>
    </xf>
    <xf borderId="8" fillId="10" fontId="3" numFmtId="0" xfId="0" applyAlignment="1" applyBorder="1" applyFont="1">
      <alignment horizontal="center" shrinkToFit="0" vertical="center" wrapText="1"/>
    </xf>
    <xf borderId="6" fillId="11" fontId="5" numFmtId="0" xfId="0" applyAlignment="1" applyBorder="1" applyFill="1" applyFont="1">
      <alignment horizontal="left" shrinkToFit="0" wrapText="1"/>
    </xf>
    <xf borderId="0" fillId="0" fontId="9" numFmtId="0" xfId="0" applyFont="1"/>
    <xf borderId="0" fillId="0" fontId="10" numFmtId="0" xfId="0" applyFont="1"/>
    <xf borderId="1" fillId="6" fontId="4" numFmtId="0" xfId="0" applyAlignment="1" applyBorder="1" applyFont="1">
      <alignment horizontal="left" shrinkToFit="0" vertical="top" wrapText="1"/>
    </xf>
    <xf borderId="1" fillId="6" fontId="4" numFmtId="0" xfId="0" applyAlignment="1" applyBorder="1" applyFont="1">
      <alignment horizontal="center" shrinkToFit="0" vertical="top" wrapText="1"/>
    </xf>
    <xf borderId="1" fillId="0" fontId="4" numFmtId="0" xfId="0" applyAlignment="1" applyBorder="1" applyFont="1">
      <alignment horizontal="center" shrinkToFit="0" vertical="top" wrapText="1"/>
    </xf>
    <xf borderId="1" fillId="0" fontId="11" numFmtId="0" xfId="0" applyAlignment="1" applyBorder="1" applyFont="1">
      <alignment shrinkToFit="0" vertical="top" wrapText="1"/>
    </xf>
    <xf borderId="1" fillId="0" fontId="4" numFmtId="0" xfId="0" applyAlignment="1" applyBorder="1" applyFont="1">
      <alignment shrinkToFit="0" vertical="top" wrapText="1"/>
    </xf>
    <xf borderId="1" fillId="0" fontId="4" numFmtId="49" xfId="0" applyAlignment="1" applyBorder="1" applyFont="1" applyNumberFormat="1">
      <alignment horizontal="center" shrinkToFit="0" vertical="top" wrapText="1"/>
    </xf>
    <xf borderId="1" fillId="0" fontId="4" numFmtId="1" xfId="0" applyAlignment="1" applyBorder="1" applyFont="1" applyNumberFormat="1">
      <alignment horizontal="center" shrinkToFit="0" vertical="top" wrapText="1"/>
    </xf>
    <xf borderId="1" fillId="0" fontId="4" numFmtId="4" xfId="0" applyAlignment="1" applyBorder="1" applyFont="1" applyNumberFormat="1">
      <alignment horizontal="center" shrinkToFit="0" vertical="top" wrapText="1"/>
    </xf>
    <xf borderId="1" fillId="0" fontId="1" numFmtId="0" xfId="0" applyBorder="1" applyFont="1"/>
    <xf borderId="1" fillId="0" fontId="4" numFmtId="49" xfId="0" applyAlignment="1" applyBorder="1" applyFont="1" applyNumberFormat="1">
      <alignment horizontal="left" shrinkToFit="0" vertical="top" wrapText="1"/>
    </xf>
    <xf borderId="1" fillId="0" fontId="12" numFmtId="0" xfId="0" applyAlignment="1" applyBorder="1" applyFont="1">
      <alignment shrinkToFit="0" vertical="top" wrapText="1"/>
    </xf>
    <xf borderId="1" fillId="0" fontId="4" numFmtId="16" xfId="0" applyAlignment="1" applyBorder="1" applyFont="1" applyNumberFormat="1">
      <alignment horizontal="center" shrinkToFit="0" vertical="top" wrapText="1"/>
    </xf>
    <xf borderId="1" fillId="0" fontId="4" numFmtId="0" xfId="0" applyAlignment="1" applyBorder="1" applyFont="1">
      <alignment shrinkToFit="0" wrapText="1"/>
    </xf>
    <xf borderId="1" fillId="0" fontId="4" numFmtId="0" xfId="0" applyAlignment="1" applyBorder="1" applyFont="1">
      <alignment horizontal="right" shrinkToFit="0" wrapText="1"/>
    </xf>
    <xf borderId="1" fillId="0" fontId="4" numFmtId="0" xfId="0" applyAlignment="1" applyBorder="1" applyFont="1">
      <alignment horizontal="left" shrinkToFit="0" vertical="top" wrapText="1"/>
    </xf>
    <xf borderId="1" fillId="6" fontId="4" numFmtId="0" xfId="0" applyAlignment="1" applyBorder="1" applyFont="1">
      <alignment shrinkToFit="0" vertical="top" wrapText="1"/>
    </xf>
    <xf borderId="1" fillId="0" fontId="4" numFmtId="0" xfId="0" applyAlignment="1" applyBorder="1" applyFont="1">
      <alignment horizontal="left" shrinkToFit="0" wrapText="1"/>
    </xf>
    <xf borderId="1" fillId="0" fontId="1" numFmtId="0" xfId="0" applyAlignment="1" applyBorder="1" applyFont="1">
      <alignment horizontal="left" shrinkToFit="0" wrapText="1"/>
    </xf>
    <xf borderId="1" fillId="0" fontId="13" numFmtId="0" xfId="0" applyAlignment="1" applyBorder="1" applyFont="1">
      <alignment shrinkToFit="0" wrapText="1"/>
    </xf>
    <xf borderId="1" fillId="0" fontId="14" numFmtId="0" xfId="0" applyAlignment="1" applyBorder="1" applyFont="1">
      <alignment horizontal="left" shrinkToFit="0" wrapText="1"/>
    </xf>
    <xf borderId="1" fillId="6" fontId="15" numFmtId="0" xfId="0" applyAlignment="1" applyBorder="1" applyFont="1">
      <alignment shrinkToFit="0" vertical="top"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0" fontId="16" numFmtId="0" xfId="0" applyAlignment="1" applyBorder="1" applyFont="1">
      <alignment shrinkToFit="0" vertical="center" wrapText="1"/>
    </xf>
    <xf borderId="1" fillId="0" fontId="4" numFmtId="0" xfId="0" applyAlignment="1" applyBorder="1" applyFont="1">
      <alignment shrinkToFit="0" vertical="center" wrapText="1"/>
    </xf>
    <xf borderId="1" fillId="6" fontId="1" numFmtId="0" xfId="0" applyAlignment="1" applyBorder="1" applyFont="1">
      <alignment horizontal="left" shrinkToFit="0" vertical="top" wrapText="1"/>
    </xf>
    <xf borderId="1" fillId="6" fontId="4" numFmtId="0" xfId="0" applyAlignment="1" applyBorder="1" applyFont="1">
      <alignment horizontal="left" vertical="top"/>
    </xf>
    <xf borderId="7" fillId="6" fontId="4" numFmtId="0" xfId="0" applyAlignment="1" applyBorder="1" applyFont="1">
      <alignment horizontal="center" vertical="top"/>
    </xf>
    <xf borderId="9" fillId="0" fontId="4" numFmtId="0" xfId="0" applyAlignment="1" applyBorder="1" applyFont="1">
      <alignment horizontal="center" vertical="top"/>
    </xf>
    <xf borderId="1" fillId="6" fontId="4" numFmtId="0" xfId="0" applyAlignment="1" applyBorder="1" applyFont="1">
      <alignment vertical="top"/>
    </xf>
    <xf borderId="9" fillId="0" fontId="17" numFmtId="0" xfId="0" applyAlignment="1" applyBorder="1" applyFont="1">
      <alignment vertical="top"/>
    </xf>
    <xf borderId="9" fillId="0" fontId="4" numFmtId="0" xfId="0" applyAlignment="1" applyBorder="1" applyFont="1">
      <alignment vertical="top"/>
    </xf>
    <xf borderId="9" fillId="0" fontId="4" numFmtId="49" xfId="0" applyAlignment="1" applyBorder="1" applyFont="1" applyNumberFormat="1">
      <alignment horizontal="center" vertical="top"/>
    </xf>
    <xf borderId="1" fillId="0" fontId="4" numFmtId="0" xfId="0" applyAlignment="1" applyBorder="1" applyFont="1">
      <alignment horizontal="center" vertical="top"/>
    </xf>
    <xf borderId="1" fillId="0" fontId="3" numFmtId="1" xfId="0" applyAlignment="1" applyBorder="1" applyFont="1" applyNumberFormat="1">
      <alignment horizontal="center" vertical="top"/>
    </xf>
    <xf borderId="10" fillId="0" fontId="3" numFmtId="1" xfId="0" applyAlignment="1" applyBorder="1" applyFont="1" applyNumberFormat="1">
      <alignment horizontal="center" vertical="top"/>
    </xf>
    <xf borderId="11" fillId="0" fontId="3" numFmtId="4" xfId="0" applyAlignment="1" applyBorder="1" applyFont="1" applyNumberFormat="1">
      <alignment horizontal="center" vertical="top"/>
    </xf>
    <xf borderId="1" fillId="0" fontId="4" numFmtId="0" xfId="0" applyAlignment="1" applyBorder="1" applyFont="1">
      <alignment vertical="top"/>
    </xf>
    <xf borderId="1" fillId="6" fontId="4" numFmtId="0" xfId="0" applyAlignment="1" applyBorder="1" applyFont="1">
      <alignment horizontal="center" vertical="top"/>
    </xf>
    <xf borderId="1" fillId="0" fontId="18" numFmtId="0" xfId="0" applyAlignment="1" applyBorder="1" applyFont="1">
      <alignment vertical="top"/>
    </xf>
    <xf borderId="1" fillId="6" fontId="19" numFmtId="0" xfId="0" applyAlignment="1" applyBorder="1" applyFont="1">
      <alignment vertical="top"/>
    </xf>
    <xf borderId="1" fillId="6" fontId="4" numFmtId="49" xfId="0" applyAlignment="1" applyBorder="1" applyFont="1" applyNumberFormat="1">
      <alignment horizontal="center" vertical="top"/>
    </xf>
    <xf borderId="1" fillId="0" fontId="4" numFmtId="1" xfId="0" applyAlignment="1" applyBorder="1" applyFont="1" applyNumberFormat="1">
      <alignment horizontal="center" vertical="top"/>
    </xf>
    <xf borderId="3" fillId="0" fontId="4" numFmtId="1" xfId="0" applyAlignment="1" applyBorder="1" applyFont="1" applyNumberFormat="1">
      <alignment horizontal="center" vertical="top"/>
    </xf>
    <xf borderId="1" fillId="0" fontId="3" numFmtId="4" xfId="0" applyAlignment="1" applyBorder="1" applyFont="1" applyNumberFormat="1">
      <alignment horizontal="center" vertical="top"/>
    </xf>
    <xf borderId="1" fillId="0" fontId="4" numFmtId="0" xfId="0" applyAlignment="1" applyBorder="1" applyFont="1">
      <alignment horizontal="left" vertical="top"/>
    </xf>
    <xf borderId="1" fillId="0" fontId="4" numFmtId="49" xfId="0" applyAlignment="1" applyBorder="1" applyFont="1" applyNumberFormat="1">
      <alignment horizontal="center" vertical="top"/>
    </xf>
    <xf borderId="3" fillId="0" fontId="3" numFmtId="1" xfId="0" applyAlignment="1" applyBorder="1" applyFont="1" applyNumberFormat="1">
      <alignment horizontal="center" vertical="top"/>
    </xf>
    <xf borderId="3" fillId="0" fontId="4" numFmtId="1" xfId="0" applyAlignment="1" applyBorder="1" applyFont="1" applyNumberFormat="1">
      <alignment horizontal="center" shrinkToFit="0" vertical="top" wrapText="1"/>
    </xf>
    <xf borderId="1" fillId="0" fontId="3" numFmtId="4" xfId="0" applyAlignment="1" applyBorder="1" applyFont="1" applyNumberFormat="1">
      <alignment horizontal="center" shrinkToFit="0" vertical="top" wrapText="1"/>
    </xf>
    <xf borderId="0" fillId="0" fontId="4" numFmtId="0" xfId="0" applyAlignment="1" applyFont="1">
      <alignment horizontal="left" vertical="top"/>
    </xf>
    <xf borderId="10" fillId="0" fontId="4" numFmtId="1" xfId="0" applyAlignment="1" applyBorder="1" applyFont="1" applyNumberFormat="1">
      <alignment horizontal="center" vertical="top"/>
    </xf>
    <xf borderId="0" fillId="0" fontId="20" numFmtId="0" xfId="0" applyAlignment="1" applyFont="1">
      <alignment horizontal="left" vertical="top"/>
    </xf>
    <xf borderId="0" fillId="0" fontId="1" numFmtId="0" xfId="0" applyAlignment="1" applyFont="1">
      <alignment vertical="top"/>
    </xf>
    <xf borderId="9" fillId="0" fontId="1" numFmtId="0" xfId="0" applyAlignment="1" applyBorder="1" applyFont="1">
      <alignment vertical="top"/>
    </xf>
    <xf borderId="1" fillId="0" fontId="4" numFmtId="0" xfId="0" applyBorder="1" applyFont="1"/>
    <xf borderId="0" fillId="0" fontId="4" numFmtId="0" xfId="0" applyAlignment="1" applyFont="1">
      <alignment horizontal="left"/>
    </xf>
    <xf borderId="0" fillId="0" fontId="21" numFmtId="0" xfId="0" applyFont="1"/>
    <xf borderId="0" fillId="0" fontId="22" numFmtId="0" xfId="0" applyAlignment="1" applyFont="1">
      <alignment horizontal="left" vertical="top"/>
    </xf>
    <xf borderId="0" fillId="0" fontId="23" numFmtId="0" xfId="0" applyAlignment="1" applyFont="1">
      <alignment vertical="top"/>
    </xf>
    <xf borderId="0" fillId="0" fontId="4" numFmtId="0" xfId="0" applyAlignment="1" applyFont="1">
      <alignment vertical="top"/>
    </xf>
    <xf borderId="12" fillId="0" fontId="4" numFmtId="0" xfId="0" applyAlignment="1" applyBorder="1" applyFont="1">
      <alignment horizontal="center" vertical="top"/>
    </xf>
    <xf borderId="3" fillId="0" fontId="4" numFmtId="0" xfId="0" applyAlignment="1" applyBorder="1" applyFont="1">
      <alignment horizontal="center" vertical="top"/>
    </xf>
    <xf borderId="5" fillId="0" fontId="4" numFmtId="0" xfId="0" applyAlignment="1" applyBorder="1" applyFont="1">
      <alignment horizontal="center" vertical="top"/>
    </xf>
    <xf borderId="1" fillId="6" fontId="1" numFmtId="0" xfId="0" applyAlignment="1" applyBorder="1" applyFont="1">
      <alignment horizontal="left" shrinkToFit="0" vertical="center" wrapText="1"/>
    </xf>
    <xf borderId="1" fillId="0" fontId="1" numFmtId="0" xfId="0" applyAlignment="1" applyBorder="1" applyFont="1">
      <alignment horizontal="left" shrinkToFit="0" vertical="center" wrapText="1"/>
    </xf>
    <xf borderId="7" fillId="6" fontId="1"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0" fontId="24" numFmtId="0" xfId="0" applyAlignment="1" applyBorder="1" applyFont="1">
      <alignment horizontal="center" shrinkToFit="0" vertical="center" wrapText="1"/>
    </xf>
    <xf borderId="13" fillId="0" fontId="25" numFmtId="0" xfId="0" applyAlignment="1" applyBorder="1" applyFont="1">
      <alignment horizontal="center" shrinkToFit="0" vertical="center" wrapText="1"/>
    </xf>
    <xf borderId="1" fillId="0" fontId="1" numFmtId="49" xfId="0" applyAlignment="1" applyBorder="1" applyFont="1" applyNumberFormat="1">
      <alignment horizontal="center" shrinkToFit="0" vertical="center" wrapText="1"/>
    </xf>
    <xf borderId="5" fillId="0" fontId="1"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1" fillId="0" fontId="8" numFmtId="1" xfId="0" applyAlignment="1" applyBorder="1" applyFont="1" applyNumberFormat="1">
      <alignment horizontal="center" shrinkToFit="0" vertical="center" wrapText="1"/>
    </xf>
    <xf borderId="10" fillId="0" fontId="8" numFmtId="1" xfId="0" applyAlignment="1" applyBorder="1" applyFont="1" applyNumberFormat="1">
      <alignment horizontal="center" shrinkToFit="0" vertical="center" wrapText="1"/>
    </xf>
    <xf borderId="11" fillId="0" fontId="8" numFmtId="4" xfId="0" applyAlignment="1" applyBorder="1" applyFont="1" applyNumberFormat="1">
      <alignment horizontal="center" shrinkToFit="0" vertical="center" wrapText="1"/>
    </xf>
    <xf borderId="1" fillId="0" fontId="1" numFmtId="2" xfId="0" applyAlignment="1" applyBorder="1" applyFont="1" applyNumberFormat="1">
      <alignment vertical="center"/>
    </xf>
    <xf borderId="1" fillId="6" fontId="1" numFmtId="0" xfId="0" applyAlignment="1" applyBorder="1" applyFont="1">
      <alignment horizontal="center" shrinkToFit="0" vertical="center" wrapText="1"/>
    </xf>
    <xf borderId="14" fillId="6" fontId="1" numFmtId="49" xfId="0" applyAlignment="1" applyBorder="1" applyFont="1" applyNumberFormat="1">
      <alignment horizontal="center" shrinkToFit="0" vertical="center" wrapText="1"/>
    </xf>
    <xf borderId="11" fillId="0" fontId="26" numFmtId="0" xfId="0" applyAlignment="1" applyBorder="1" applyFont="1">
      <alignment horizontal="center" shrinkToFit="0" vertical="center" wrapText="1"/>
    </xf>
    <xf borderId="0" fillId="0" fontId="4" numFmtId="0" xfId="0" applyAlignment="1" applyFont="1">
      <alignment horizontal="center" shrinkToFit="0" vertical="center" wrapText="1"/>
    </xf>
    <xf borderId="14" fillId="6" fontId="1" numFmtId="0" xfId="0" applyAlignment="1" applyBorder="1" applyFont="1">
      <alignment horizontal="center" shrinkToFit="0" vertical="center" wrapText="1"/>
    </xf>
    <xf borderId="1" fillId="0" fontId="1" numFmtId="1" xfId="0" applyAlignment="1" applyBorder="1" applyFont="1" applyNumberFormat="1">
      <alignment horizontal="center" shrinkToFit="0" vertical="center" wrapText="1"/>
    </xf>
    <xf borderId="3" fillId="0" fontId="1" numFmtId="1" xfId="0" applyAlignment="1" applyBorder="1" applyFont="1" applyNumberFormat="1">
      <alignment horizontal="center" shrinkToFit="0" vertical="center" wrapText="1"/>
    </xf>
    <xf borderId="1" fillId="0" fontId="8" numFmtId="4" xfId="0" applyAlignment="1" applyBorder="1" applyFont="1" applyNumberFormat="1">
      <alignment horizontal="center" shrinkToFit="0" vertical="center" wrapText="1"/>
    </xf>
    <xf borderId="7" fillId="6" fontId="1" numFmtId="0" xfId="0" applyAlignment="1" applyBorder="1" applyFont="1">
      <alignment horizontal="left" shrinkToFit="0" vertical="top" wrapText="1"/>
    </xf>
    <xf borderId="9" fillId="0" fontId="1" numFmtId="0" xfId="0" applyAlignment="1" applyBorder="1" applyFont="1">
      <alignment horizontal="left" shrinkToFit="0" vertical="top" wrapText="1"/>
    </xf>
    <xf borderId="9" fillId="0" fontId="27" numFmtId="0" xfId="0" applyAlignment="1" applyBorder="1" applyFont="1">
      <alignment horizontal="left" shrinkToFit="0" vertical="top" wrapText="1"/>
    </xf>
    <xf borderId="9" fillId="0" fontId="1" numFmtId="49" xfId="0" applyAlignment="1" applyBorder="1" applyFont="1" applyNumberFormat="1">
      <alignment horizontal="left" shrinkToFit="0" vertical="top" wrapText="1"/>
    </xf>
    <xf borderId="1" fillId="0" fontId="1" numFmtId="0" xfId="0" applyAlignment="1" applyBorder="1" applyFont="1">
      <alignment horizontal="left" shrinkToFit="0" vertical="top" wrapText="1"/>
    </xf>
    <xf borderId="1" fillId="0" fontId="1" numFmtId="1" xfId="0" applyAlignment="1" applyBorder="1" applyFont="1" applyNumberFormat="1">
      <alignment horizontal="left" shrinkToFit="0" vertical="top" wrapText="1"/>
    </xf>
    <xf borderId="10" fillId="0" fontId="1" numFmtId="1" xfId="0" applyAlignment="1" applyBorder="1" applyFont="1" applyNumberFormat="1">
      <alignment horizontal="left" shrinkToFit="0" vertical="top" wrapText="1"/>
    </xf>
    <xf borderId="11" fillId="0" fontId="8" numFmtId="4" xfId="0" applyAlignment="1" applyBorder="1" applyFont="1" applyNumberFormat="1">
      <alignment horizontal="left" shrinkToFit="0" vertical="top" wrapText="1"/>
    </xf>
    <xf borderId="1" fillId="0" fontId="1" numFmtId="0" xfId="0" applyAlignment="1" applyBorder="1" applyFont="1">
      <alignment horizontal="left"/>
    </xf>
    <xf borderId="1" fillId="0" fontId="1" numFmtId="0" xfId="0" applyAlignment="1" applyBorder="1" applyFont="1">
      <alignment vertical="top"/>
    </xf>
    <xf borderId="1" fillId="0" fontId="1" numFmtId="0" xfId="0" applyAlignment="1" applyBorder="1" applyFont="1">
      <alignment horizontal="center" shrinkToFit="0" vertical="top" wrapText="1"/>
    </xf>
    <xf borderId="1" fillId="0" fontId="28" numFmtId="0" xfId="0" applyAlignment="1" applyBorder="1" applyFont="1">
      <alignment horizontal="center" shrinkToFit="0" vertical="top" wrapText="1"/>
    </xf>
    <xf borderId="1" fillId="0" fontId="1" numFmtId="49" xfId="0" applyAlignment="1" applyBorder="1" applyFont="1" applyNumberFormat="1">
      <alignment horizontal="center" shrinkToFit="0" vertical="top" wrapText="1"/>
    </xf>
    <xf borderId="1" fillId="0" fontId="1" numFmtId="1" xfId="0" applyAlignment="1" applyBorder="1" applyFont="1" applyNumberFormat="1">
      <alignment horizontal="center" shrinkToFit="0" vertical="top" wrapText="1"/>
    </xf>
    <xf borderId="3" fillId="0" fontId="1" numFmtId="1" xfId="0" applyAlignment="1" applyBorder="1" applyFont="1" applyNumberFormat="1">
      <alignment horizontal="center" shrinkToFit="0" vertical="top" wrapText="1"/>
    </xf>
    <xf borderId="1" fillId="0" fontId="8" numFmtId="4" xfId="0" applyAlignment="1" applyBorder="1" applyFont="1" applyNumberFormat="1">
      <alignment horizontal="center" shrinkToFit="0" vertical="top" wrapText="1"/>
    </xf>
    <xf borderId="1" fillId="0" fontId="1" numFmtId="0" xfId="0" applyAlignment="1" applyBorder="1" applyFont="1">
      <alignment horizontal="center" vertical="top"/>
    </xf>
    <xf borderId="1" fillId="6" fontId="1" numFmtId="0" xfId="0" applyAlignment="1" applyBorder="1" applyFont="1">
      <alignment horizontal="left" vertical="center"/>
    </xf>
    <xf borderId="0" fillId="0" fontId="1" numFmtId="49" xfId="0" applyAlignment="1" applyFont="1" applyNumberFormat="1">
      <alignment shrinkToFit="0" vertical="top" wrapText="1"/>
    </xf>
    <xf borderId="1" fillId="0" fontId="8" numFmtId="1" xfId="0" applyAlignment="1" applyBorder="1" applyFont="1" applyNumberFormat="1">
      <alignment horizontal="center" shrinkToFit="0" vertical="top" wrapText="1"/>
    </xf>
    <xf borderId="1" fillId="6" fontId="1" numFmtId="49" xfId="0" applyAlignment="1" applyBorder="1" applyFont="1" applyNumberFormat="1">
      <alignment shrinkToFit="0" vertical="top" wrapText="1"/>
    </xf>
    <xf borderId="0" fillId="0" fontId="8" numFmtId="0" xfId="0" applyAlignment="1" applyFont="1">
      <alignment shrinkToFit="0" wrapText="1"/>
    </xf>
    <xf borderId="0" fillId="0" fontId="8" numFmtId="4" xfId="0" applyAlignment="1" applyFont="1" applyNumberFormat="1">
      <alignment horizontal="center"/>
    </xf>
    <xf borderId="0" fillId="0" fontId="2" numFmtId="0" xfId="0" applyAlignment="1" applyFont="1">
      <alignment horizontal="left"/>
    </xf>
    <xf borderId="15" fillId="8" fontId="29" numFmtId="0" xfId="0" applyAlignment="1" applyBorder="1" applyFont="1">
      <alignment horizontal="center" shrinkToFit="0" wrapText="1"/>
    </xf>
    <xf borderId="16" fillId="0" fontId="7" numFmtId="0" xfId="0" applyBorder="1" applyFont="1"/>
    <xf borderId="3" fillId="8" fontId="6" numFmtId="0" xfId="0" applyAlignment="1" applyBorder="1" applyFont="1">
      <alignment horizontal="center" shrinkToFit="0" wrapText="1"/>
    </xf>
    <xf borderId="6" fillId="11" fontId="5" numFmtId="0" xfId="0" applyAlignment="1" applyBorder="1" applyFont="1">
      <alignment shrinkToFit="0" wrapText="1"/>
    </xf>
    <xf borderId="1" fillId="6" fontId="4" numFmtId="1" xfId="0" applyAlignment="1" applyBorder="1" applyFont="1" applyNumberFormat="1">
      <alignment horizontal="center" shrinkToFit="0" vertical="top" wrapText="1"/>
    </xf>
    <xf borderId="4" fillId="0" fontId="2" numFmtId="0" xfId="0" applyBorder="1" applyFont="1"/>
    <xf borderId="5" fillId="0" fontId="2" numFmtId="0" xfId="0" applyBorder="1" applyFont="1"/>
    <xf borderId="0" fillId="0" fontId="30" numFmtId="0" xfId="0" applyFont="1"/>
    <xf borderId="0" fillId="0" fontId="8" numFmtId="0" xfId="0" applyAlignment="1" applyFont="1">
      <alignment horizontal="center" shrinkToFit="0" wrapText="1"/>
    </xf>
    <xf borderId="3" fillId="8" fontId="1" numFmtId="0" xfId="0" applyAlignment="1" applyBorder="1" applyFont="1">
      <alignment horizontal="left" shrinkToFit="0" wrapText="1"/>
    </xf>
    <xf borderId="3" fillId="8" fontId="4" numFmtId="0" xfId="0" applyAlignment="1" applyBorder="1" applyFont="1">
      <alignment horizontal="left"/>
    </xf>
    <xf borderId="0" fillId="0" fontId="1" numFmtId="0" xfId="0" applyAlignment="1" applyFont="1">
      <alignment horizontal="left" shrinkToFit="0" wrapText="1"/>
    </xf>
    <xf borderId="2" fillId="10" fontId="8" numFmtId="0" xfId="0" applyAlignment="1" applyBorder="1" applyFont="1">
      <alignment horizontal="center" shrinkToFit="0" vertical="center" wrapText="1"/>
    </xf>
    <xf borderId="2" fillId="10" fontId="8" numFmtId="164" xfId="0" applyAlignment="1" applyBorder="1" applyFont="1" applyNumberFormat="1">
      <alignment horizontal="center" shrinkToFit="0" vertical="center" wrapText="1"/>
    </xf>
    <xf borderId="1" fillId="0" fontId="31" numFmtId="0" xfId="0" applyAlignment="1" applyBorder="1" applyFont="1">
      <alignment horizontal="center" shrinkToFit="0" vertical="top" wrapText="1"/>
    </xf>
    <xf borderId="1" fillId="0" fontId="32"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0" fillId="0" fontId="33" numFmtId="0" xfId="0" applyFont="1"/>
    <xf borderId="0" fillId="0" fontId="8" numFmtId="0" xfId="0" applyAlignment="1" applyFont="1">
      <alignment horizontal="center" shrinkToFit="0" vertical="center" wrapText="1"/>
    </xf>
    <xf borderId="0" fillId="0" fontId="8" numFmtId="164" xfId="0" applyAlignment="1" applyFont="1" applyNumberFormat="1">
      <alignment horizontal="center" shrinkToFit="0" vertical="center" wrapText="1"/>
    </xf>
    <xf borderId="0" fillId="0" fontId="5" numFmtId="0" xfId="0" applyAlignment="1" applyFont="1">
      <alignment horizontal="left"/>
    </xf>
    <xf borderId="0" fillId="0" fontId="6" numFmtId="0" xfId="0" applyAlignment="1" applyFont="1">
      <alignment horizontal="center" shrinkToFit="0" wrapText="1"/>
    </xf>
    <xf borderId="0" fillId="0" fontId="6" numFmtId="0" xfId="0" applyAlignment="1" applyFont="1">
      <alignment shrinkToFit="0" wrapText="1"/>
    </xf>
    <xf borderId="3" fillId="8" fontId="34" numFmtId="0" xfId="0" applyAlignment="1" applyBorder="1" applyFont="1">
      <alignment horizontal="left" shrinkToFit="0" wrapText="1"/>
    </xf>
    <xf borderId="2" fillId="10" fontId="8" numFmtId="0" xfId="0" applyAlignment="1" applyBorder="1" applyFont="1">
      <alignment shrinkToFit="0" vertical="center" wrapText="1"/>
    </xf>
    <xf borderId="1" fillId="0" fontId="35" numFmtId="0" xfId="0" applyAlignment="1" applyBorder="1" applyFont="1">
      <alignment horizontal="left" shrinkToFit="0" vertical="top" wrapText="1"/>
    </xf>
    <xf borderId="1" fillId="0" fontId="20" numFmtId="0" xfId="0" applyAlignment="1" applyBorder="1" applyFont="1">
      <alignment horizontal="left" shrinkToFit="0" wrapText="1"/>
    </xf>
    <xf borderId="1" fillId="0" fontId="36" numFmtId="0" xfId="0" applyAlignment="1" applyBorder="1" applyFont="1">
      <alignment horizontal="left" shrinkToFit="0" vertical="top" wrapText="1"/>
    </xf>
    <xf borderId="1" fillId="0" fontId="20" numFmtId="0" xfId="0" applyAlignment="1" applyBorder="1" applyFont="1">
      <alignment horizontal="left" shrinkToFit="0" vertical="top" wrapText="1"/>
    </xf>
    <xf borderId="1" fillId="0" fontId="37" numFmtId="0" xfId="0" applyAlignment="1" applyBorder="1" applyFont="1">
      <alignment horizontal="left" shrinkToFit="0" vertical="top" wrapText="1"/>
    </xf>
    <xf borderId="1" fillId="0" fontId="38" numFmtId="0" xfId="0" applyAlignment="1" applyBorder="1" applyFont="1">
      <alignment horizontal="left" shrinkToFit="0" wrapText="1"/>
    </xf>
    <xf borderId="1" fillId="0" fontId="39" numFmtId="0" xfId="0" applyAlignment="1" applyBorder="1" applyFont="1">
      <alignment horizontal="left" shrinkToFit="0" wrapText="1"/>
    </xf>
    <xf borderId="1" fillId="0" fontId="40" numFmtId="0" xfId="0" applyAlignment="1" applyBorder="1" applyFont="1">
      <alignment horizontal="left" shrinkToFit="0" vertical="top" wrapText="1"/>
    </xf>
    <xf borderId="1" fillId="0" fontId="37" numFmtId="0" xfId="0" applyAlignment="1" applyBorder="1" applyFont="1">
      <alignment horizontal="left" shrinkToFit="0" wrapText="1"/>
    </xf>
    <xf borderId="1" fillId="6" fontId="4" numFmtId="0" xfId="0" applyAlignment="1" applyBorder="1" applyFont="1">
      <alignment horizontal="left" shrinkToFit="0" vertical="center" wrapText="1"/>
    </xf>
    <xf borderId="1" fillId="0" fontId="41" numFmtId="0" xfId="0" applyAlignment="1" applyBorder="1" applyFont="1">
      <alignment horizontal="left" shrinkToFit="0" vertical="center" wrapText="1"/>
    </xf>
    <xf borderId="1" fillId="0" fontId="42" numFmtId="0" xfId="0" applyAlignment="1" applyBorder="1" applyFont="1">
      <alignment horizontal="left" shrinkToFit="0" vertical="center" wrapText="1"/>
    </xf>
    <xf borderId="0" fillId="0" fontId="43" numFmtId="0" xfId="0" applyAlignment="1" applyFont="1">
      <alignment horizontal="left" shrinkToFit="0" vertical="center" wrapText="1"/>
    </xf>
    <xf borderId="3" fillId="0" fontId="4" numFmtId="0" xfId="0" applyAlignment="1" applyBorder="1" applyFont="1">
      <alignment horizontal="left" shrinkToFit="0" vertical="top" wrapText="1"/>
    </xf>
    <xf borderId="9" fillId="0" fontId="4" numFmtId="0" xfId="0" applyAlignment="1" applyBorder="1" applyFont="1">
      <alignment horizontal="left" shrinkToFit="0" vertical="top" wrapText="1"/>
    </xf>
    <xf borderId="1" fillId="0" fontId="4" numFmtId="3" xfId="0" applyAlignment="1" applyBorder="1" applyFont="1" applyNumberFormat="1">
      <alignment horizontal="left" vertical="top"/>
    </xf>
    <xf borderId="3" fillId="0" fontId="4" numFmtId="4" xfId="0" applyAlignment="1" applyBorder="1" applyFont="1" applyNumberFormat="1">
      <alignment horizontal="left" shrinkToFit="0" vertical="top" wrapText="1"/>
    </xf>
    <xf borderId="12" fillId="0" fontId="4" numFmtId="0" xfId="0" applyAlignment="1" applyBorder="1" applyFont="1">
      <alignment horizontal="left" shrinkToFit="0" vertical="top" wrapText="1"/>
    </xf>
    <xf borderId="12" fillId="0" fontId="44" numFmtId="0" xfId="0" applyAlignment="1" applyBorder="1" applyFont="1">
      <alignment horizontal="left" shrinkToFit="0" vertical="top" wrapText="1"/>
    </xf>
    <xf borderId="12" fillId="0" fontId="4" numFmtId="49" xfId="0" applyAlignment="1" applyBorder="1" applyFont="1" applyNumberFormat="1">
      <alignment horizontal="left" shrinkToFit="0" vertical="top" wrapText="1"/>
    </xf>
    <xf borderId="12" fillId="0" fontId="4" numFmtId="3" xfId="0" applyAlignment="1" applyBorder="1" applyFont="1" applyNumberFormat="1">
      <alignment horizontal="left" vertical="top"/>
    </xf>
    <xf borderId="17" fillId="0" fontId="4" numFmtId="4" xfId="0" applyAlignment="1" applyBorder="1" applyFont="1" applyNumberFormat="1">
      <alignment horizontal="left" shrinkToFit="0" vertical="top" wrapText="1"/>
    </xf>
    <xf borderId="1" fillId="0" fontId="4" numFmtId="4" xfId="0" applyAlignment="1" applyBorder="1" applyFont="1" applyNumberFormat="1">
      <alignment horizontal="left" shrinkToFit="0" vertical="top" wrapText="1"/>
    </xf>
    <xf borderId="14" fillId="6" fontId="4" numFmtId="0" xfId="0" applyAlignment="1" applyBorder="1" applyFont="1">
      <alignment horizontal="left" shrinkToFit="0" vertical="top" wrapText="1"/>
    </xf>
    <xf borderId="11" fillId="0" fontId="4" numFmtId="0" xfId="0" applyAlignment="1" applyBorder="1" applyFont="1">
      <alignment horizontal="left" shrinkToFit="0" vertical="top" wrapText="1"/>
    </xf>
    <xf borderId="11" fillId="0" fontId="45" numFmtId="0" xfId="0" applyAlignment="1" applyBorder="1" applyFont="1">
      <alignment horizontal="left" shrinkToFit="0" vertical="top" wrapText="1"/>
    </xf>
    <xf borderId="11" fillId="0" fontId="4" numFmtId="49" xfId="0" applyAlignment="1" applyBorder="1" applyFont="1" applyNumberFormat="1">
      <alignment horizontal="left" shrinkToFit="0" vertical="top" wrapText="1"/>
    </xf>
    <xf borderId="18" fillId="0" fontId="4" numFmtId="0" xfId="0" applyAlignment="1" applyBorder="1" applyFont="1">
      <alignment horizontal="left" shrinkToFit="0" vertical="top" wrapText="1"/>
    </xf>
    <xf borderId="11" fillId="0" fontId="4" numFmtId="3" xfId="0" applyAlignment="1" applyBorder="1" applyFont="1" applyNumberFormat="1">
      <alignment horizontal="left" vertical="top"/>
    </xf>
    <xf borderId="10" fillId="0" fontId="4" numFmtId="4" xfId="0" applyAlignment="1" applyBorder="1" applyFont="1" applyNumberFormat="1">
      <alignment horizontal="left" shrinkToFit="0" vertical="top" wrapText="1"/>
    </xf>
    <xf borderId="0" fillId="0" fontId="46" numFmtId="0" xfId="0" applyAlignment="1" applyFont="1">
      <alignment horizontal="left"/>
    </xf>
    <xf borderId="1" fillId="0" fontId="1" numFmtId="0" xfId="0" applyAlignment="1" applyBorder="1" applyFont="1">
      <alignment horizontal="left" vertical="center"/>
    </xf>
    <xf borderId="1" fillId="0" fontId="4" numFmtId="0" xfId="0" applyAlignment="1" applyBorder="1" applyFont="1">
      <alignment horizontal="left" vertical="center"/>
    </xf>
    <xf borderId="1" fillId="0" fontId="47" numFmtId="0" xfId="0" applyAlignment="1" applyBorder="1" applyFont="1">
      <alignment horizontal="left" vertical="center"/>
    </xf>
    <xf borderId="3" fillId="0" fontId="4" numFmtId="0" xfId="0" applyAlignment="1" applyBorder="1" applyFont="1">
      <alignment horizontal="left" vertical="center"/>
    </xf>
    <xf borderId="1" fillId="0" fontId="48" numFmtId="0" xfId="0" applyAlignment="1" applyBorder="1" applyFont="1">
      <alignment horizontal="left" vertical="center"/>
    </xf>
    <xf borderId="0" fillId="0" fontId="49" numFmtId="0" xfId="0" applyAlignment="1" applyFont="1">
      <alignment horizontal="left" vertical="center"/>
    </xf>
    <xf borderId="1" fillId="0" fontId="4" numFmtId="3" xfId="0" applyAlignment="1" applyBorder="1" applyFont="1" applyNumberFormat="1">
      <alignment horizontal="left" vertical="center"/>
    </xf>
    <xf borderId="3" fillId="0" fontId="4" numFmtId="4" xfId="0" applyAlignment="1" applyBorder="1" applyFont="1" applyNumberFormat="1">
      <alignment horizontal="left" vertical="center"/>
    </xf>
    <xf borderId="1" fillId="0" fontId="4" numFmtId="49" xfId="0" applyAlignment="1" applyBorder="1" applyFont="1" applyNumberFormat="1">
      <alignment horizontal="left" shrinkToFit="0" vertical="center" wrapText="1"/>
    </xf>
    <xf borderId="0" fillId="0" fontId="4" numFmtId="0" xfId="0" applyAlignment="1" applyFont="1">
      <alignment horizontal="left" shrinkToFit="0" vertical="center" wrapText="1"/>
    </xf>
    <xf borderId="0" fillId="0" fontId="4" numFmtId="0" xfId="0" applyAlignment="1" applyFont="1">
      <alignment horizontal="left" vertical="center"/>
    </xf>
    <xf borderId="0" fillId="0" fontId="50" numFmtId="0" xfId="0" applyAlignment="1" applyFont="1">
      <alignment horizontal="left" vertical="center"/>
    </xf>
    <xf borderId="0" fillId="0" fontId="51" numFmtId="0" xfId="0" applyAlignment="1" applyFont="1">
      <alignment horizontal="left" shrinkToFit="0" vertical="center" wrapText="1"/>
    </xf>
    <xf borderId="5" fillId="0" fontId="4" numFmtId="0" xfId="0" applyAlignment="1" applyBorder="1" applyFont="1">
      <alignment horizontal="left" shrinkToFit="0" vertical="center" wrapText="1"/>
    </xf>
    <xf borderId="5" fillId="0" fontId="4" numFmtId="0" xfId="0" applyAlignment="1" applyBorder="1" applyFont="1">
      <alignment horizontal="left" vertical="center"/>
    </xf>
    <xf borderId="0" fillId="0" fontId="52" numFmtId="0" xfId="0" applyAlignment="1" applyFont="1">
      <alignment horizontal="left" vertical="center"/>
    </xf>
    <xf borderId="19" fillId="0" fontId="4" numFmtId="0" xfId="0" applyAlignment="1" applyBorder="1" applyFont="1">
      <alignment horizontal="left" vertical="center"/>
    </xf>
    <xf borderId="5" fillId="0" fontId="4" numFmtId="3" xfId="0" applyAlignment="1" applyBorder="1" applyFont="1" applyNumberFormat="1">
      <alignment horizontal="left" vertical="center"/>
    </xf>
    <xf borderId="12" fillId="0" fontId="4" numFmtId="0" xfId="0" applyAlignment="1" applyBorder="1" applyFont="1">
      <alignment horizontal="left" vertical="center"/>
    </xf>
    <xf borderId="17" fillId="0" fontId="4" numFmtId="0" xfId="0" applyAlignment="1" applyBorder="1" applyFont="1">
      <alignment horizontal="left" vertical="center"/>
    </xf>
    <xf borderId="12" fillId="0" fontId="53" numFmtId="0" xfId="0" applyAlignment="1" applyBorder="1" applyFont="1">
      <alignment horizontal="left" vertical="center"/>
    </xf>
    <xf borderId="9" fillId="0" fontId="4" numFmtId="3" xfId="0" applyAlignment="1" applyBorder="1" applyFont="1" applyNumberFormat="1">
      <alignment horizontal="left" vertical="center"/>
    </xf>
    <xf borderId="17" fillId="0" fontId="4" numFmtId="4" xfId="0" applyAlignment="1" applyBorder="1" applyFont="1" applyNumberFormat="1">
      <alignment horizontal="left" vertical="center"/>
    </xf>
    <xf borderId="1" fillId="6" fontId="4" numFmtId="0" xfId="0" applyAlignment="1" applyBorder="1" applyFont="1">
      <alignment horizontal="left" vertical="center"/>
    </xf>
    <xf borderId="1" fillId="0" fontId="4" numFmtId="49" xfId="0" applyAlignment="1" applyBorder="1" applyFont="1" applyNumberFormat="1">
      <alignment horizontal="left" vertical="center"/>
    </xf>
    <xf borderId="9" fillId="0" fontId="4" numFmtId="0" xfId="0" applyAlignment="1" applyBorder="1" applyFont="1">
      <alignment horizontal="left" vertical="center"/>
    </xf>
    <xf borderId="0" fillId="0" fontId="1" numFmtId="0" xfId="0" applyAlignment="1" applyFont="1">
      <alignment horizontal="left" vertical="center"/>
    </xf>
    <xf borderId="11" fillId="0" fontId="20" numFmtId="0" xfId="0" applyAlignment="1" applyBorder="1" applyFont="1">
      <alignment horizontal="left" vertical="center"/>
    </xf>
    <xf borderId="1" fillId="0" fontId="20" numFmtId="0" xfId="0" applyAlignment="1" applyBorder="1" applyFont="1">
      <alignment horizontal="left" vertical="center"/>
    </xf>
    <xf borderId="0" fillId="0" fontId="20" numFmtId="0" xfId="0" applyAlignment="1" applyFont="1">
      <alignment horizontal="left" vertical="center"/>
    </xf>
    <xf borderId="3" fillId="0" fontId="1" numFmtId="0" xfId="0" applyAlignment="1" applyBorder="1" applyFont="1">
      <alignment horizontal="left" vertical="center"/>
    </xf>
    <xf borderId="5" fillId="0" fontId="4" numFmtId="49" xfId="0" applyAlignment="1" applyBorder="1" applyFont="1" applyNumberFormat="1">
      <alignment horizontal="left" vertical="center"/>
    </xf>
    <xf borderId="1" fillId="6" fontId="54" numFmtId="0" xfId="0" applyAlignment="1" applyBorder="1" applyFont="1">
      <alignment horizontal="left" vertical="center"/>
    </xf>
    <xf borderId="20" fillId="0" fontId="55" numFmtId="0" xfId="0" applyAlignment="1" applyBorder="1" applyFont="1">
      <alignment horizontal="left" vertical="center"/>
    </xf>
    <xf borderId="5" fillId="0" fontId="56" numFmtId="0" xfId="0" applyAlignment="1" applyBorder="1" applyFont="1">
      <alignment horizontal="left" vertical="center"/>
    </xf>
    <xf borderId="11" fillId="0" fontId="4" numFmtId="0" xfId="0" applyAlignment="1" applyBorder="1" applyFont="1">
      <alignment horizontal="left" vertical="center"/>
    </xf>
    <xf borderId="14" fillId="6" fontId="4" numFmtId="0" xfId="0" applyAlignment="1" applyBorder="1" applyFont="1">
      <alignment horizontal="left" vertical="center"/>
    </xf>
    <xf borderId="10" fillId="0" fontId="4" numFmtId="0" xfId="0" applyAlignment="1" applyBorder="1" applyFont="1">
      <alignment horizontal="left" vertical="center"/>
    </xf>
    <xf borderId="20" fillId="0" fontId="4" numFmtId="0" xfId="0" applyAlignment="1" applyBorder="1" applyFont="1">
      <alignment horizontal="left" vertical="center"/>
    </xf>
    <xf borderId="11" fillId="0" fontId="57" numFmtId="0" xfId="0" applyAlignment="1" applyBorder="1" applyFont="1">
      <alignment horizontal="left" vertical="center"/>
    </xf>
    <xf borderId="0" fillId="0" fontId="37" numFmtId="0" xfId="0" applyAlignment="1" applyFont="1">
      <alignment horizontal="left" shrinkToFit="0" vertical="center" wrapText="1"/>
    </xf>
    <xf borderId="3" fillId="0" fontId="4" numFmtId="0" xfId="0" applyAlignment="1" applyBorder="1" applyFont="1">
      <alignment horizontal="left" shrinkToFit="0" vertical="center" wrapText="1"/>
    </xf>
    <xf borderId="3" fillId="0" fontId="4" numFmtId="2" xfId="0" applyAlignment="1" applyBorder="1" applyFont="1" applyNumberFormat="1">
      <alignment horizontal="left" shrinkToFit="0" vertical="top" wrapText="1"/>
    </xf>
    <xf borderId="2" fillId="6" fontId="4" numFmtId="0" xfId="0" applyAlignment="1" applyBorder="1" applyFont="1">
      <alignment horizontal="left" shrinkToFit="0" vertical="top" wrapText="1"/>
    </xf>
    <xf borderId="9" fillId="0" fontId="4" numFmtId="0" xfId="0" applyAlignment="1" applyBorder="1" applyFont="1">
      <alignment horizontal="left" vertical="top"/>
    </xf>
    <xf borderId="5" fillId="0" fontId="4" numFmtId="0" xfId="0" applyAlignment="1" applyBorder="1" applyFont="1">
      <alignment horizontal="left" shrinkToFit="0" vertical="top" wrapText="1"/>
    </xf>
    <xf borderId="3" fillId="0" fontId="1" numFmtId="2" xfId="0" applyAlignment="1" applyBorder="1" applyFont="1" applyNumberFormat="1">
      <alignment horizontal="left" shrinkToFit="0" vertical="center" wrapText="1"/>
    </xf>
    <xf borderId="2" fillId="6" fontId="1" numFmtId="0" xfId="0" applyAlignment="1" applyBorder="1" applyFont="1">
      <alignment horizontal="left" shrinkToFit="0" vertical="center" wrapText="1"/>
    </xf>
    <xf borderId="9" fillId="0" fontId="1" numFmtId="0" xfId="0" applyAlignment="1" applyBorder="1" applyFont="1">
      <alignment horizontal="left" vertical="center"/>
    </xf>
    <xf borderId="12" fillId="0" fontId="1" numFmtId="0" xfId="0" applyAlignment="1" applyBorder="1" applyFont="1">
      <alignment horizontal="left" shrinkToFit="0" vertical="center" wrapText="1"/>
    </xf>
    <xf borderId="1" fillId="0" fontId="1" numFmtId="49" xfId="0" applyAlignment="1" applyBorder="1" applyFont="1" applyNumberFormat="1">
      <alignment horizontal="left" shrinkToFit="0" vertical="center" wrapText="1"/>
    </xf>
    <xf borderId="9" fillId="0" fontId="1" numFmtId="0" xfId="0" applyAlignment="1" applyBorder="1" applyFont="1">
      <alignment horizontal="left" shrinkToFit="0" vertical="center" wrapText="1"/>
    </xf>
    <xf borderId="1" fillId="0" fontId="1" numFmtId="3" xfId="0" applyAlignment="1" applyBorder="1" applyFont="1" applyNumberFormat="1">
      <alignment horizontal="left" vertical="center"/>
    </xf>
    <xf borderId="11"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3" fillId="0" fontId="1" numFmtId="4" xfId="0" applyAlignment="1" applyBorder="1" applyFont="1" applyNumberFormat="1">
      <alignment horizontal="left" shrinkToFit="0" vertical="center" wrapText="1"/>
    </xf>
    <xf borderId="3" fillId="0" fontId="1" numFmtId="0" xfId="0" applyAlignment="1" applyBorder="1" applyFont="1">
      <alignment horizontal="left" shrinkToFit="0" vertical="center" wrapText="1"/>
    </xf>
    <xf borderId="1" fillId="0" fontId="1" numFmtId="0" xfId="0" applyAlignment="1" applyBorder="1" applyFont="1">
      <alignment horizontal="left" vertical="top"/>
    </xf>
    <xf borderId="3" fillId="0" fontId="1" numFmtId="0" xfId="0" applyAlignment="1" applyBorder="1" applyFont="1">
      <alignment horizontal="left" shrinkToFit="0" vertical="top" wrapText="1"/>
    </xf>
    <xf borderId="12" fillId="0" fontId="1" numFmtId="0" xfId="0" applyAlignment="1" applyBorder="1" applyFont="1">
      <alignment horizontal="left" shrinkToFit="0" vertical="top" wrapText="1"/>
    </xf>
    <xf borderId="1" fillId="0" fontId="1" numFmtId="49" xfId="0" applyAlignment="1" applyBorder="1" applyFont="1" applyNumberFormat="1">
      <alignment horizontal="left" shrinkToFit="0" vertical="top" wrapText="1"/>
    </xf>
    <xf borderId="1" fillId="0" fontId="1" numFmtId="3" xfId="0" applyAlignment="1" applyBorder="1" applyFont="1" applyNumberFormat="1">
      <alignment horizontal="left" vertical="top"/>
    </xf>
    <xf borderId="3" fillId="0" fontId="1" numFmtId="4" xfId="0" applyAlignment="1" applyBorder="1" applyFont="1" applyNumberFormat="1">
      <alignment horizontal="left" shrinkToFit="0" vertical="top" wrapText="1"/>
    </xf>
    <xf borderId="3" fillId="0" fontId="4" numFmtId="4" xfId="0" applyAlignment="1" applyBorder="1" applyFont="1" applyNumberFormat="1">
      <alignment horizontal="left" shrinkToFit="0" vertical="center" wrapText="1"/>
    </xf>
    <xf borderId="1" fillId="0" fontId="1" numFmtId="4" xfId="0" applyAlignment="1" applyBorder="1" applyFont="1" applyNumberFormat="1">
      <alignment horizontal="left" shrinkToFit="0" vertical="center"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4" numFmtId="0" xfId="0" applyFont="1"/>
    <xf borderId="0" fillId="0" fontId="4" numFmtId="2" xfId="0" applyFont="1" applyNumberFormat="1"/>
    <xf borderId="3" fillId="8" fontId="58"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21" fillId="8" fontId="1" numFmtId="0" xfId="0" applyBorder="1" applyFont="1"/>
    <xf borderId="22" fillId="0" fontId="7" numFmtId="0" xfId="0" applyBorder="1" applyFont="1"/>
    <xf borderId="23" fillId="0" fontId="7" numFmtId="0" xfId="0" applyBorder="1" applyFont="1"/>
    <xf borderId="21" fillId="8"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10" fontId="3" numFmtId="49" xfId="0" applyAlignment="1" applyBorder="1" applyFont="1" applyNumberFormat="1">
      <alignment horizontal="center" shrinkToFit="0" vertical="center" wrapText="1"/>
    </xf>
    <xf borderId="7" fillId="10" fontId="8" numFmtId="2" xfId="0" applyAlignment="1" applyBorder="1" applyFont="1" applyNumberFormat="1">
      <alignment horizontal="center" shrinkToFit="0" vertical="center" wrapText="1"/>
    </xf>
    <xf borderId="1" fillId="10" fontId="3" numFmtId="0" xfId="0" applyAlignment="1" applyBorder="1" applyFont="1">
      <alignment horizontal="center" shrinkToFit="0" vertical="center" wrapText="1"/>
    </xf>
    <xf borderId="12" fillId="0" fontId="4" numFmtId="49" xfId="0" applyAlignment="1" applyBorder="1" applyFont="1" applyNumberFormat="1">
      <alignment shrinkToFit="0" vertical="top" wrapText="1"/>
    </xf>
    <xf borderId="9" fillId="0" fontId="1" numFmtId="0" xfId="0" applyAlignment="1" applyBorder="1" applyFont="1">
      <alignment horizontal="center" shrinkToFit="0" vertical="top" wrapText="1"/>
    </xf>
    <xf borderId="9" fillId="0" fontId="4" numFmtId="0" xfId="0" applyAlignment="1" applyBorder="1" applyFont="1">
      <alignment shrinkToFit="0" vertical="top" wrapText="1"/>
    </xf>
    <xf borderId="9" fillId="0" fontId="1" numFmtId="49" xfId="0" applyAlignment="1" applyBorder="1" applyFont="1" applyNumberFormat="1">
      <alignment horizontal="center" shrinkToFit="0" vertical="top" wrapText="1"/>
    </xf>
    <xf borderId="1" fillId="0" fontId="3" numFmtId="1" xfId="0" applyAlignment="1" applyBorder="1" applyFont="1" applyNumberFormat="1">
      <alignment horizontal="center" shrinkToFit="0" vertical="top" wrapText="1"/>
    </xf>
    <xf borderId="17" fillId="0" fontId="3" numFmtId="4" xfId="0" applyAlignment="1" applyBorder="1" applyFont="1" applyNumberFormat="1">
      <alignment horizontal="center" shrinkToFit="0" vertical="top" wrapText="1"/>
    </xf>
    <xf borderId="1" fillId="0" fontId="2" numFmtId="0" xfId="0" applyBorder="1" applyFont="1"/>
    <xf borderId="12" fillId="0" fontId="4" numFmtId="0" xfId="0" applyAlignment="1" applyBorder="1" applyFont="1">
      <alignment shrinkToFit="0" vertical="top" wrapText="1"/>
    </xf>
    <xf borderId="12" fillId="0" fontId="3" numFmtId="1" xfId="0" applyAlignment="1" applyBorder="1" applyFont="1" applyNumberFormat="1">
      <alignment shrinkToFit="0" vertical="top" wrapText="1"/>
    </xf>
    <xf borderId="1" fillId="0" fontId="3" numFmtId="1" xfId="0" applyAlignment="1" applyBorder="1" applyFont="1" applyNumberFormat="1">
      <alignment shrinkToFit="0" vertical="top" wrapText="1"/>
    </xf>
    <xf borderId="3" fillId="0" fontId="3" numFmtId="4" xfId="0" applyAlignment="1" applyBorder="1" applyFont="1" applyNumberFormat="1">
      <alignment horizontal="center" shrinkToFit="0" vertical="top" wrapText="1"/>
    </xf>
    <xf borderId="0" fillId="0" fontId="2" numFmtId="0" xfId="0" applyAlignment="1" applyFont="1">
      <alignment horizontal="left" vertical="top"/>
    </xf>
    <xf borderId="1" fillId="6" fontId="4" numFmtId="49" xfId="0" applyAlignment="1" applyBorder="1" applyFont="1" applyNumberFormat="1">
      <alignment shrinkToFit="0" vertical="top" wrapText="1"/>
    </xf>
    <xf borderId="1" fillId="0" fontId="4" numFmtId="1" xfId="0" applyBorder="1" applyFont="1" applyNumberFormat="1"/>
    <xf borderId="3" fillId="0" fontId="4" numFmtId="4" xfId="0" applyAlignment="1" applyBorder="1" applyFont="1" applyNumberFormat="1">
      <alignment horizontal="center" shrinkToFit="0" vertical="top" wrapText="1"/>
    </xf>
    <xf borderId="1" fillId="0" fontId="4" numFmtId="1" xfId="0" applyAlignment="1" applyBorder="1" applyFont="1" applyNumberFormat="1">
      <alignment shrinkToFit="0" vertical="top" wrapText="1"/>
    </xf>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3" fillId="8" fontId="1" numFmtId="0" xfId="0" applyAlignment="1" applyBorder="1" applyFont="1">
      <alignment horizontal="left" shrinkToFit="0" vertical="top" wrapText="1"/>
    </xf>
    <xf borderId="1" fillId="10" fontId="8" numFmtId="0" xfId="0" applyAlignment="1" applyBorder="1" applyFont="1">
      <alignment horizontal="center" shrinkToFit="0" vertical="center" wrapText="1"/>
    </xf>
    <xf borderId="1" fillId="0" fontId="3" numFmtId="0" xfId="0" applyAlignment="1" applyBorder="1" applyFont="1">
      <alignment horizontal="center" shrinkToFit="0" vertical="top" wrapText="1"/>
    </xf>
    <xf borderId="0" fillId="0" fontId="8" numFmtId="0" xfId="0" applyAlignment="1" applyFont="1">
      <alignment horizontal="center"/>
    </xf>
    <xf borderId="0" fillId="0" fontId="4" numFmtId="0" xfId="0" applyAlignment="1" applyFont="1">
      <alignment shrinkToFit="0" wrapText="1"/>
    </xf>
    <xf borderId="3" fillId="8" fontId="4" numFmtId="0" xfId="0" applyAlignment="1" applyBorder="1" applyFont="1">
      <alignment shrinkToFit="0" vertical="top" wrapText="1"/>
    </xf>
    <xf borderId="0" fillId="0" fontId="59" numFmtId="0" xfId="0" applyFont="1"/>
    <xf borderId="0" fillId="0" fontId="59" numFmtId="0" xfId="0" applyAlignment="1" applyFont="1">
      <alignment shrinkToFit="0" wrapText="1"/>
    </xf>
    <xf borderId="0" fillId="0" fontId="60" numFmtId="0" xfId="0" applyFont="1"/>
    <xf borderId="3" fillId="8" fontId="6" numFmtId="0" xfId="0" applyAlignment="1" applyBorder="1" applyFont="1">
      <alignment horizontal="center" shrinkToFit="0" vertical="center" wrapText="1"/>
    </xf>
    <xf borderId="3" fillId="8" fontId="4" numFmtId="0" xfId="0" applyAlignment="1" applyBorder="1" applyFont="1">
      <alignment shrinkToFit="0" wrapText="1"/>
    </xf>
    <xf borderId="3" fillId="8" fontId="4" numFmtId="0" xfId="0" applyBorder="1" applyFont="1"/>
    <xf borderId="0" fillId="0" fontId="61" numFmtId="0" xfId="0" applyFont="1"/>
    <xf borderId="1" fillId="0" fontId="62" numFmtId="0" xfId="0" applyAlignment="1" applyBorder="1" applyFont="1">
      <alignment horizontal="center" shrinkToFit="0" vertical="center" wrapText="1"/>
    </xf>
    <xf borderId="1" fillId="0" fontId="1" numFmtId="15" xfId="0" applyAlignment="1" applyBorder="1" applyFont="1" applyNumberFormat="1">
      <alignment horizontal="center" shrinkToFit="0" vertical="center" wrapText="1"/>
    </xf>
    <xf borderId="1" fillId="0" fontId="1" numFmtId="3" xfId="0" applyAlignment="1" applyBorder="1" applyFont="1" applyNumberFormat="1">
      <alignment horizontal="center" shrinkToFit="0" vertical="center" wrapText="1"/>
    </xf>
    <xf borderId="1" fillId="0" fontId="63" numFmtId="0" xfId="0" applyAlignment="1" applyBorder="1" applyFont="1">
      <alignment horizontal="center" shrinkToFit="0" vertical="center" wrapText="1"/>
    </xf>
    <xf borderId="0" fillId="0" fontId="8" numFmtId="4" xfId="0" applyFont="1" applyNumberFormat="1"/>
    <xf borderId="1" fillId="0" fontId="4" numFmtId="0" xfId="0" applyAlignment="1" applyBorder="1" applyFont="1">
      <alignment horizontal="right" shrinkToFit="0" vertical="top" wrapText="1"/>
    </xf>
    <xf borderId="1" fillId="0" fontId="64" numFmtId="0" xfId="0" applyAlignment="1" applyBorder="1" applyFont="1">
      <alignment horizontal="center" shrinkToFit="0" vertical="top" wrapText="1"/>
    </xf>
    <xf borderId="1" fillId="0" fontId="4" numFmtId="0" xfId="0" applyAlignment="1" applyBorder="1" applyFont="1">
      <alignment horizontal="center" vertical="center"/>
    </xf>
    <xf borderId="1" fillId="0" fontId="4" numFmtId="1" xfId="0" applyAlignment="1" applyBorder="1" applyFont="1" applyNumberFormat="1">
      <alignment horizontal="center" vertical="center"/>
    </xf>
    <xf borderId="1" fillId="0" fontId="4" numFmtId="1" xfId="0" applyAlignment="1" applyBorder="1" applyFont="1" applyNumberFormat="1">
      <alignment horizontal="center" shrinkToFit="0" vertical="center" wrapText="1"/>
    </xf>
    <xf borderId="1" fillId="0" fontId="4" numFmtId="4" xfId="0" applyAlignment="1" applyBorder="1" applyFont="1" applyNumberFormat="1">
      <alignment horizontal="center" vertical="center"/>
    </xf>
    <xf borderId="1" fillId="0" fontId="4" numFmtId="49" xfId="0" applyAlignment="1" applyBorder="1" applyFont="1" applyNumberFormat="1">
      <alignment horizontal="center" vertical="center"/>
    </xf>
    <xf borderId="1" fillId="0" fontId="4" numFmtId="1" xfId="0" applyAlignment="1" applyBorder="1" applyFont="1" applyNumberFormat="1">
      <alignment horizontal="left" vertical="center"/>
    </xf>
    <xf borderId="1" fillId="0" fontId="65" numFmtId="0" xfId="0" applyAlignment="1" applyBorder="1" applyFont="1">
      <alignment horizontal="center" vertical="center"/>
    </xf>
    <xf borderId="1" fillId="0" fontId="1" numFmtId="4" xfId="0" applyAlignment="1" applyBorder="1" applyFont="1" applyNumberFormat="1">
      <alignment horizontal="center" shrinkToFit="0" vertical="center" wrapText="1"/>
    </xf>
    <xf borderId="1" fillId="0" fontId="66" numFmtId="1" xfId="0" applyAlignment="1" applyBorder="1" applyFont="1" applyNumberFormat="1">
      <alignment horizontal="center" shrinkToFit="0" vertical="center" wrapText="1"/>
    </xf>
    <xf borderId="1" fillId="0" fontId="1" numFmtId="0" xfId="0" applyAlignment="1" applyBorder="1" applyFont="1">
      <alignment shrinkToFit="0" vertical="top" wrapText="1"/>
    </xf>
    <xf borderId="1" fillId="0" fontId="1" numFmtId="4" xfId="0" applyAlignment="1" applyBorder="1" applyFont="1" applyNumberFormat="1">
      <alignment horizontal="center" shrinkToFit="0" vertical="top" wrapText="1"/>
    </xf>
    <xf borderId="1" fillId="0" fontId="67" numFmtId="1" xfId="0" applyAlignment="1" applyBorder="1" applyFont="1" applyNumberFormat="1">
      <alignment horizontal="center" shrinkToFit="0" vertical="center" wrapText="1"/>
    </xf>
    <xf borderId="0" fillId="0" fontId="68" numFmtId="0" xfId="0" applyFont="1"/>
    <xf borderId="24" fillId="8" fontId="6" numFmtId="0" xfId="0" applyAlignment="1" applyBorder="1" applyFont="1">
      <alignment horizontal="center" shrinkToFit="0" wrapText="1"/>
    </xf>
    <xf borderId="0" fillId="0" fontId="5" numFmtId="0" xfId="0" applyAlignment="1" applyFont="1">
      <alignment shrinkToFit="0" wrapText="1"/>
    </xf>
    <xf borderId="25" fillId="10" fontId="8" numFmtId="0" xfId="0" applyAlignment="1" applyBorder="1" applyFont="1">
      <alignment horizontal="center" shrinkToFit="0" vertical="center" wrapText="1"/>
    </xf>
    <xf borderId="26" fillId="10" fontId="8" numFmtId="0" xfId="0" applyAlignment="1" applyBorder="1" applyFont="1">
      <alignment horizontal="center" shrinkToFit="0" vertical="center" wrapText="1"/>
    </xf>
    <xf borderId="1" fillId="0" fontId="1" numFmtId="2" xfId="0" applyAlignment="1" applyBorder="1" applyFont="1" applyNumberFormat="1">
      <alignment horizontal="center" shrinkToFit="0" vertical="top" wrapText="1"/>
    </xf>
    <xf borderId="1" fillId="0" fontId="4" numFmtId="0" xfId="0" applyAlignment="1" applyBorder="1" applyFont="1">
      <alignment horizontal="left"/>
    </xf>
    <xf borderId="1" fillId="0" fontId="69" numFmtId="49" xfId="0" applyAlignment="1" applyBorder="1" applyFont="1" applyNumberFormat="1">
      <alignment horizontal="center" shrinkToFit="0" vertical="center" wrapText="1"/>
    </xf>
    <xf borderId="1" fillId="0" fontId="1" numFmtId="2" xfId="0" applyAlignment="1" applyBorder="1" applyFont="1" applyNumberFormat="1">
      <alignment horizontal="center" shrinkToFit="0" vertical="center" wrapText="1"/>
    </xf>
    <xf borderId="1" fillId="0" fontId="1" numFmtId="3" xfId="0" applyAlignment="1" applyBorder="1" applyFont="1" applyNumberFormat="1">
      <alignment horizontal="center" shrinkToFit="0" vertical="top" wrapText="1"/>
    </xf>
    <xf borderId="1" fillId="0" fontId="1" numFmtId="3" xfId="0" applyAlignment="1" applyBorder="1" applyFont="1" applyNumberFormat="1">
      <alignment shrinkToFit="0" vertical="top" wrapText="1"/>
    </xf>
    <xf borderId="1" fillId="0" fontId="70" numFmtId="0" xfId="0" applyAlignment="1" applyBorder="1" applyFont="1">
      <alignment shrinkToFit="0" vertical="top" wrapText="1"/>
    </xf>
    <xf borderId="1" fillId="0" fontId="3" numFmtId="3" xfId="0" applyAlignment="1" applyBorder="1" applyFont="1" applyNumberFormat="1">
      <alignment shrinkToFit="0" vertical="top" wrapText="1"/>
    </xf>
    <xf borderId="3" fillId="0" fontId="3" numFmtId="2" xfId="0" applyAlignment="1" applyBorder="1" applyFont="1" applyNumberFormat="1">
      <alignment horizontal="center" shrinkToFit="0" vertical="top" wrapText="1"/>
    </xf>
    <xf borderId="1" fillId="0" fontId="3" numFmtId="2" xfId="0" applyAlignment="1" applyBorder="1" applyFont="1" applyNumberFormat="1">
      <alignment horizontal="center" shrinkToFit="0" vertical="top" wrapText="1"/>
    </xf>
    <xf borderId="3" fillId="0" fontId="2" numFmtId="0" xfId="0" applyBorder="1" applyFont="1"/>
    <xf borderId="0" fillId="0" fontId="8" numFmtId="2" xfId="0" applyAlignment="1" applyFont="1" applyNumberFormat="1">
      <alignment horizontal="center"/>
    </xf>
    <xf borderId="15" fillId="8" fontId="29" numFmtId="0" xfId="0" applyAlignment="1" applyBorder="1" applyFont="1">
      <alignment horizontal="center" shrinkToFit="0" vertical="top" wrapText="1"/>
    </xf>
    <xf borderId="1" fillId="0" fontId="3" numFmtId="3" xfId="0" applyAlignment="1" applyBorder="1" applyFont="1" applyNumberFormat="1">
      <alignment horizontal="center" shrinkToFit="0" vertical="top" wrapText="1"/>
    </xf>
    <xf borderId="0" fillId="0" fontId="2" numFmtId="0" xfId="0" applyAlignment="1" applyFont="1">
      <alignment horizontal="right"/>
    </xf>
    <xf borderId="0" fillId="0" fontId="5" numFmtId="0" xfId="0" applyAlignment="1" applyFont="1">
      <alignment horizontal="right"/>
    </xf>
    <xf borderId="2" fillId="10" fontId="8" numFmtId="0" xfId="0" applyAlignment="1" applyBorder="1" applyFont="1">
      <alignment horizontal="right" shrinkToFit="0" vertical="center" wrapText="1"/>
    </xf>
    <xf borderId="1" fillId="0" fontId="71" numFmtId="0" xfId="0" applyAlignment="1" applyBorder="1" applyFont="1">
      <alignment horizontal="left" shrinkToFit="0" wrapText="1"/>
    </xf>
    <xf borderId="0" fillId="0" fontId="2" numFmtId="0" xfId="0" applyAlignment="1" applyFont="1">
      <alignment shrinkToFit="0" wrapText="1"/>
    </xf>
    <xf borderId="1" fillId="0" fontId="4" numFmtId="1" xfId="0" applyAlignment="1" applyBorder="1" applyFont="1" applyNumberFormat="1">
      <alignment horizontal="left" shrinkToFit="0" vertical="top" wrapText="1"/>
    </xf>
    <xf borderId="1" fillId="0" fontId="4" numFmtId="2" xfId="0" applyAlignment="1" applyBorder="1" applyFont="1" applyNumberFormat="1">
      <alignment horizontal="left" shrinkToFit="0" vertical="top" wrapText="1"/>
    </xf>
    <xf borderId="1" fillId="0" fontId="1" numFmtId="2" xfId="0" applyAlignment="1" applyBorder="1" applyFont="1" applyNumberFormat="1">
      <alignment horizontal="left" shrinkToFit="0" vertical="top" wrapText="1"/>
    </xf>
    <xf borderId="1" fillId="6" fontId="72" numFmtId="0" xfId="0" applyAlignment="1" applyBorder="1" applyFont="1">
      <alignment horizontal="left" shrinkToFit="0" vertical="top" wrapText="1"/>
    </xf>
    <xf borderId="1" fillId="0" fontId="73" numFmtId="0" xfId="0" applyAlignment="1" applyBorder="1" applyFont="1">
      <alignment horizontal="left" vertical="top"/>
    </xf>
    <xf borderId="1" fillId="6" fontId="74" numFmtId="0" xfId="0" applyAlignment="1" applyBorder="1" applyFont="1">
      <alignment horizontal="left" vertical="top"/>
    </xf>
    <xf borderId="1" fillId="0" fontId="4" numFmtId="1" xfId="0" applyAlignment="1" applyBorder="1" applyFont="1" applyNumberFormat="1">
      <alignment horizontal="left" vertical="top"/>
    </xf>
    <xf borderId="1" fillId="0" fontId="4" numFmtId="2" xfId="0" applyAlignment="1" applyBorder="1" applyFont="1" applyNumberFormat="1">
      <alignment horizontal="left" vertical="top"/>
    </xf>
    <xf borderId="1" fillId="0" fontId="4" numFmtId="4" xfId="0" applyAlignment="1" applyBorder="1" applyFont="1" applyNumberFormat="1">
      <alignment horizontal="left" vertical="top"/>
    </xf>
    <xf borderId="1" fillId="0" fontId="75" numFmtId="0" xfId="0" applyAlignment="1" applyBorder="1" applyFont="1">
      <alignment horizontal="left"/>
    </xf>
    <xf borderId="1" fillId="6" fontId="4" numFmtId="1" xfId="0" applyAlignment="1" applyBorder="1" applyFont="1" applyNumberFormat="1">
      <alignment horizontal="left" vertical="top"/>
    </xf>
    <xf borderId="1" fillId="6" fontId="4" numFmtId="2" xfId="0" applyAlignment="1" applyBorder="1" applyFont="1" applyNumberFormat="1">
      <alignment horizontal="left" vertical="top"/>
    </xf>
    <xf borderId="1" fillId="0" fontId="20" numFmtId="0" xfId="0" applyAlignment="1" applyBorder="1" applyFont="1">
      <alignment horizontal="left" vertical="top"/>
    </xf>
    <xf borderId="1" fillId="6" fontId="4" numFmtId="1" xfId="0" applyAlignment="1" applyBorder="1" applyFont="1" applyNumberFormat="1">
      <alignment horizontal="left" shrinkToFit="0" vertical="top" wrapText="1"/>
    </xf>
    <xf borderId="1" fillId="6" fontId="4" numFmtId="2" xfId="0" applyAlignment="1" applyBorder="1" applyFont="1" applyNumberFormat="1">
      <alignment horizontal="left" shrinkToFit="0" vertical="top" wrapText="1"/>
    </xf>
    <xf borderId="1" fillId="0" fontId="76" numFmtId="0" xfId="0" applyAlignment="1" applyBorder="1" applyFont="1">
      <alignment horizontal="left"/>
    </xf>
    <xf borderId="1" fillId="0" fontId="4" numFmtId="49" xfId="0" applyAlignment="1" applyBorder="1" applyFont="1" applyNumberFormat="1">
      <alignment horizontal="left" vertical="top"/>
    </xf>
    <xf borderId="1" fillId="6" fontId="77" numFmtId="0" xfId="0" applyAlignment="1" applyBorder="1" applyFont="1">
      <alignment horizontal="left" vertical="top"/>
    </xf>
    <xf borderId="1" fillId="0" fontId="1" numFmtId="1" xfId="0" applyAlignment="1" applyBorder="1" applyFont="1" applyNumberFormat="1">
      <alignment horizontal="left" vertical="top"/>
    </xf>
    <xf borderId="1" fillId="0" fontId="1" numFmtId="2" xfId="0" applyAlignment="1" applyBorder="1" applyFont="1" applyNumberFormat="1">
      <alignment horizontal="left" vertical="top"/>
    </xf>
    <xf borderId="1" fillId="0" fontId="1" numFmtId="2" xfId="0" applyAlignment="1" applyBorder="1" applyFont="1" applyNumberFormat="1">
      <alignment horizontal="left" vertical="center"/>
    </xf>
    <xf borderId="1" fillId="6" fontId="1" numFmtId="1" xfId="0" applyAlignment="1" applyBorder="1" applyFont="1" applyNumberFormat="1">
      <alignment horizontal="left" shrinkToFit="0" vertical="center" wrapText="1"/>
    </xf>
    <xf borderId="1" fillId="0" fontId="1" numFmtId="2" xfId="0" applyAlignment="1" applyBorder="1" applyFont="1" applyNumberFormat="1">
      <alignment horizontal="left" shrinkToFit="0" vertical="center" wrapText="1"/>
    </xf>
    <xf borderId="1" fillId="0" fontId="1" numFmtId="1" xfId="0" applyAlignment="1" applyBorder="1" applyFont="1" applyNumberFormat="1">
      <alignment horizontal="left" shrinkToFit="0" vertical="center" wrapText="1"/>
    </xf>
    <xf borderId="1" fillId="0" fontId="78" numFmtId="2" xfId="0" applyAlignment="1" applyBorder="1" applyFont="1" applyNumberFormat="1">
      <alignment horizontal="left" shrinkToFit="0" wrapText="1"/>
    </xf>
    <xf borderId="1" fillId="6" fontId="4" numFmtId="0" xfId="0" applyAlignment="1" applyBorder="1" applyFont="1">
      <alignment horizontal="left" shrinkToFit="0" wrapText="1"/>
    </xf>
    <xf borderId="1" fillId="6" fontId="79" numFmtId="0" xfId="0" applyAlignment="1" applyBorder="1" applyFont="1">
      <alignment horizontal="left" shrinkToFit="0" vertical="center" wrapText="1"/>
    </xf>
    <xf borderId="1" fillId="6" fontId="80" numFmtId="0" xfId="0" applyAlignment="1" applyBorder="1" applyFont="1">
      <alignment horizontal="left" shrinkToFit="0" wrapText="1"/>
    </xf>
    <xf borderId="1" fillId="9" fontId="1" numFmtId="1" xfId="0" applyAlignment="1" applyBorder="1" applyFont="1" applyNumberFormat="1">
      <alignment horizontal="left" shrinkToFit="0" vertical="center" wrapText="1"/>
    </xf>
    <xf borderId="1" fillId="9" fontId="1" numFmtId="0" xfId="0" applyAlignment="1" applyBorder="1" applyFont="1">
      <alignment horizontal="left" shrinkToFit="0" vertical="center" wrapText="1"/>
    </xf>
    <xf borderId="1" fillId="6" fontId="1" numFmtId="0" xfId="0" applyAlignment="1" applyBorder="1" applyFont="1">
      <alignment horizontal="left" shrinkToFit="0" wrapText="1"/>
    </xf>
    <xf borderId="1" fillId="0" fontId="81" numFmtId="0" xfId="0" applyAlignment="1" applyBorder="1" applyFont="1">
      <alignment horizontal="left" shrinkToFit="0" vertical="top" wrapText="1"/>
    </xf>
    <xf borderId="1" fillId="6" fontId="82" numFmtId="0" xfId="0" applyAlignment="1" applyBorder="1" applyFont="1">
      <alignment horizontal="left" shrinkToFit="0" vertical="top" wrapText="1"/>
    </xf>
    <xf borderId="1" fillId="6" fontId="83" numFmtId="0" xfId="0" applyAlignment="1" applyBorder="1" applyFont="1">
      <alignment horizontal="left" shrinkToFit="0" vertical="center" wrapText="1"/>
    </xf>
    <xf borderId="2" fillId="10" fontId="8" numFmtId="2" xfId="0" applyAlignment="1" applyBorder="1" applyFont="1" applyNumberFormat="1">
      <alignment horizontal="center" shrinkToFit="0" vertical="center" wrapText="1"/>
    </xf>
    <xf borderId="1" fillId="6" fontId="84" numFmtId="0" xfId="0" applyAlignment="1" applyBorder="1" applyFont="1">
      <alignment horizontal="left" shrinkToFit="0" vertical="top" wrapText="1"/>
    </xf>
    <xf borderId="1" fillId="0" fontId="4" numFmtId="14" xfId="0" applyAlignment="1" applyBorder="1" applyFont="1" applyNumberFormat="1">
      <alignment horizontal="left" shrinkToFit="0" vertical="top" wrapText="1"/>
    </xf>
    <xf borderId="1" fillId="0" fontId="85" numFmtId="0" xfId="0" applyAlignment="1" applyBorder="1" applyFont="1">
      <alignment horizontal="left" shrinkToFit="0" vertical="top" wrapText="1"/>
    </xf>
    <xf borderId="1" fillId="0" fontId="4" numFmtId="16" xfId="0" applyAlignment="1" applyBorder="1" applyFont="1" applyNumberFormat="1">
      <alignment horizontal="left" shrinkToFit="0" vertical="top" wrapText="1"/>
    </xf>
    <xf borderId="1" fillId="0" fontId="4" numFmtId="14" xfId="0" applyAlignment="1" applyBorder="1" applyFont="1" applyNumberFormat="1">
      <alignment horizontal="left" shrinkToFit="0" vertical="center" wrapText="1"/>
    </xf>
    <xf borderId="1" fillId="6" fontId="4" numFmtId="14" xfId="0" applyAlignment="1" applyBorder="1" applyFont="1" applyNumberFormat="1">
      <alignment horizontal="left" shrinkToFit="0" vertical="top" wrapText="1"/>
    </xf>
    <xf borderId="1" fillId="6" fontId="86" numFmtId="0" xfId="0" applyAlignment="1" applyBorder="1" applyFont="1">
      <alignment horizontal="left" vertical="center"/>
    </xf>
    <xf borderId="1" fillId="6" fontId="4" numFmtId="14" xfId="0" applyAlignment="1" applyBorder="1" applyFont="1" applyNumberFormat="1">
      <alignment horizontal="left" vertical="center"/>
    </xf>
    <xf borderId="1" fillId="6" fontId="4" numFmtId="1" xfId="0" applyAlignment="1" applyBorder="1" applyFont="1" applyNumberFormat="1">
      <alignment horizontal="left" vertical="center"/>
    </xf>
    <xf borderId="1" fillId="6" fontId="4" numFmtId="2" xfId="0" applyAlignment="1" applyBorder="1" applyFont="1" applyNumberFormat="1">
      <alignment horizontal="left" vertical="center"/>
    </xf>
    <xf borderId="1" fillId="0" fontId="4" numFmtId="14" xfId="0" applyAlignment="1" applyBorder="1" applyFont="1" applyNumberFormat="1">
      <alignment horizontal="left" vertical="center"/>
    </xf>
    <xf borderId="1" fillId="0" fontId="4" numFmtId="2" xfId="0" applyAlignment="1" applyBorder="1" applyFont="1" applyNumberFormat="1">
      <alignment horizontal="left" vertical="center"/>
    </xf>
    <xf borderId="1" fillId="0" fontId="37" numFmtId="0" xfId="0" applyAlignment="1" applyBorder="1" applyFont="1">
      <alignment horizontal="left" vertical="center"/>
    </xf>
    <xf borderId="1" fillId="0" fontId="87" numFmtId="0" xfId="0" applyAlignment="1" applyBorder="1" applyFont="1">
      <alignment horizontal="left" shrinkToFit="0" vertical="center" wrapText="1"/>
    </xf>
    <xf borderId="1" fillId="6" fontId="88" numFmtId="0" xfId="0" applyAlignment="1" applyBorder="1" applyFont="1">
      <alignment horizontal="left" shrinkToFit="0" vertical="center" wrapText="1"/>
    </xf>
    <xf borderId="1" fillId="6" fontId="4" numFmtId="14" xfId="0" applyAlignment="1" applyBorder="1" applyFont="1" applyNumberFormat="1">
      <alignment horizontal="left" shrinkToFit="0" vertical="center" wrapText="1"/>
    </xf>
    <xf borderId="1" fillId="0" fontId="4" numFmtId="1" xfId="0" applyAlignment="1" applyBorder="1" applyFont="1" applyNumberFormat="1">
      <alignment horizontal="left" shrinkToFit="0" vertical="center" wrapText="1"/>
    </xf>
    <xf borderId="1" fillId="0" fontId="89" numFmtId="0" xfId="0" applyAlignment="1" applyBorder="1" applyFont="1">
      <alignment horizontal="left" shrinkToFit="0" vertical="center" wrapText="1"/>
    </xf>
    <xf borderId="1" fillId="6" fontId="1" numFmtId="2" xfId="0" applyAlignment="1" applyBorder="1" applyFont="1" applyNumberFormat="1">
      <alignment horizontal="left" shrinkToFit="0" vertical="center" wrapText="1"/>
    </xf>
    <xf borderId="3" fillId="8" fontId="1" numFmtId="0" xfId="0" applyAlignment="1" applyBorder="1" applyFont="1">
      <alignment shrinkToFit="0" wrapText="1"/>
    </xf>
    <xf borderId="3" fillId="8" fontId="8" numFmtId="0" xfId="0" applyAlignment="1" applyBorder="1" applyFont="1">
      <alignment shrinkToFit="0" vertical="top" wrapText="1"/>
    </xf>
    <xf borderId="1" fillId="0" fontId="90" numFmtId="0" xfId="0" applyAlignment="1" applyBorder="1" applyFont="1">
      <alignment horizontal="left" shrinkToFit="0" vertical="top" wrapText="1"/>
    </xf>
    <xf borderId="1" fillId="0" fontId="1" numFmtId="17" xfId="0" applyAlignment="1" applyBorder="1" applyFont="1" applyNumberFormat="1">
      <alignment horizontal="left" shrinkToFit="0" vertical="center" wrapText="1"/>
    </xf>
    <xf borderId="3" fillId="0" fontId="4" numFmtId="2" xfId="0" applyAlignment="1" applyBorder="1" applyFont="1" applyNumberFormat="1">
      <alignment horizontal="center" shrinkToFit="0" vertical="top" wrapText="1"/>
    </xf>
    <xf borderId="1" fillId="0" fontId="4" numFmtId="3" xfId="0" applyAlignment="1" applyBorder="1" applyFont="1" applyNumberFormat="1">
      <alignment horizontal="center" shrinkToFit="0" vertical="top" wrapText="1"/>
    </xf>
    <xf borderId="0" fillId="0" fontId="1" numFmtId="0" xfId="0" applyAlignment="1" applyFont="1">
      <alignment horizontal="center" shrinkToFit="0" vertical="top" wrapText="1"/>
    </xf>
    <xf borderId="0" fillId="0" fontId="8" numFmtId="2" xfId="0" applyAlignment="1" applyFont="1" applyNumberFormat="1">
      <alignment horizontal="center" shrinkToFit="0" vertical="top" wrapText="1"/>
    </xf>
    <xf borderId="3" fillId="0" fontId="3" numFmtId="0" xfId="0" applyAlignment="1" applyBorder="1" applyFont="1">
      <alignment horizontal="center" vertical="top"/>
    </xf>
    <xf borderId="1" fillId="0" fontId="91" numFmtId="0" xfId="0" applyAlignment="1" applyBorder="1" applyFont="1">
      <alignment horizontal="center" shrinkToFit="0" vertical="top" wrapText="1"/>
    </xf>
    <xf borderId="3" fillId="0" fontId="3" numFmtId="3" xfId="0" applyAlignment="1" applyBorder="1" applyFont="1" applyNumberFormat="1">
      <alignment horizontal="center" shrinkToFit="0" vertical="top" wrapText="1"/>
    </xf>
    <xf borderId="0" fillId="0" fontId="8" numFmtId="165" xfId="0" applyFont="1" applyNumberFormat="1"/>
    <xf borderId="1" fillId="0" fontId="92" numFmtId="49" xfId="0" applyAlignment="1" applyBorder="1" applyFont="1" applyNumberFormat="1">
      <alignment horizontal="left" shrinkToFit="0" vertical="top" wrapText="1"/>
    </xf>
    <xf borderId="1" fillId="0" fontId="1" numFmtId="14" xfId="0" applyAlignment="1" applyBorder="1" applyFont="1" applyNumberFormat="1">
      <alignment horizontal="left" shrinkToFit="0" vertical="top" wrapText="1"/>
    </xf>
    <xf borderId="1" fillId="0" fontId="93" numFmtId="16" xfId="0" applyAlignment="1" applyBorder="1" applyFont="1" applyNumberFormat="1">
      <alignment horizontal="left" shrinkToFit="0" vertical="top" wrapText="1"/>
    </xf>
    <xf borderId="1" fillId="0" fontId="1" numFmtId="3" xfId="0" applyAlignment="1" applyBorder="1" applyFont="1" applyNumberFormat="1">
      <alignment horizontal="left" shrinkToFit="0" vertical="top" wrapText="1"/>
    </xf>
    <xf borderId="1" fillId="0" fontId="94" numFmtId="0" xfId="0" applyAlignment="1" applyBorder="1" applyFont="1">
      <alignment horizontal="left" shrinkToFit="0" vertical="top" wrapText="1"/>
    </xf>
    <xf borderId="10" fillId="0" fontId="3" numFmtId="2" xfId="0" applyAlignment="1" applyBorder="1" applyFont="1" applyNumberFormat="1">
      <alignment horizontal="center" shrinkToFit="0" vertical="top" wrapText="1"/>
    </xf>
    <xf borderId="11" fillId="0" fontId="3" numFmtId="1" xfId="0" applyAlignment="1" applyBorder="1" applyFont="1" applyNumberFormat="1">
      <alignment horizontal="center" shrinkToFit="0" vertical="top" wrapText="1"/>
    </xf>
    <xf borderId="1" fillId="0" fontId="5" numFmtId="0" xfId="0" applyBorder="1" applyFont="1"/>
    <xf borderId="1" fillId="0" fontId="8" numFmtId="0" xfId="0" applyAlignment="1" applyBorder="1" applyFont="1">
      <alignment horizontal="center" shrinkToFit="0" wrapText="1"/>
    </xf>
    <xf borderId="1" fillId="0" fontId="8" numFmtId="0" xfId="0" applyBorder="1" applyFont="1"/>
    <xf borderId="1" fillId="0" fontId="1" numFmtId="0" xfId="0" applyAlignment="1" applyBorder="1" applyFont="1">
      <alignment shrinkToFit="0" vertical="center" wrapText="1"/>
    </xf>
    <xf borderId="1" fillId="0" fontId="4" numFmtId="49" xfId="0" applyAlignment="1" applyBorder="1" applyFont="1" applyNumberFormat="1">
      <alignment shrinkToFit="0" vertical="top" wrapText="1"/>
    </xf>
    <xf borderId="1" fillId="0" fontId="4" numFmtId="3" xfId="0" applyAlignment="1" applyBorder="1" applyFont="1" applyNumberFormat="1">
      <alignment shrinkToFit="0" vertical="top" wrapText="1"/>
    </xf>
    <xf borderId="1" fillId="0" fontId="4" numFmtId="2" xfId="0" applyAlignment="1" applyBorder="1" applyFont="1" applyNumberFormat="1">
      <alignment shrinkToFit="0" vertical="top" wrapText="1"/>
    </xf>
    <xf borderId="1" fillId="0" fontId="4" numFmtId="49" xfId="0" applyAlignment="1" applyBorder="1" applyFont="1" applyNumberFormat="1">
      <alignment vertical="top"/>
    </xf>
    <xf borderId="1" fillId="0" fontId="4" numFmtId="3" xfId="0" applyAlignment="1" applyBorder="1" applyFont="1" applyNumberFormat="1">
      <alignment vertical="top"/>
    </xf>
    <xf borderId="1" fillId="0" fontId="4" numFmtId="2" xfId="0" applyAlignment="1" applyBorder="1" applyFont="1" applyNumberFormat="1">
      <alignment vertical="top"/>
    </xf>
    <xf borderId="1" fillId="0" fontId="1" numFmtId="49" xfId="0" applyAlignment="1" applyBorder="1" applyFont="1" applyNumberFormat="1">
      <alignment shrinkToFit="0" vertical="center" wrapText="1"/>
    </xf>
    <xf borderId="1" fillId="0" fontId="1" numFmtId="3" xfId="0" applyAlignment="1" applyBorder="1" applyFont="1" applyNumberFormat="1">
      <alignment shrinkToFit="0" vertical="center" wrapText="1"/>
    </xf>
    <xf borderId="1" fillId="0" fontId="1" numFmtId="2" xfId="0" applyAlignment="1" applyBorder="1" applyFont="1" applyNumberFormat="1">
      <alignment shrinkToFit="0" vertical="center" wrapText="1"/>
    </xf>
    <xf borderId="1" fillId="0" fontId="4" numFmtId="0" xfId="0" applyAlignment="1" applyBorder="1" applyFont="1">
      <alignment vertical="center"/>
    </xf>
    <xf borderId="1" fillId="0" fontId="33" numFmtId="0" xfId="0" applyAlignment="1" applyBorder="1" applyFont="1">
      <alignment horizontal="center" vertical="center"/>
    </xf>
    <xf borderId="1" fillId="0" fontId="2" numFmtId="0" xfId="0" applyAlignment="1" applyBorder="1" applyFont="1">
      <alignment horizontal="center" vertical="center"/>
    </xf>
    <xf borderId="1" fillId="6" fontId="95" numFmtId="0" xfId="0" applyAlignment="1" applyBorder="1" applyFont="1">
      <alignment horizontal="center" shrinkToFit="0" vertical="center" wrapText="1"/>
    </xf>
    <xf borderId="1" fillId="6" fontId="1" numFmtId="2" xfId="0" applyAlignment="1" applyBorder="1" applyFont="1" applyNumberFormat="1">
      <alignment horizontal="center" shrinkToFit="0" vertical="center" wrapText="1"/>
    </xf>
    <xf borderId="1" fillId="0" fontId="96" numFmtId="0" xfId="0" applyAlignment="1" applyBorder="1" applyFont="1">
      <alignment horizontal="center" shrinkToFit="0" vertical="center" wrapText="1"/>
    </xf>
    <xf borderId="1" fillId="0" fontId="2" numFmtId="0" xfId="0" applyAlignment="1" applyBorder="1" applyFont="1">
      <alignment horizontal="left" vertical="center"/>
    </xf>
    <xf borderId="3" fillId="8" fontId="3" numFmtId="0" xfId="0" applyAlignment="1" applyBorder="1" applyFont="1">
      <alignment horizontal="left" shrinkToFit="0" vertical="top" wrapText="1"/>
    </xf>
    <xf borderId="1" fillId="6" fontId="4" numFmtId="0" xfId="0" applyAlignment="1" applyBorder="1" applyFont="1">
      <alignment horizontal="right" shrinkToFit="0" vertical="top" wrapText="1"/>
    </xf>
    <xf borderId="18" fillId="0" fontId="8" numFmtId="0" xfId="0" applyAlignment="1" applyBorder="1" applyFont="1">
      <alignment horizontal="center" shrinkToFit="0" wrapText="1"/>
    </xf>
    <xf borderId="1" fillId="0" fontId="3" numFmtId="2" xfId="0" applyAlignment="1" applyBorder="1" applyFont="1" applyNumberFormat="1">
      <alignment shrinkToFit="0" vertical="top" wrapText="1"/>
    </xf>
    <xf borderId="0" fillId="0" fontId="97" numFmtId="0" xfId="0" applyAlignment="1" applyFont="1">
      <alignment horizontal="center" shrinkToFit="0" wrapText="1"/>
    </xf>
    <xf borderId="18" fillId="0" fontId="6" numFmtId="0" xfId="0" applyAlignment="1" applyBorder="1" applyFont="1">
      <alignment horizontal="center" shrinkToFit="0" wrapText="1"/>
    </xf>
    <xf borderId="1" fillId="0" fontId="4" numFmtId="2" xfId="0" applyAlignment="1" applyBorder="1" applyFont="1" applyNumberFormat="1">
      <alignment horizontal="center" shrinkToFit="0" vertical="top" wrapText="1"/>
    </xf>
    <xf borderId="3" fillId="8" fontId="8" numFmtId="0" xfId="0" applyAlignment="1" applyBorder="1" applyFont="1">
      <alignment horizontal="left" shrinkToFit="0" vertical="top" wrapText="1"/>
    </xf>
    <xf borderId="3" fillId="0" fontId="4" numFmtId="2" xfId="0" applyAlignment="1" applyBorder="1" applyFont="1" applyNumberFormat="1">
      <alignment horizontal="left" shrinkToFit="0" vertical="center" wrapText="1"/>
    </xf>
    <xf borderId="1" fillId="0" fontId="4" numFmtId="2" xfId="0" applyAlignment="1" applyBorder="1" applyFont="1" applyNumberFormat="1">
      <alignment horizontal="left" shrinkToFit="0" vertical="center" wrapText="1"/>
    </xf>
    <xf borderId="12" fillId="0" fontId="4" numFmtId="0" xfId="0" applyAlignment="1" applyBorder="1" applyFont="1">
      <alignment horizontal="left" shrinkToFit="0" vertical="center" wrapText="1"/>
    </xf>
    <xf borderId="11" fillId="0" fontId="4" numFmtId="0" xfId="0" applyAlignment="1" applyBorder="1" applyFont="1">
      <alignment horizontal="left" shrinkToFit="0" vertical="center" wrapText="1"/>
    </xf>
    <xf borderId="3" fillId="8" fontId="1" numFmtId="0" xfId="0" applyAlignment="1" applyBorder="1" applyFont="1">
      <alignment horizontal="left" shrinkToFit="0" vertical="center" wrapText="1"/>
    </xf>
    <xf borderId="3" fillId="8" fontId="8" numFmtId="0" xfId="0" applyAlignment="1" applyBorder="1" applyFont="1">
      <alignment horizontal="left" shrinkToFit="0" vertical="center" wrapText="1"/>
    </xf>
    <xf borderId="0" fillId="0" fontId="8" numFmtId="0" xfId="0" applyAlignment="1" applyFont="1">
      <alignment horizontal="center" shrinkToFit="0" vertical="top" wrapText="1"/>
    </xf>
    <xf borderId="1" fillId="0" fontId="3" numFmtId="1" xfId="0" applyAlignment="1" applyBorder="1" applyFont="1" applyNumberFormat="1">
      <alignment horizontal="left" shrinkToFit="0" vertical="top" wrapText="1"/>
    </xf>
    <xf borderId="3" fillId="0" fontId="4" numFmtId="2" xfId="0" applyAlignment="1" applyBorder="1" applyFont="1" applyNumberFormat="1">
      <alignment horizontal="left" vertical="center"/>
    </xf>
    <xf borderId="0" fillId="0" fontId="2" numFmtId="0" xfId="0" applyAlignment="1" applyFont="1">
      <alignment horizontal="center"/>
    </xf>
    <xf borderId="1" fillId="0" fontId="3" numFmtId="1" xfId="0" applyAlignment="1" applyBorder="1" applyFont="1" applyNumberFormat="1">
      <alignment horizontal="left" vertical="top"/>
    </xf>
    <xf borderId="1" fillId="0" fontId="8" numFmtId="1" xfId="0" applyAlignment="1" applyBorder="1" applyFont="1" applyNumberFormat="1">
      <alignment horizontal="left" shrinkToFit="0" vertical="top" wrapText="1"/>
    </xf>
    <xf borderId="3" fillId="8" fontId="8" numFmtId="0" xfId="0" applyAlignment="1" applyBorder="1" applyFont="1">
      <alignment horizontal="center" shrinkToFit="0" wrapText="1"/>
    </xf>
    <xf borderId="3" fillId="0" fontId="4" numFmtId="2" xfId="0" applyAlignment="1" applyBorder="1" applyFont="1" applyNumberFormat="1">
      <alignment horizontal="left" vertical="top"/>
    </xf>
    <xf borderId="3" fillId="0" fontId="1" numFmtId="1" xfId="0" applyAlignment="1" applyBorder="1" applyFont="1" applyNumberFormat="1">
      <alignment horizontal="left" shrinkToFit="0" vertical="top" wrapText="1"/>
    </xf>
    <xf borderId="3" fillId="0" fontId="1" numFmtId="2" xfId="0" applyAlignment="1" applyBorder="1" applyFont="1" applyNumberFormat="1">
      <alignment horizontal="left" shrinkToFit="0" vertical="top" wrapText="1"/>
    </xf>
    <xf borderId="0" fillId="0" fontId="1" numFmtId="0" xfId="0" applyAlignment="1" applyFont="1">
      <alignment horizontal="left" shrinkToFit="0" vertical="top" wrapText="1"/>
    </xf>
    <xf borderId="3" fillId="0" fontId="4" numFmtId="1" xfId="0" applyAlignment="1" applyBorder="1" applyFont="1" applyNumberFormat="1">
      <alignment horizontal="left" shrinkToFit="0" vertical="center" wrapText="1"/>
    </xf>
    <xf borderId="3" fillId="0" fontId="1" numFmtId="1" xfId="0" applyAlignment="1" applyBorder="1" applyFont="1" applyNumberFormat="1">
      <alignment horizontal="left" shrinkToFit="0" vertical="center" wrapText="1"/>
    </xf>
    <xf borderId="1" fillId="0" fontId="70" numFmtId="0" xfId="0" applyAlignment="1" applyBorder="1" applyFont="1">
      <alignment horizontal="left" shrinkToFit="0" vertical="top" wrapText="1"/>
    </xf>
    <xf borderId="3" fillId="8" fontId="1" numFmtId="0" xfId="0" applyAlignment="1" applyBorder="1" applyFont="1">
      <alignment horizontal="left" vertical="top"/>
    </xf>
    <xf borderId="12" fillId="0" fontId="8" numFmtId="0" xfId="0" applyAlignment="1" applyBorder="1" applyFont="1">
      <alignment horizontal="center" shrinkToFit="0" vertical="center" wrapText="1"/>
    </xf>
    <xf borderId="9" fillId="0" fontId="8" numFmtId="0" xfId="0" applyAlignment="1" applyBorder="1" applyFont="1">
      <alignment horizontal="center" shrinkToFit="0" vertical="center" wrapText="1"/>
    </xf>
    <xf borderId="17" fillId="0" fontId="8" numFmtId="164" xfId="0" applyAlignment="1" applyBorder="1" applyFont="1" applyNumberFormat="1">
      <alignment horizontal="center" shrinkToFit="0" vertical="center" wrapText="1"/>
    </xf>
    <xf borderId="3" fillId="0" fontId="8" numFmtId="164" xfId="0" applyAlignment="1" applyBorder="1" applyFont="1" applyNumberFormat="1">
      <alignment horizontal="center" shrinkToFit="0" vertical="center" wrapText="1"/>
    </xf>
    <xf borderId="24" fillId="8" fontId="6" numFmtId="0" xfId="0" applyAlignment="1" applyBorder="1" applyFont="1">
      <alignment horizontal="center" shrinkToFit="0" vertical="top" wrapText="1"/>
    </xf>
    <xf borderId="3" fillId="8" fontId="6" numFmtId="0" xfId="0" applyAlignment="1" applyBorder="1" applyFont="1">
      <alignment horizontal="center"/>
    </xf>
    <xf borderId="1" fillId="0" fontId="4" numFmtId="1" xfId="0" applyAlignment="1" applyBorder="1" applyFont="1" applyNumberFormat="1">
      <alignment horizontal="left" shrinkToFit="0" wrapText="1"/>
    </xf>
  </cellXfs>
  <cellStyles count="1">
    <cellStyle xfId="0" name="Normal" builtinId="0"/>
  </cellStyles>
  <dxfs count="2">
    <dxf>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40" Type="http://customschemas.google.com/relationships/workbookmetadata" Target="metadata"/><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imar.ro/journals/Revue_Mathematique/php/2023/Rrc23_3_4.php" TargetMode="External"/><Relationship Id="rId42" Type="http://schemas.openxmlformats.org/officeDocument/2006/relationships/hyperlink" Target="https://www.sciencedirect.com/science/article/pii/S2211379723003960" TargetMode="External"/><Relationship Id="rId41" Type="http://schemas.openxmlformats.org/officeDocument/2006/relationships/hyperlink" Target="https://www.webofscience.com/wos/woscc/full-record/WOS:001025061000001" TargetMode="External"/><Relationship Id="rId44" Type="http://schemas.openxmlformats.org/officeDocument/2006/relationships/hyperlink" Target="https://www.webofscience.com/wos/woscc/full-record/WOS:001046733800001" TargetMode="External"/><Relationship Id="rId43" Type="http://schemas.openxmlformats.org/officeDocument/2006/relationships/hyperlink" Target="https://doi.org/10.1016/j.rinp.2023.106603" TargetMode="External"/><Relationship Id="rId46" Type="http://schemas.openxmlformats.org/officeDocument/2006/relationships/hyperlink" Target="https://doi.org/10.1016/j.aej.2023.06.095" TargetMode="External"/><Relationship Id="rId45" Type="http://schemas.openxmlformats.org/officeDocument/2006/relationships/hyperlink" Target="https://www.sciencedirect.com/science/article/pii/S1110016823005823" TargetMode="External"/><Relationship Id="rId107" Type="http://schemas.openxmlformats.org/officeDocument/2006/relationships/hyperlink" Target="https://www.mdpi.com/2073-4441/15/7/1385" TargetMode="External"/><Relationship Id="rId106" Type="http://schemas.openxmlformats.org/officeDocument/2006/relationships/hyperlink" Target="https://1510ql6ot-y-https-www-webofscience-com.z.e-nformation.ro/wos/woscc/full-record/WOS:000970301400001" TargetMode="External"/><Relationship Id="rId105" Type="http://schemas.openxmlformats.org/officeDocument/2006/relationships/hyperlink" Target="https://doi.org/10.3389/fenvs.2023.1143706" TargetMode="External"/><Relationship Id="rId104" Type="http://schemas.openxmlformats.org/officeDocument/2006/relationships/hyperlink" Target="https://www.frontiersin.org/articles/10.3389/fenvs.2023.1143706/full" TargetMode="External"/><Relationship Id="rId109" Type="http://schemas.openxmlformats.org/officeDocument/2006/relationships/hyperlink" Target="https://1510ql75x-y-https-www-webofscience-com.z.e-nformation.ro/wos/alldb/summary/755d33e0-d8cf-4589-a939-f7356284bc09-eade6e1f/relevance/1" TargetMode="External"/><Relationship Id="rId108" Type="http://schemas.openxmlformats.org/officeDocument/2006/relationships/hyperlink" Target="https://doi.org/10.3390/w15071385" TargetMode="External"/><Relationship Id="rId48" Type="http://schemas.openxmlformats.org/officeDocument/2006/relationships/hyperlink" Target="https://www.nature.com/articles/s41598-023-37757-y" TargetMode="External"/><Relationship Id="rId47" Type="http://schemas.openxmlformats.org/officeDocument/2006/relationships/hyperlink" Target="https://www.webofscience.com/wos/woscc/full-record/WOS:001024600400072" TargetMode="External"/><Relationship Id="rId49" Type="http://schemas.openxmlformats.org/officeDocument/2006/relationships/hyperlink" Target="https://doi.org/10.1038/s41598-023-37757-y" TargetMode="External"/><Relationship Id="rId103" Type="http://schemas.openxmlformats.org/officeDocument/2006/relationships/hyperlink" Target="https://1510ql6ot-y-https-www-webofscience-com.z.e-nformation.ro/wos/woscc/full-record/WOS:000933019600001" TargetMode="External"/><Relationship Id="rId102" Type="http://schemas.openxmlformats.org/officeDocument/2006/relationships/hyperlink" Target="https://doi.org/10.3390/w15081578" TargetMode="External"/><Relationship Id="rId101" Type="http://schemas.openxmlformats.org/officeDocument/2006/relationships/hyperlink" Target="https://www.mdpi.com/2073-4441/15/8/1578" TargetMode="External"/><Relationship Id="rId100" Type="http://schemas.openxmlformats.org/officeDocument/2006/relationships/hyperlink" Target="https://1510ql6ot-y-https-www-webofscience-com.z.e-nformation.ro/wos/woscc/full-record/WOS:000979567600001" TargetMode="External"/><Relationship Id="rId31" Type="http://schemas.openxmlformats.org/officeDocument/2006/relationships/hyperlink" Target="https://1510ql08r-y-https-www-webofscience-com.z.e-nformation.ro/wos/woscc/full-record/WOS:000743719700001" TargetMode="External"/><Relationship Id="rId30" Type="http://schemas.openxmlformats.org/officeDocument/2006/relationships/hyperlink" Target="https://webbut.unitbv.ro/index.php/Series_III/article/view/6655" TargetMode="External"/><Relationship Id="rId33" Type="http://schemas.openxmlformats.org/officeDocument/2006/relationships/hyperlink" Target="https://1510ql08r-y-https-www-webofscience-com.z.e-nformation.ro/wos/woscc/full-record/WOS:000783025400001" TargetMode="External"/><Relationship Id="rId32" Type="http://schemas.openxmlformats.org/officeDocument/2006/relationships/hyperlink" Target="https://www.aimsciences.org/article/doi/10.3934/mfc.2021042" TargetMode="External"/><Relationship Id="rId35" Type="http://schemas.openxmlformats.org/officeDocument/2006/relationships/hyperlink" Target="https://www.webofscience.com/wos/woscc/full-record/WOS:001027037000001" TargetMode="External"/><Relationship Id="rId34" Type="http://schemas.openxmlformats.org/officeDocument/2006/relationships/hyperlink" Target="https://1510gl0ab-y-https-link-springer-com.z.e-nformation.ro/article/10.1007/s12190-022-01732-z" TargetMode="External"/><Relationship Id="rId37" Type="http://schemas.openxmlformats.org/officeDocument/2006/relationships/hyperlink" Target="https://www.webofscience.com/wos/woscc/full-record/WOS:000983668700001" TargetMode="External"/><Relationship Id="rId36" Type="http://schemas.openxmlformats.org/officeDocument/2006/relationships/hyperlink" Target="https://www.degruyter.com/document/doi/10.1515/dema-2022-0249/html" TargetMode="External"/><Relationship Id="rId39" Type="http://schemas.openxmlformats.org/officeDocument/2006/relationships/hyperlink" Target="https://www.webofscience.com/wos/woscc/full-record/WOS:001178584900004" TargetMode="External"/><Relationship Id="rId38" Type="http://schemas.openxmlformats.org/officeDocument/2006/relationships/hyperlink" Target="https://link.springer.com/content/pdf/10.1007/s00025-023-01917-3.pdf" TargetMode="External"/><Relationship Id="rId20" Type="http://schemas.openxmlformats.org/officeDocument/2006/relationships/hyperlink" Target="https://1510gkz4y-y-https-link-springer-com.z.e-nformation.ro/article/10.1007/s13324-022-00777-4" TargetMode="External"/><Relationship Id="rId22" Type="http://schemas.openxmlformats.org/officeDocument/2006/relationships/hyperlink" Target="https://1510gkz4y-y-https-link-springer-com.z.e-nformation.ro/article/10.1007/s00009-022-02243-8" TargetMode="External"/><Relationship Id="rId21" Type="http://schemas.openxmlformats.org/officeDocument/2006/relationships/hyperlink" Target="https://1510qkz4q-y-https-www-webofscience-com.z.e-nformation.ro/wos/woscc/full-record/WOS:000899945800002" TargetMode="External"/><Relationship Id="rId24" Type="http://schemas.openxmlformats.org/officeDocument/2006/relationships/hyperlink" Target="https://1510gkzat-y-https-link-springer-com.z.e-nformation.ro/article/10.1007/s00025-022-01793-3" TargetMode="External"/><Relationship Id="rId23" Type="http://schemas.openxmlformats.org/officeDocument/2006/relationships/hyperlink" Target="https://1510qkz90-y-https-www-webofscience-com.z.e-nformation.ro/wos/woscc/full-record/WOS:000888819900007" TargetMode="External"/><Relationship Id="rId129" Type="http://schemas.openxmlformats.org/officeDocument/2006/relationships/hyperlink" Target="https://www.mdpi.com/1996-1944/16/15/5244" TargetMode="External"/><Relationship Id="rId128" Type="http://schemas.openxmlformats.org/officeDocument/2006/relationships/hyperlink" Target="https://www.webofscience.com/wos/woscc/full-record/WOS:001045682600001" TargetMode="External"/><Relationship Id="rId127" Type="http://schemas.openxmlformats.org/officeDocument/2006/relationships/hyperlink" Target="https://academic.oup.com/zoolinnean/article/197/1/211/6413619" TargetMode="External"/><Relationship Id="rId126" Type="http://schemas.openxmlformats.org/officeDocument/2006/relationships/hyperlink" Target="https://link.springer.com/article/10.1007/s11192-023-04655-z" TargetMode="External"/><Relationship Id="rId26" Type="http://schemas.openxmlformats.org/officeDocument/2006/relationships/hyperlink" Target="https://drna.padovauniversitypress.it/system/files/papers/03_COMSS_22_Acu-Rasa.pdf" TargetMode="External"/><Relationship Id="rId121" Type="http://schemas.openxmlformats.org/officeDocument/2006/relationships/hyperlink" Target="https://www.webofscience.com/wos/alldb/full-record/BCI:BCI202300682988" TargetMode="External"/><Relationship Id="rId25" Type="http://schemas.openxmlformats.org/officeDocument/2006/relationships/hyperlink" Target="https://1510qkz90-y-https-www-webofscience-com.z.e-nformation.ro/wos/woscc/full-record/WOS:000998331300004" TargetMode="External"/><Relationship Id="rId120" Type="http://schemas.openxmlformats.org/officeDocument/2006/relationships/hyperlink" Target="https://www.mdpi.com/2076-3417/13/18/10544" TargetMode="External"/><Relationship Id="rId28" Type="http://schemas.openxmlformats.org/officeDocument/2006/relationships/hyperlink" Target="https://1510gkzat-y-https-link-springer-com.z.e-nformation.ro/article/10.1007/s13398-022-01332-3" TargetMode="External"/><Relationship Id="rId27" Type="http://schemas.openxmlformats.org/officeDocument/2006/relationships/hyperlink" Target="https://1510qkz90-y-https-www-webofscience-com.z.e-nformation.ro/wos/woscc/full-record/WOS:000865179200001" TargetMode="External"/><Relationship Id="rId125" Type="http://schemas.openxmlformats.org/officeDocument/2006/relationships/hyperlink" Target="https://www.webofscience.com/wos/woscc/full-record/WOS:000936491000001" TargetMode="External"/><Relationship Id="rId29" Type="http://schemas.openxmlformats.org/officeDocument/2006/relationships/hyperlink" Target="https://www.scopus.com/record/display.uri?eid=2-s2.0-85180525044&amp;origin=resultslist" TargetMode="External"/><Relationship Id="rId124" Type="http://schemas.openxmlformats.org/officeDocument/2006/relationships/hyperlink" Target="https://doi.org/10.1038/s41598-023-36896-6" TargetMode="External"/><Relationship Id="rId123" Type="http://schemas.openxmlformats.org/officeDocument/2006/relationships/hyperlink" Target="https://www.nature.com/articles/s41598-023-36896-6" TargetMode="External"/><Relationship Id="rId122" Type="http://schemas.openxmlformats.org/officeDocument/2006/relationships/hyperlink" Target="https://1510qgxha-y-https-www-webofscience-com.z.e-nformation.ro/wos/woscc/full-record/WOS:001012614800042" TargetMode="External"/><Relationship Id="rId95" Type="http://schemas.openxmlformats.org/officeDocument/2006/relationships/hyperlink" Target="https://www.mdpi.com/2410-3888/8/8/395" TargetMode="External"/><Relationship Id="rId94" Type="http://schemas.openxmlformats.org/officeDocument/2006/relationships/hyperlink" Target="https://1510qjlaf-y-https-www-webofscience-com.z.e-nformation.ro/wos/woscc/full-record/WOS:001056682800001" TargetMode="External"/><Relationship Id="rId97" Type="http://schemas.openxmlformats.org/officeDocument/2006/relationships/hyperlink" Target="https://1510ql6ot-y-https-www-webofscience-com.z.e-nformation.ro/wos/woscc/summary/fc161fbf-cb72-4449-9087-0145dcdca600-eac76333/relevance/1" TargetMode="External"/><Relationship Id="rId96" Type="http://schemas.openxmlformats.org/officeDocument/2006/relationships/hyperlink" Target="https://doi.org/10.3390/fishes8080395" TargetMode="External"/><Relationship Id="rId11" Type="http://schemas.openxmlformats.org/officeDocument/2006/relationships/hyperlink" Target="https://1510qkyxx-y-https-www-webofscience-com.z.e-nformation.ro/wos/woscc/full-record/WOS:001038805100001" TargetMode="External"/><Relationship Id="rId99" Type="http://schemas.openxmlformats.org/officeDocument/2006/relationships/hyperlink" Target="https://doi.org/10.3390/fishes8070355" TargetMode="External"/><Relationship Id="rId10" Type="http://schemas.openxmlformats.org/officeDocument/2006/relationships/hyperlink" Target="https://www.aimsciences.org/article/doi/10.3934/mfc.2022050" TargetMode="External"/><Relationship Id="rId98" Type="http://schemas.openxmlformats.org/officeDocument/2006/relationships/hyperlink" Target="https://www.mdpi.com/2410-3888/8/7/355" TargetMode="External"/><Relationship Id="rId13" Type="http://schemas.openxmlformats.org/officeDocument/2006/relationships/hyperlink" Target="https://1510qkyxx-y-https-www-webofscience-com.z.e-nformation.ro/wos/woscc/full-record/WOS:000979248500001" TargetMode="External"/><Relationship Id="rId12" Type="http://schemas.openxmlformats.org/officeDocument/2006/relationships/hyperlink" Target="https://1511mkyzl-y-https-www-tandfonline-com.z.e-nformation.ro/doi/full/10.1080/01630563.2023.2239326" TargetMode="External"/><Relationship Id="rId91" Type="http://schemas.openxmlformats.org/officeDocument/2006/relationships/hyperlink" Target="https://1510qjlaf-y-https-www-webofscience-com.z.e-nformation.ro/wos/woscc/full-record/WOS:001080877300001" TargetMode="External"/><Relationship Id="rId90" Type="http://schemas.openxmlformats.org/officeDocument/2006/relationships/hyperlink" Target="https://doi.org/10.3390/fishes8110538" TargetMode="External"/><Relationship Id="rId93" Type="http://schemas.openxmlformats.org/officeDocument/2006/relationships/hyperlink" Target="https://doi.org/10.3390/fishes8090427" TargetMode="External"/><Relationship Id="rId92" Type="http://schemas.openxmlformats.org/officeDocument/2006/relationships/hyperlink" Target="https://www.mdpi.com/2410-3888/8/9/427" TargetMode="External"/><Relationship Id="rId118" Type="http://schemas.openxmlformats.org/officeDocument/2006/relationships/hyperlink" Target="https://www.nature.com/articles/s41598-023-36896-6" TargetMode="External"/><Relationship Id="rId117" Type="http://schemas.openxmlformats.org/officeDocument/2006/relationships/hyperlink" Target="https://www.webofscience.com/wos/woscc/full-record/WOS:001012614800042" TargetMode="External"/><Relationship Id="rId116" Type="http://schemas.openxmlformats.org/officeDocument/2006/relationships/hyperlink" Target="https://link.springer.com/article/10.1007/s11192-023-04655-z" TargetMode="External"/><Relationship Id="rId115" Type="http://schemas.openxmlformats.org/officeDocument/2006/relationships/hyperlink" Target="https://www.webofscience.com/wos/woscc/full-record/WOS:000936491000001" TargetMode="External"/><Relationship Id="rId119" Type="http://schemas.openxmlformats.org/officeDocument/2006/relationships/hyperlink" Target="https://www.webofscience.com/wos/woscc/full-record/WOS:001071343300001" TargetMode="External"/><Relationship Id="rId15" Type="http://schemas.openxmlformats.org/officeDocument/2006/relationships/hyperlink" Target="https://1510qkyxx-y-https-www-webofscience-com.z.e-nformation.ro/wos/woscc/full-record/WOS:000958511400001" TargetMode="External"/><Relationship Id="rId110" Type="http://schemas.openxmlformats.org/officeDocument/2006/relationships/hyperlink" Target="https://www.researchgate.net/publication/377108853_Romanogobio_banaticus_Banarescu_1960_in_the_Nera_River_Danube_Basin" TargetMode="External"/><Relationship Id="rId14" Type="http://schemas.openxmlformats.org/officeDocument/2006/relationships/hyperlink" Target="https://1510gkyzy-y-https-link-springer-com.z.e-nformation.ro/article/10.1007/s40840-023-01503-4" TargetMode="External"/><Relationship Id="rId17" Type="http://schemas.openxmlformats.org/officeDocument/2006/relationships/hyperlink" Target="https://1510qkyxx-y-https-www-webofscience-com.z.e-nformation.ro/wos/woscc/full-record/WOS:000940870400001" TargetMode="External"/><Relationship Id="rId16" Type="http://schemas.openxmlformats.org/officeDocument/2006/relationships/hyperlink" Target="https://www.mdpi.com/2075-1680/12/3/228" TargetMode="External"/><Relationship Id="rId19" Type="http://schemas.openxmlformats.org/officeDocument/2006/relationships/hyperlink" Target="https://1510qkyxx-y-https-www-webofscience-com.z.e-nformation.ro/wos/woscc/full-record/WOS:000909832500001" TargetMode="External"/><Relationship Id="rId114" Type="http://schemas.openxmlformats.org/officeDocument/2006/relationships/hyperlink" Target="https://doi.org/10.2478/trser-2023-0007" TargetMode="External"/><Relationship Id="rId18" Type="http://schemas.openxmlformats.org/officeDocument/2006/relationships/hyperlink" Target="https://www.mdpi.com/2227-7390/11/4/805" TargetMode="External"/><Relationship Id="rId113" Type="http://schemas.openxmlformats.org/officeDocument/2006/relationships/hyperlink" Target="https://www.researchgate.net/publication/372132085_Natura_2000_a_panacea_Natura_2000_Site_Oltul_Mijlociu-Cibin-Hartibaciu_ROSCI0132_-_A_local_extinction_of_a_native_fish_species_and_a_new_alien_fish_arrival_case_study" TargetMode="External"/><Relationship Id="rId112" Type="http://schemas.openxmlformats.org/officeDocument/2006/relationships/hyperlink" Target="https://1510ql76p-y-https-www-webofscience-com.z.e-nformation.ro/wos/alldb/full-record/BCI:BCI202300682994" TargetMode="External"/><Relationship Id="rId111" Type="http://schemas.openxmlformats.org/officeDocument/2006/relationships/hyperlink" Target="https://doi.org/10.2478/trser-2023-0015" TargetMode="External"/><Relationship Id="rId84" Type="http://schemas.openxmlformats.org/officeDocument/2006/relationships/hyperlink" Target="https://www.scs-europe.net/dlib/2023/ecms2023acceptedpapers/0284_simo_ecms2023_0047.pdf" TargetMode="External"/><Relationship Id="rId83" Type="http://schemas.openxmlformats.org/officeDocument/2006/relationships/hyperlink" Target="https://www.scs-europe.net/dlib/2023/2023-0284.html" TargetMode="External"/><Relationship Id="rId86" Type="http://schemas.openxmlformats.org/officeDocument/2006/relationships/hyperlink" Target="https://www.mdpi.com/1099-4300/25/3/397" TargetMode="External"/><Relationship Id="rId85" Type="http://schemas.openxmlformats.org/officeDocument/2006/relationships/hyperlink" Target="https://www.webofscience.com/wos/woscc/full-record/WOS:000955928800001" TargetMode="External"/><Relationship Id="rId88" Type="http://schemas.openxmlformats.org/officeDocument/2006/relationships/hyperlink" Target="https://1510ql6ot-y-https-www-webofscience-com.z.e-nformation.ro/wos/woscc/full-record/WOS:001107910100001" TargetMode="External"/><Relationship Id="rId87" Type="http://schemas.openxmlformats.org/officeDocument/2006/relationships/hyperlink" Target="https://doi.org/10.3390/e25030397" TargetMode="External"/><Relationship Id="rId89" Type="http://schemas.openxmlformats.org/officeDocument/2006/relationships/hyperlink" Target="https://www.mdpi.com/2410-3888/8/11/538" TargetMode="External"/><Relationship Id="rId80" Type="http://schemas.openxmlformats.org/officeDocument/2006/relationships/hyperlink" Target="https://www.mdpi.com/2227-9032/11/6/815" TargetMode="External"/><Relationship Id="rId82" Type="http://schemas.openxmlformats.org/officeDocument/2006/relationships/hyperlink" Target="https://1511hldqb-y-https-ietresearch-onlinelibrary-wiley-com.z.e-nformation.ro/doi/10.1049/cps2.12054" TargetMode="External"/><Relationship Id="rId81" Type="http://schemas.openxmlformats.org/officeDocument/2006/relationships/hyperlink" Target="https://www.webofscience.com/wos/woscc/full-record/WOS:000977303000001" TargetMode="External"/><Relationship Id="rId1" Type="http://schemas.openxmlformats.org/officeDocument/2006/relationships/hyperlink" Target="https://1510qkych-y-https-www-webofscience-com.z.e-nformation.ro/wos/woscc/full-record/WOS:001037972900001" TargetMode="External"/><Relationship Id="rId2" Type="http://schemas.openxmlformats.org/officeDocument/2006/relationships/hyperlink" Target="https://1510gkycq-y-https-link-springer-com.z.e-nformation.ro/article/10.1007/s43037-023-00281-2" TargetMode="External"/><Relationship Id="rId3" Type="http://schemas.openxmlformats.org/officeDocument/2006/relationships/hyperlink" Target="https://1510qkych-y-https-www-webofscience-com.z.e-nformation.ro/wos/woscc/full-record/WOS:001055525400001" TargetMode="External"/><Relationship Id="rId4" Type="http://schemas.openxmlformats.org/officeDocument/2006/relationships/hyperlink" Target="https://1510gkyg7-y-https-link-springer-com.z.e-nformation.ro/article/10.1007/s13398-023-01497-5" TargetMode="External"/><Relationship Id="rId9" Type="http://schemas.openxmlformats.org/officeDocument/2006/relationships/hyperlink" Target="https://1510qkyxx-y-https-www-webofscience-com.z.e-nformation.ro/wos/woscc/full-record/WOS:001133270600004" TargetMode="External"/><Relationship Id="rId141" Type="http://schemas.openxmlformats.org/officeDocument/2006/relationships/drawing" Target="../drawings/drawing2.xml"/><Relationship Id="rId140" Type="http://schemas.openxmlformats.org/officeDocument/2006/relationships/hyperlink" Target="https://www.webofscience.com/wos/woscc/full-record/WOS:000989840300065" TargetMode="External"/><Relationship Id="rId5" Type="http://schemas.openxmlformats.org/officeDocument/2006/relationships/hyperlink" Target="https://1510qkyk5-y-https-www-webofscience-com.z.e-nformation.ro/wos/woscc/full-record/WOS:001051621900001" TargetMode="External"/><Relationship Id="rId6" Type="http://schemas.openxmlformats.org/officeDocument/2006/relationships/hyperlink" Target="https://1511hkykl-y-https-onlinelibrary-wiley-com.z.e-nformation.ro/doi/10.1002/mma.9636" TargetMode="External"/><Relationship Id="rId7" Type="http://schemas.openxmlformats.org/officeDocument/2006/relationships/hyperlink" Target="https://1510qkyk5-y-https-www-webofscience-com.z.e-nformation.ro/wos/woscc/full-record/WOS:001167606800002" TargetMode="External"/><Relationship Id="rId8" Type="http://schemas.openxmlformats.org/officeDocument/2006/relationships/hyperlink" Target="https://drna.padovauniversitypress.it/system/files/papers/02-FAATNA22-Abel-Acu-Heilmann-Rasa.pdf" TargetMode="External"/><Relationship Id="rId73" Type="http://schemas.openxmlformats.org/officeDocument/2006/relationships/hyperlink" Target="https://doi.org/10.3390/diagnostics13243631" TargetMode="External"/><Relationship Id="rId72" Type="http://schemas.openxmlformats.org/officeDocument/2006/relationships/hyperlink" Target="https://www.webofscience.com/wos/woscc/full-record/WOS:001131487100001" TargetMode="External"/><Relationship Id="rId75" Type="http://schemas.openxmlformats.org/officeDocument/2006/relationships/hyperlink" Target="https://www.webofscience.com/wos/alldb/full-record/WOS:000955928800001" TargetMode="External"/><Relationship Id="rId74" Type="http://schemas.openxmlformats.org/officeDocument/2006/relationships/hyperlink" Target="https://doi.org/10.3390/diagnostics13243631" TargetMode="External"/><Relationship Id="rId77" Type="http://schemas.openxmlformats.org/officeDocument/2006/relationships/hyperlink" Target="https://www.webofscience.com/wos/woscc/full-record/WOS:000955928800001" TargetMode="External"/><Relationship Id="rId76" Type="http://schemas.openxmlformats.org/officeDocument/2006/relationships/hyperlink" Target="https://www.mdpi.com/1099-4300/25/3/397" TargetMode="External"/><Relationship Id="rId79" Type="http://schemas.openxmlformats.org/officeDocument/2006/relationships/hyperlink" Target="https://www.webofscience.com/wos/woscc/full-record/WOS:000927222900001" TargetMode="External"/><Relationship Id="rId78" Type="http://schemas.openxmlformats.org/officeDocument/2006/relationships/hyperlink" Target="https://doi.org/10.3390/e25030397" TargetMode="External"/><Relationship Id="rId71" Type="http://schemas.openxmlformats.org/officeDocument/2006/relationships/hyperlink" Target="https://doi.org/10.3390/diagnostics13243631" TargetMode="External"/><Relationship Id="rId70" Type="http://schemas.openxmlformats.org/officeDocument/2006/relationships/hyperlink" Target="https://doi.org/10.3390/diagnostics13243631" TargetMode="External"/><Relationship Id="rId139" Type="http://schemas.openxmlformats.org/officeDocument/2006/relationships/hyperlink" Target="https://www.webofscience.com/wos/woscc/full-record/WOS:000989840300077" TargetMode="External"/><Relationship Id="rId138" Type="http://schemas.openxmlformats.org/officeDocument/2006/relationships/hyperlink" Target="https://www.mdpi.com/2076-3417/13/13/7963" TargetMode="External"/><Relationship Id="rId137" Type="http://schemas.openxmlformats.org/officeDocument/2006/relationships/hyperlink" Target="https://www.webofscience.com/wos/woscc/full-record/WOS:001031095600001" TargetMode="External"/><Relationship Id="rId132" Type="http://schemas.openxmlformats.org/officeDocument/2006/relationships/hyperlink" Target="https://www.webofscience.com/wos/woscc/full-record/WOS:000977097500001" TargetMode="External"/><Relationship Id="rId131" Type="http://schemas.openxmlformats.org/officeDocument/2006/relationships/hyperlink" Target="https://www.mdpi.com/1660-4601/20/6/4860" TargetMode="External"/><Relationship Id="rId130" Type="http://schemas.openxmlformats.org/officeDocument/2006/relationships/hyperlink" Target="https://www.scopus.com/record/display.uri?eid=2-s2.0-85151107149&amp;origin=resultslist" TargetMode="External"/><Relationship Id="rId136" Type="http://schemas.openxmlformats.org/officeDocument/2006/relationships/hyperlink" Target="https://www.mdpi.com/2076-3417/13/13/7963" TargetMode="External"/><Relationship Id="rId135" Type="http://schemas.openxmlformats.org/officeDocument/2006/relationships/hyperlink" Target="https://www.webofscience.com/wos/woscc/full-record/WOS:001031095600001" TargetMode="External"/><Relationship Id="rId134" Type="http://schemas.openxmlformats.org/officeDocument/2006/relationships/hyperlink" Target="https://doi.org/10.3390/children10040721" TargetMode="External"/><Relationship Id="rId133" Type="http://schemas.openxmlformats.org/officeDocument/2006/relationships/hyperlink" Target="https://www.mdpi.com/2227-9067/10/4/721" TargetMode="External"/><Relationship Id="rId62" Type="http://schemas.openxmlformats.org/officeDocument/2006/relationships/hyperlink" Target="https://semnul.com/carpathian/wp-content/uploads/2023/07/carpathian_2023_39_3_633_640.pdf" TargetMode="External"/><Relationship Id="rId61" Type="http://schemas.openxmlformats.org/officeDocument/2006/relationships/hyperlink" Target="https://www.webofscience.com/wos/woscc/full-record/WOS:001027977500001" TargetMode="External"/><Relationship Id="rId64" Type="http://schemas.openxmlformats.org/officeDocument/2006/relationships/hyperlink" Target="https://doi.org/10.31926/but.mif.2023.3.65.2" TargetMode="External"/><Relationship Id="rId63" Type="http://schemas.openxmlformats.org/officeDocument/2006/relationships/hyperlink" Target="https://15109kptd-y-https-www-scopus-com.z.e-nformation.ro/record/display.uri?eid=2-s2.0-85180524210&amp;origin=resultslist&amp;sort=plf-f&amp;src=s&amp;sid=4c41a0d96a1578d1d5847b0fda6ef46b&amp;sot=b&amp;sdt=cl&amp;cluster=scosubjabbr%2C%22COMP%22%2Ct%2C%22MATH%22%2Ct&amp;s=AUTH%28Simian+d%29&amp;sl=14&amp;sessionSearchId=4c41a0d96a1578d1d5847b0fda6ef46b&amp;relpos=0" TargetMode="External"/><Relationship Id="rId66" Type="http://schemas.openxmlformats.org/officeDocument/2006/relationships/hyperlink" Target="https://15109kptd-y-https-www-scopus-com.z.e-nformation.ro/record/display.uri?eid=2-s2.0-85149837917&amp;origin=resultslist&amp;sort=plf-f&amp;src=s&amp;sid=4c41a0d96a1578d1d5847b0fda6ef46b&amp;sot=b&amp;sdt=cl&amp;cluster=scosubjabbr%2C%22COMP%22%2Ct%2C%22MATH%22%2Ct&amp;s=AUTH%28Simian+d%29&amp;sl=14&amp;sessionSearchId=4c41a0d96a1578d1d5847b0fda6ef46b&amp;relpos=2" TargetMode="External"/><Relationship Id="rId65" Type="http://schemas.openxmlformats.org/officeDocument/2006/relationships/hyperlink" Target="https://dblp.org/pid/341/6738.html" TargetMode="External"/><Relationship Id="rId68" Type="http://schemas.openxmlformats.org/officeDocument/2006/relationships/hyperlink" Target="https://doi.org/10.1007/978-3-031-27034-5_12" TargetMode="External"/><Relationship Id="rId67" Type="http://schemas.openxmlformats.org/officeDocument/2006/relationships/hyperlink" Target="https://link.springer.com/chapter/10.1007/978-3-031-27034-5_12" TargetMode="External"/><Relationship Id="rId60" Type="http://schemas.openxmlformats.org/officeDocument/2006/relationships/hyperlink" Target="https://www.mdpi.com/2071-1050/15/2/1285" TargetMode="External"/><Relationship Id="rId69" Type="http://schemas.openxmlformats.org/officeDocument/2006/relationships/hyperlink" Target="https://www.webofscience.com/wos/woscc/full-record/WOS:001131487100001" TargetMode="External"/><Relationship Id="rId51" Type="http://schemas.openxmlformats.org/officeDocument/2006/relationships/hyperlink" Target="https://www.sciencedirect.com/science/article/pii/S2211379723009403?via%3Dihub" TargetMode="External"/><Relationship Id="rId50" Type="http://schemas.openxmlformats.org/officeDocument/2006/relationships/hyperlink" Target="https://www.webofscience.com/wos/woscc/full-record/WOS:001113088800001" TargetMode="External"/><Relationship Id="rId53" Type="http://schemas.openxmlformats.org/officeDocument/2006/relationships/hyperlink" Target="https://www.webofscience.com/wos/woscc/full-record/WOS:001027977500001" TargetMode="External"/><Relationship Id="rId52" Type="http://schemas.openxmlformats.org/officeDocument/2006/relationships/hyperlink" Target="https://doi.org/10.1016/j.rinp.2023.107147" TargetMode="External"/><Relationship Id="rId55" Type="http://schemas.openxmlformats.org/officeDocument/2006/relationships/hyperlink" Target="https://www.webofscience.com/wos/woscc/full-record/WOS:001074008400001" TargetMode="External"/><Relationship Id="rId54" Type="http://schemas.openxmlformats.org/officeDocument/2006/relationships/hyperlink" Target="https://www.carpathian.cunbm.utcluj.ro/wp-content/uploads/carpathian_2023_39_3_633_640.pdf" TargetMode="External"/><Relationship Id="rId57" Type="http://schemas.openxmlformats.org/officeDocument/2006/relationships/hyperlink" Target="https://www.webofscience.com/wos/woscc/full-record/WOS:001119664500001" TargetMode="External"/><Relationship Id="rId56" Type="http://schemas.openxmlformats.org/officeDocument/2006/relationships/hyperlink" Target="https://www.mdpi.com/2073-8994/15/9/1763" TargetMode="External"/><Relationship Id="rId59" Type="http://schemas.openxmlformats.org/officeDocument/2006/relationships/hyperlink" Target="https://www.webofscience.com/wos/woscc/full-record/WOS:000927222900001" TargetMode="External"/><Relationship Id="rId58" Type="http://schemas.openxmlformats.org/officeDocument/2006/relationships/hyperlink" Target="https://www.mdpi.com/2073-8994/15/11/20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cid.gov.ro/wp-content/uploads/2023/05/PSE-REZULTATE-FINALE-_-16.05.2023.pdf" TargetMode="External"/><Relationship Id="rId2" Type="http://schemas.openxmlformats.org/officeDocument/2006/relationships/hyperlink" Target="https://www.madr.ro/ps-2023-2026-ader-2026/ader-17-2023-2026/ader-17-1-1.html"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90" Type="http://schemas.openxmlformats.org/officeDocument/2006/relationships/hyperlink" Target="https://link.springer.com/article/10.1007/s41478-023-00626-y" TargetMode="External"/><Relationship Id="rId194" Type="http://schemas.openxmlformats.org/officeDocument/2006/relationships/hyperlink" Target="https://www.sciencedirect.com/science/article/abs/pii/S1007570423003192" TargetMode="External"/><Relationship Id="rId193" Type="http://schemas.openxmlformats.org/officeDocument/2006/relationships/hyperlink" Target="https://www.sciencedirect.com/science/article/abs/pii/S0024379523000757" TargetMode="External"/><Relationship Id="rId192" Type="http://schemas.openxmlformats.org/officeDocument/2006/relationships/hyperlink" Target="https://www.sciencedirect.com/science/article/abs/pii/S0377042723000146" TargetMode="External"/><Relationship Id="rId191" Type="http://schemas.openxmlformats.org/officeDocument/2006/relationships/hyperlink" Target="https://15109h4hu-y-https-www-scopus-com.z.e-nformation.ro/record/display.uri?eid=2-s2.0-85163160293&amp;origin=resultslist&amp;sort=plf-f&amp;src=s&amp;sid=0e764d571c5ecb86f2480a34b72e1d3c&amp;sot=b&amp;sdt=b&amp;s=TITLE-ABS-KEY%28fixed+AND+point+AND+result+AND+for+AND+a+AND+class+AND+of+AND+extended+AND+interpolative+AND+ciric-reich-rus+and-type+AND+contractions+AND+on+AND+uniform+AND+spaces%29&amp;sl=15&amp;sessionSearchId=0e764d571c5ecb86f2480a34b72e1d3c&amp;relpos=0" TargetMode="External"/><Relationship Id="rId187" Type="http://schemas.openxmlformats.org/officeDocument/2006/relationships/hyperlink" Target="https://www.mdpi.com/2073-8994/15/4/922" TargetMode="External"/><Relationship Id="rId186" Type="http://schemas.openxmlformats.org/officeDocument/2006/relationships/hyperlink" Target="https://link.springer.com/article/10.1007/s13398-023-01493-9" TargetMode="External"/><Relationship Id="rId185" Type="http://schemas.openxmlformats.org/officeDocument/2006/relationships/hyperlink" Target="https://www.mdpi.com/2075-1680/12/1/53" TargetMode="External"/><Relationship Id="rId184" Type="http://schemas.openxmlformats.org/officeDocument/2006/relationships/hyperlink" Target="https://www.tandfonline.com/doi/full/10.1080/02331934.2022.2043858?casa_token=GSJqa1GeqBMAAAAA%3AMvKOE5Pd9gs6lRiN-xVBo-NXcJYBvB1IUKfZJTkfeK_fxDNKCh69fPdRc5-dwusvyoBhmjS25EXtdxM" TargetMode="External"/><Relationship Id="rId189" Type="http://schemas.openxmlformats.org/officeDocument/2006/relationships/hyperlink" Target="https://www.aimspress.com/article/doi/10.3934/math.2023825" TargetMode="External"/><Relationship Id="rId188" Type="http://schemas.openxmlformats.org/officeDocument/2006/relationships/hyperlink" Target="https://www.aimspress.com/aimspress-data/math/2024/1/PDF/math-09-01-117.pdf" TargetMode="External"/><Relationship Id="rId183" Type="http://schemas.openxmlformats.org/officeDocument/2006/relationships/hyperlink" Target="https://ojs.wiserpub.com/index.php/CM/article/view/1517/985" TargetMode="External"/><Relationship Id="rId182" Type="http://schemas.openxmlformats.org/officeDocument/2006/relationships/hyperlink" Target="http://www.aimspress.com/article/doi/10.3934/math.2022095" TargetMode="External"/><Relationship Id="rId181" Type="http://schemas.openxmlformats.org/officeDocument/2006/relationships/hyperlink" Target="https://www.aimspress.com/article/id/649d737bba35de6aa6340957" TargetMode="External"/><Relationship Id="rId180" Type="http://schemas.openxmlformats.org/officeDocument/2006/relationships/hyperlink" Target="https://link.springer.com/article/10.1007/s11784-022-00995-0" TargetMode="External"/><Relationship Id="rId176" Type="http://schemas.openxmlformats.org/officeDocument/2006/relationships/hyperlink" Target="https://www.sciencedirect.com/science/article/abs/pii/S0166864123000068" TargetMode="External"/><Relationship Id="rId297" Type="http://schemas.openxmlformats.org/officeDocument/2006/relationships/hyperlink" Target="https://www.anstuocmath.ro/mathematics/anale2022v1/3_RamziAlsaedi_et_all.pdf" TargetMode="External"/><Relationship Id="rId175" Type="http://schemas.openxmlformats.org/officeDocument/2006/relationships/hyperlink" Target="https://www.aimspress.com/aimspress-data/math/2024/1/PDF/math-09-01-001.pdf" TargetMode="External"/><Relationship Id="rId296" Type="http://schemas.openxmlformats.org/officeDocument/2006/relationships/hyperlink" Target="https://doi.org/10.3390/info14100573" TargetMode="External"/><Relationship Id="rId174" Type="http://schemas.openxmlformats.org/officeDocument/2006/relationships/hyperlink" Target="https://link.springer.com/article/10.1007/s13370-023-01146-5" TargetMode="External"/><Relationship Id="rId295" Type="http://schemas.openxmlformats.org/officeDocument/2006/relationships/hyperlink" Target="https://doi.org/10.18421/TEM121-54" TargetMode="External"/><Relationship Id="rId173" Type="http://schemas.openxmlformats.org/officeDocument/2006/relationships/hyperlink" Target="https://www.mdpi.com/2075-1680/12/2/116" TargetMode="External"/><Relationship Id="rId294" Type="http://schemas.openxmlformats.org/officeDocument/2006/relationships/hyperlink" Target="https://doi.org/10.1504/IJASS.2023.134364" TargetMode="External"/><Relationship Id="rId179" Type="http://schemas.openxmlformats.org/officeDocument/2006/relationships/hyperlink" Target="https://link.springer.com/article/10.1007/s41478-022-00518-7" TargetMode="External"/><Relationship Id="rId178" Type="http://schemas.openxmlformats.org/officeDocument/2006/relationships/hyperlink" Target="http://nfaa.kyungnam.ac.kr/journal-nfaa/index.php/NFAA/article/view/1690" TargetMode="External"/><Relationship Id="rId299" Type="http://schemas.openxmlformats.org/officeDocument/2006/relationships/hyperlink" Target="https://link.springer.com/chapter/10.1007/978-3-031-39774-5_51" TargetMode="External"/><Relationship Id="rId177" Type="http://schemas.openxmlformats.org/officeDocument/2006/relationships/hyperlink" Target="https://ijnaa.semnan.ac.ir/article_7132.html" TargetMode="External"/><Relationship Id="rId298" Type="http://schemas.openxmlformats.org/officeDocument/2006/relationships/hyperlink" Target="https://link.springer.com/chapter/10.1007/978-3-031-25088-0_2" TargetMode="External"/><Relationship Id="rId198" Type="http://schemas.openxmlformats.org/officeDocument/2006/relationships/hyperlink" Target="https://www.sciencedirect.com/science/article/abs/pii/S0166864123000068" TargetMode="External"/><Relationship Id="rId197" Type="http://schemas.openxmlformats.org/officeDocument/2006/relationships/hyperlink" Target="https://www.taylorfrancis.com/chapters/edit/10.1201/9781003388678-11/generalized-kannan-maps-application-iterated-function-system-prithvi-katiyar" TargetMode="External"/><Relationship Id="rId196" Type="http://schemas.openxmlformats.org/officeDocument/2006/relationships/hyperlink" Target="https://www.sciencedirect.com/science/article/abs/pii/S0960077922011900" TargetMode="External"/><Relationship Id="rId195" Type="http://schemas.openxmlformats.org/officeDocument/2006/relationships/hyperlink" Target="https://www.sciencedirect.com/science/article/abs/pii/S0960077923007208" TargetMode="External"/><Relationship Id="rId199" Type="http://schemas.openxmlformats.org/officeDocument/2006/relationships/hyperlink" Target="https://www.sciencedirect.com/science/article/abs/pii/S0960077922011900" TargetMode="External"/><Relationship Id="rId150" Type="http://schemas.openxmlformats.org/officeDocument/2006/relationships/hyperlink" Target="https://www.mdpi.com/2227-7390/11/21/4474" TargetMode="External"/><Relationship Id="rId271" Type="http://schemas.openxmlformats.org/officeDocument/2006/relationships/hyperlink" Target="https://dl.acm.org/doi/proceedings/10.5555/3633810" TargetMode="External"/><Relationship Id="rId392" Type="http://schemas.openxmlformats.org/officeDocument/2006/relationships/hyperlink" Target="https://sciendo.com/article/10.2478/trser-2023-0011" TargetMode="External"/><Relationship Id="rId270" Type="http://schemas.openxmlformats.org/officeDocument/2006/relationships/hyperlink" Target="https://www-scopus-com.am.e-nformation.ro/record/display.uri?eid=2-s2.0-79952633691&amp;origin=resultslist&amp;sort=plf-f&amp;cite=2-s2.0-79952633691&amp;src=s&amp;imp=t&amp;sid=8879f76aaa7c4b2d85c23a853e4558ea&amp;sot=cite&amp;sdt=a&amp;sl=0" TargetMode="External"/><Relationship Id="rId391" Type="http://schemas.openxmlformats.org/officeDocument/2006/relationships/hyperlink" Target="https://www.hindawi.com/journals/bmri/2023/3724531/" TargetMode="External"/><Relationship Id="rId390" Type="http://schemas.openxmlformats.org/officeDocument/2006/relationships/hyperlink" Target="https://link.springer.com/article/10.1007/s10531-022-02499-2" TargetMode="External"/><Relationship Id="rId1" Type="http://schemas.openxmlformats.org/officeDocument/2006/relationships/hyperlink" Target="http://../Users/Lenovo/Downloads/10.1515_dema-2022-0182.pdf" TargetMode="External"/><Relationship Id="rId2" Type="http://schemas.openxmlformats.org/officeDocument/2006/relationships/hyperlink" Target="https://www.aimsciences.org/article/doi/10.3934/mfc.2022038" TargetMode="External"/><Relationship Id="rId3" Type="http://schemas.openxmlformats.org/officeDocument/2006/relationships/hyperlink" Target="https://www.aimsciences.org/article/doi/10.3934/mfc.2022011" TargetMode="External"/><Relationship Id="rId149" Type="http://schemas.openxmlformats.org/officeDocument/2006/relationships/hyperlink" Target="https://www.mdpi.com/2075-1680/12/1/59" TargetMode="External"/><Relationship Id="rId4" Type="http://schemas.openxmlformats.org/officeDocument/2006/relationships/hyperlink" Target="https://www.worldscientific.com/doi/10.1142/S0218348X23501281" TargetMode="External"/><Relationship Id="rId148" Type="http://schemas.openxmlformats.org/officeDocument/2006/relationships/hyperlink" Target="https://www.mdpi.com/2504-3110/7/1/42" TargetMode="External"/><Relationship Id="rId269" Type="http://schemas.openxmlformats.org/officeDocument/2006/relationships/hyperlink" Target="https://www.sciencedirect.com/science/article/abs/pii/S000437022200159X" TargetMode="External"/><Relationship Id="rId9" Type="http://schemas.openxmlformats.org/officeDocument/2006/relationships/hyperlink" Target="https://imi.pmf.kg.ac.rs/kjm/pub/kjom472/kjm_47_2-7.pdf" TargetMode="External"/><Relationship Id="rId143" Type="http://schemas.openxmlformats.org/officeDocument/2006/relationships/hyperlink" Target="https://link.springer.com/article/10.1007/s40840-023-01580-5" TargetMode="External"/><Relationship Id="rId264" Type="http://schemas.openxmlformats.org/officeDocument/2006/relationships/hyperlink" Target="https://www.taylorfrancis.com/books/mono/10.1201/9781003325574/application-advanced-optimization-techniques-healthcare-analytics-mohamed-abdel-basset-ripon-chakrabortty-reda-mohamed" TargetMode="External"/><Relationship Id="rId385" Type="http://schemas.openxmlformats.org/officeDocument/2006/relationships/hyperlink" Target="https://www.researchgate.net/publication/377349910_The_Role_of_Integrated_Coastal_Management_Approach_in_the_Protection_of_Coastal_and_Marine_Resources_in_the_Eastern_Coast_of_Tanzania" TargetMode="External"/><Relationship Id="rId142" Type="http://schemas.openxmlformats.org/officeDocument/2006/relationships/hyperlink" Target="https://www.aimsciences.org/article/doi/10.3934/mfc.2022011?viewType=html" TargetMode="External"/><Relationship Id="rId263" Type="http://schemas.openxmlformats.org/officeDocument/2006/relationships/hyperlink" Target="https://link.springer.com/article/10.1007/s11042-023-17574-1" TargetMode="External"/><Relationship Id="rId384" Type="http://schemas.openxmlformats.org/officeDocument/2006/relationships/hyperlink" Target="https://1510ql76p-y-https-www-webofscience-com.z.e-nformation.ro/wos/alldb/full-record/BCI:BCI202400205598" TargetMode="External"/><Relationship Id="rId141" Type="http://schemas.openxmlformats.org/officeDocument/2006/relationships/hyperlink" Target="https://drna.padovauniversitypress.it/2022/5/11" TargetMode="External"/><Relationship Id="rId262" Type="http://schemas.openxmlformats.org/officeDocument/2006/relationships/hyperlink" Target="https://dl.acm.org/doi/10.1109/TCSVT.2022.3218104" TargetMode="External"/><Relationship Id="rId383" Type="http://schemas.openxmlformats.org/officeDocument/2006/relationships/hyperlink" Target="https://1510ql76p-y-https-www-webofscience-com.z.e-nformation.ro/wos/alldb/full-record/BCI:BCI202400205603" TargetMode="External"/><Relationship Id="rId140" Type="http://schemas.openxmlformats.org/officeDocument/2006/relationships/hyperlink" Target="https://www.degruyter.com/document/doi/10.1515/math-2022-0573/html" TargetMode="External"/><Relationship Id="rId261" Type="http://schemas.openxmlformats.org/officeDocument/2006/relationships/hyperlink" Target="https://www.sciencedirect.com/science/article/abs/pii/S156849462300296X" TargetMode="External"/><Relationship Id="rId382" Type="http://schemas.openxmlformats.org/officeDocument/2006/relationships/hyperlink" Target="https://brjac.com.br/artigos/brjac-107-2023.pdf" TargetMode="External"/><Relationship Id="rId5" Type="http://schemas.openxmlformats.org/officeDocument/2006/relationships/hyperlink" Target="https://www.aimsciences.org/article/doi/10.3934/mfc.2023051" TargetMode="External"/><Relationship Id="rId147" Type="http://schemas.openxmlformats.org/officeDocument/2006/relationships/hyperlink" Target="https://www.mdpi.com/2504-3110/7/2/195" TargetMode="External"/><Relationship Id="rId268" Type="http://schemas.openxmlformats.org/officeDocument/2006/relationships/hyperlink" Target="https://www-scopus-com.am.e-nformation.ro/record/display.uri?eid=2-s2.0-79952633691&amp;origin=resultslist&amp;sort=plf-f&amp;cite=2-s2.0-79952633691&amp;src=s&amp;imp=t&amp;sid=8879f76aaa7c4b2d85c23a853e4558ea&amp;sot=cite&amp;sdt=a&amp;sl=0" TargetMode="External"/><Relationship Id="rId389" Type="http://schemas.openxmlformats.org/officeDocument/2006/relationships/hyperlink" Target="https://sciendo.com/article/10.2478/helm-2023-0035" TargetMode="External"/><Relationship Id="rId6" Type="http://schemas.openxmlformats.org/officeDocument/2006/relationships/hyperlink" Target="https://1510gl3z3-y-https-link-springer-com.z.e-nformation.ro/article/10.1007/s41478-022-00467-1" TargetMode="External"/><Relationship Id="rId146" Type="http://schemas.openxmlformats.org/officeDocument/2006/relationships/hyperlink" Target="https://www.mdpi.com/2073-8994/15/4/939" TargetMode="External"/><Relationship Id="rId267" Type="http://schemas.openxmlformats.org/officeDocument/2006/relationships/hyperlink" Target="https://www.mdpi.com/2227-7390/11/14/3251" TargetMode="External"/><Relationship Id="rId388" Type="http://schemas.openxmlformats.org/officeDocument/2006/relationships/hyperlink" Target="https://sciendo.com/article/10.2478/trser-2023-0016" TargetMode="External"/><Relationship Id="rId7" Type="http://schemas.openxmlformats.org/officeDocument/2006/relationships/hyperlink" Target="https://www.pmf.ni.ac.rs/filomat-content/2023/37-21/37-21-7-20095.pdf" TargetMode="External"/><Relationship Id="rId145" Type="http://schemas.openxmlformats.org/officeDocument/2006/relationships/hyperlink" Target="https://www.mdpi.com/2073-8994/15/7/1292" TargetMode="External"/><Relationship Id="rId266" Type="http://schemas.openxmlformats.org/officeDocument/2006/relationships/hyperlink" Target="https://www.sciencedirect.com/science/article/abs/pii/S026322412300372X" TargetMode="External"/><Relationship Id="rId387" Type="http://schemas.openxmlformats.org/officeDocument/2006/relationships/hyperlink" Target="https://sciendo.com/article/10.2478/trser-2023-0008" TargetMode="External"/><Relationship Id="rId8" Type="http://schemas.openxmlformats.org/officeDocument/2006/relationships/hyperlink" Target="https://www.sciencedirect.com/science/article/pii/S0021904523000825" TargetMode="External"/><Relationship Id="rId144" Type="http://schemas.openxmlformats.org/officeDocument/2006/relationships/hyperlink" Target="https://www.cell.com/heliyon/fulltext/S2405-8440(23)08657-7?_returnURL=https%3A%2F%2Flinkinghub.elsevier.com%2Fretrieve%2Fpii%2FS2405844023086577%3Fshowall%3Dtrue" TargetMode="External"/><Relationship Id="rId265" Type="http://schemas.openxmlformats.org/officeDocument/2006/relationships/hyperlink" Target="https://link.springer.com/article/10.1007/s11831-022-09817-5" TargetMode="External"/><Relationship Id="rId386" Type="http://schemas.openxmlformats.org/officeDocument/2006/relationships/hyperlink" Target="https://www.begellhouse.com/journals/hydrobiological-journal/editorial.html" TargetMode="External"/><Relationship Id="rId260" Type="http://schemas.openxmlformats.org/officeDocument/2006/relationships/hyperlink" Target="https://ieeexplore.ieee.org/abstract/document/10201321" TargetMode="External"/><Relationship Id="rId381" Type="http://schemas.openxmlformats.org/officeDocument/2006/relationships/hyperlink" Target="https://www.sciencedirect.com/science/article/pii/S0048969723058576?casa_token=ZmsV_me3xEgAAAAA:vy9x0cjYVNE7f3oZmWkH0W4zSQfIgntZa8jhxTocM1osqriUt4AsjGjzWGWtvX1rA5HgOchVcA" TargetMode="External"/><Relationship Id="rId380" Type="http://schemas.openxmlformats.org/officeDocument/2006/relationships/hyperlink" Target="https://www.mdpi.com/2073-4441/15/3/382" TargetMode="External"/><Relationship Id="rId139" Type="http://schemas.openxmlformats.org/officeDocument/2006/relationships/hyperlink" Target="https://www.tandfonline.com/doi/full/10.1080/01630563.2023.2185896?casa_token=l35KRn3B4dMAAAAA%3ARIemksdbNAvO_gJ4_K2HxHabV8m6qJkBInXoKs8zd4M2SCD5Hru3NvPHaI7wjteDkKwHH3aYh0E" TargetMode="External"/><Relationship Id="rId138" Type="http://schemas.openxmlformats.org/officeDocument/2006/relationships/hyperlink" Target="https://ictp.acad.ro/jnaat/journal/article/view/1350" TargetMode="External"/><Relationship Id="rId259" Type="http://schemas.openxmlformats.org/officeDocument/2006/relationships/hyperlink" Target="https://www.igi-global.com/chapter/bio-inspired-algorithms-for-wireless-network-optimization/324583" TargetMode="External"/><Relationship Id="rId137" Type="http://schemas.openxmlformats.org/officeDocument/2006/relationships/hyperlink" Target="https://dergipark.org.tr/en/pub/cma/article/1381787" TargetMode="External"/><Relationship Id="rId258" Type="http://schemas.openxmlformats.org/officeDocument/2006/relationships/hyperlink" Target="https://ieeexplore.ieee.org/abstract/document/10287320" TargetMode="External"/><Relationship Id="rId379" Type="http://schemas.openxmlformats.org/officeDocument/2006/relationships/hyperlink" Target="https://www.mdpi.com/2305-6304/11/8/715" TargetMode="External"/><Relationship Id="rId132" Type="http://schemas.openxmlformats.org/officeDocument/2006/relationships/hyperlink" Target="https://www.mdpi.com/2227-7390/10/8/1327" TargetMode="External"/><Relationship Id="rId253" Type="http://schemas.openxmlformats.org/officeDocument/2006/relationships/hyperlink" Target="https://www.inderscienceonline.com/doi/abs/10.1504/IJISE.2023.132269?journalCode=ijise" TargetMode="External"/><Relationship Id="rId374" Type="http://schemas.openxmlformats.org/officeDocument/2006/relationships/hyperlink" Target="https://link.springer.com/article/10.1007/s10641-023-01495-x" TargetMode="External"/><Relationship Id="rId495" Type="http://schemas.openxmlformats.org/officeDocument/2006/relationships/hyperlink" Target="https://onlinelibrary.wiley.com/doi/abs/10.1002/9781119811749.ch23" TargetMode="External"/><Relationship Id="rId131" Type="http://schemas.openxmlformats.org/officeDocument/2006/relationships/hyperlink" Target="https://intapi.sciendo.com/pdf/10.2478/amsil-2024-0006" TargetMode="External"/><Relationship Id="rId252" Type="http://schemas.openxmlformats.org/officeDocument/2006/relationships/hyperlink" Target="https://www.inderscienceonline.com/doi/abs/10.1504/IJISE.2023.132270" TargetMode="External"/><Relationship Id="rId373" Type="http://schemas.openxmlformats.org/officeDocument/2006/relationships/hyperlink" Target="https://www.sciencedirect.com/science/article/abs/pii/S0957582023004822" TargetMode="External"/><Relationship Id="rId494" Type="http://schemas.openxmlformats.org/officeDocument/2006/relationships/hyperlink" Target="https://link.springer.com/chapter/10.1007/978-3-662-66526-8_7" TargetMode="External"/><Relationship Id="rId130" Type="http://schemas.openxmlformats.org/officeDocument/2006/relationships/hyperlink" Target="https://drna.padovauniversitypress.it/2023/2/0" TargetMode="External"/><Relationship Id="rId251" Type="http://schemas.openxmlformats.org/officeDocument/2006/relationships/hyperlink" Target="https://dl.acm.org/doi/10.1007/s00521-022-07814-0" TargetMode="External"/><Relationship Id="rId372" Type="http://schemas.openxmlformats.org/officeDocument/2006/relationships/hyperlink" Target="https://www.sciencedirect.com/science/article/abs/pii/S0957582023004822" TargetMode="External"/><Relationship Id="rId493" Type="http://schemas.openxmlformats.org/officeDocument/2006/relationships/hyperlink" Target="https://www.mdpi.com/2227-7102/13/8/797" TargetMode="External"/><Relationship Id="rId250" Type="http://schemas.openxmlformats.org/officeDocument/2006/relationships/hyperlink" Target="https://link.springer.com/article/10.1007/s13398-023-01500-z" TargetMode="External"/><Relationship Id="rId371" Type="http://schemas.openxmlformats.org/officeDocument/2006/relationships/hyperlink" Target="https://www.mdpi.com/1424-2818/15/6/748" TargetMode="External"/><Relationship Id="rId492" Type="http://schemas.openxmlformats.org/officeDocument/2006/relationships/hyperlink" Target="https://www.lifescied.org/doi/epdf/10.1187/cbe.23-01-0022" TargetMode="External"/><Relationship Id="rId136" Type="http://schemas.openxmlformats.org/officeDocument/2006/relationships/hyperlink" Target="https://d1wqtxts1xzle7.cloudfront.net/83450460/2577-8838_2021043-libre.pdf?1649442095=&amp;response-content-disposition=inline%3B+filename%3DThe_nuclear_receptor_Hr46_Hr3_is_require.pdf&amp;Expires=1716587471&amp;Signature=Qk5rwmMkWtea0yKHLnLt-MtofQFBYHx0-QeYlEn6LiogxIkdu1r1nlNlpepc2l3YnVVIY0KR2V-ovN~JaygwUvwwH3iT4aR4zHI8wFzIjUJYTpeY8Z~PaCTFwt-G7C1MldWklqVB9H1rkyPZZacLrp60TWmPmfj6cGLyHbDXrkki-ev2A6JHmbFAJawzuzGwx0HrIsKPkQrdv4vLC5p3bBKlU6KISaAtEvDvEirALxWR50ccW6E7eGWVwv48N9zNAOTIwvaTuUvMaG9rmZyw9i01OVmGcA0LBRg~5yIgyEndUsAhKSAwoGZe7r2wxx2RQIHtPAoKeu7uH9U9rs4N9w__&amp;Key-Pair-Id=APKAJLOHF5GGSLRBV4ZA" TargetMode="External"/><Relationship Id="rId257" Type="http://schemas.openxmlformats.org/officeDocument/2006/relationships/hyperlink" Target="https://dl.acm.org/doi/10.1016/j.eswa.2022.118827" TargetMode="External"/><Relationship Id="rId378" Type="http://schemas.openxmlformats.org/officeDocument/2006/relationships/hyperlink" Target="https://avesis.hacettepe.edu.tr/yayin/2b99afc4-41d4-4c56-88ab-ecd628256026/biomonitoring-in-the-caucasus-biodiversity-hotspot-the-ecological-and-habitat-preferences-of-epeorus-caucasiron-znojkoi-ephemeroptera-heptageniidae-from-northeastern-turkey" TargetMode="External"/><Relationship Id="rId499" Type="http://schemas.openxmlformats.org/officeDocument/2006/relationships/hyperlink" Target="https://www.webofscience.com/wos/woscc/full-record/WOS:001033777900001" TargetMode="External"/><Relationship Id="rId135" Type="http://schemas.openxmlformats.org/officeDocument/2006/relationships/hyperlink" Target="https://www.mdpi.com/1099-4300/25/3/397" TargetMode="External"/><Relationship Id="rId256" Type="http://schemas.openxmlformats.org/officeDocument/2006/relationships/hyperlink" Target="https://1510qkpip-y-https-www-webofscience-com.z.e-nformation.ro/wos/woscc/full-record/WOS:000869653600008" TargetMode="External"/><Relationship Id="rId377" Type="http://schemas.openxmlformats.org/officeDocument/2006/relationships/hyperlink" Target="https://www.mdpi.com/2077-0472/13/4/873" TargetMode="External"/><Relationship Id="rId498" Type="http://schemas.openxmlformats.org/officeDocument/2006/relationships/hyperlink" Target="https://www.webofscience.com/wos/woscc/full-record/WOS:001112917900001" TargetMode="External"/><Relationship Id="rId134" Type="http://schemas.openxmlformats.org/officeDocument/2006/relationships/hyperlink" Target="https://www.proquest.com/docview/2828440759?pq-origsite=gscholar&amp;fromopenview=true&amp;sourcetype=Scholarly%20Journals" TargetMode="External"/><Relationship Id="rId255" Type="http://schemas.openxmlformats.org/officeDocument/2006/relationships/hyperlink" Target="https://www.inderscienceonline.com/doi/abs/10.1504/IJISE.2023.132270" TargetMode="External"/><Relationship Id="rId376" Type="http://schemas.openxmlformats.org/officeDocument/2006/relationships/hyperlink" Target="https://link.springer.com/article/10.1007/s12011-022-03205-7" TargetMode="External"/><Relationship Id="rId497" Type="http://schemas.openxmlformats.org/officeDocument/2006/relationships/hyperlink" Target="https://iopscience.iop.org/article/10.1088/1402-4896/acae41/meta" TargetMode="External"/><Relationship Id="rId133" Type="http://schemas.openxmlformats.org/officeDocument/2006/relationships/hyperlink" Target="https://link.springer.com/article/10.1007/s13370-023-01078-0" TargetMode="External"/><Relationship Id="rId254" Type="http://schemas.openxmlformats.org/officeDocument/2006/relationships/hyperlink" Target="https://www.inderscienceonline.com/doi/abs/10.1504/IJICT.2023.134250" TargetMode="External"/><Relationship Id="rId375" Type="http://schemas.openxmlformats.org/officeDocument/2006/relationships/hyperlink" Target="https://aquaticinvasions.arphahub.com/article/105240/" TargetMode="External"/><Relationship Id="rId496" Type="http://schemas.openxmlformats.org/officeDocument/2006/relationships/hyperlink" Target="https://www.sciencedirect.com/science/article/pii/S0304885307008335" TargetMode="External"/><Relationship Id="rId172" Type="http://schemas.openxmlformats.org/officeDocument/2006/relationships/hyperlink" Target="https://www.sciencedirect.com/science/article/abs/pii/S0022247X24000143" TargetMode="External"/><Relationship Id="rId293" Type="http://schemas.openxmlformats.org/officeDocument/2006/relationships/hyperlink" Target="https://doi.org/10.1504/IJICT.2023.134250" TargetMode="External"/><Relationship Id="rId171" Type="http://schemas.openxmlformats.org/officeDocument/2006/relationships/hyperlink" Target="https://www.mdpi.com/2073-8994/15/6/1162" TargetMode="External"/><Relationship Id="rId292" Type="http://schemas.openxmlformats.org/officeDocument/2006/relationships/hyperlink" Target="https://doi.org/10.1504/IJISE.2023.132269" TargetMode="External"/><Relationship Id="rId170" Type="http://schemas.openxmlformats.org/officeDocument/2006/relationships/hyperlink" Target="https://www.pmf.ni.ac.rs/filomat-content/2023/37-12/37-12-19-18739.pdf" TargetMode="External"/><Relationship Id="rId291" Type="http://schemas.openxmlformats.org/officeDocument/2006/relationships/hyperlink" Target="https://doi.org/10.1109/SMART55829.2022.10047609" TargetMode="External"/><Relationship Id="rId290" Type="http://schemas.openxmlformats.org/officeDocument/2006/relationships/hyperlink" Target="https://doi.org/10.1007/s13198-023-01946-9" TargetMode="External"/><Relationship Id="rId165" Type="http://schemas.openxmlformats.org/officeDocument/2006/relationships/hyperlink" Target="https://www.mdpi.com/2504-3110/7/10/747" TargetMode="External"/><Relationship Id="rId286" Type="http://schemas.openxmlformats.org/officeDocument/2006/relationships/hyperlink" Target="https://15109kqt3-y-https-www-scopus-com.z.e-nformation.ro/sourceid/12585?origin=resultslist" TargetMode="External"/><Relationship Id="rId164" Type="http://schemas.openxmlformats.org/officeDocument/2006/relationships/hyperlink" Target="https://www.sciencedirect.com/science/article/pii/S0166864123002808?casa_token=avbFvjetEMkAAAAA:eZda_9-gVHLLohplLoDrsCGj55IuZErl3EXg4-rKEDUu47CiKmWfwJwfA_cPyRsaXxOuDC5Beg" TargetMode="External"/><Relationship Id="rId285" Type="http://schemas.openxmlformats.org/officeDocument/2006/relationships/hyperlink" Target="https://15109kqt3-y-https-www-scopus-com.z.e-nformation.ro/record/display.uri?eid=2-s2.0-85164295165&amp;origin=resultslist&amp;sort=plf-f&amp;cite=2-s2.0-84994160260&amp;src=s&amp;imp=t&amp;sid=0acc39d8e09d4e8f534419a4803a9e2f&amp;sot=cite&amp;sdt=a&amp;sl=0&amp;relpos=0&amp;citeCnt=0&amp;searchTerm=" TargetMode="External"/><Relationship Id="rId163" Type="http://schemas.openxmlformats.org/officeDocument/2006/relationships/hyperlink" Target="https://www.sciencedirect.com/science/article/pii/S0166864123002808?casa_token=XzILmaofrhAAAAAA:iM2dovcE6ZFmVyO1slimnzsGXoVYyzLx4mKZbQEY09K3_oocNE1onFhHGQKc2mtfhNGumvquZQ" TargetMode="External"/><Relationship Id="rId284" Type="http://schemas.openxmlformats.org/officeDocument/2006/relationships/hyperlink" Target="https://15109kqt3-y-https-www-scopus-com.z.e-nformation.ro/record/display.uri?eid=2-s2.0-84994160260&amp;origin=resultslist&amp;sort=plf-f&amp;cite=2-s2.0-84994160260&amp;src=s&amp;imp=t&amp;sid=0acc39d8e09d4e8f534419a4803a9e2f&amp;sot=cite&amp;sdt=a&amp;sl=0" TargetMode="External"/><Relationship Id="rId162" Type="http://schemas.openxmlformats.org/officeDocument/2006/relationships/hyperlink" Target="https://ijpam.uniud.it/online_issue/IJPAM_no-49-2023.pdf" TargetMode="External"/><Relationship Id="rId283" Type="http://schemas.openxmlformats.org/officeDocument/2006/relationships/hyperlink" Target="https://www.mdpi.com/1424-8220/23/8/3931" TargetMode="External"/><Relationship Id="rId169" Type="http://schemas.openxmlformats.org/officeDocument/2006/relationships/hyperlink" Target="https://www.sciencedirect.com/science/article/abs/pii/S0378475423003440" TargetMode="External"/><Relationship Id="rId168" Type="http://schemas.openxmlformats.org/officeDocument/2006/relationships/hyperlink" Target="https://link.springer.com/article/10.1007/s13398-022-01373-8" TargetMode="External"/><Relationship Id="rId289" Type="http://schemas.openxmlformats.org/officeDocument/2006/relationships/hyperlink" Target="https://doi.org/10.3991/ijet.v18i02.35503" TargetMode="External"/><Relationship Id="rId167" Type="http://schemas.openxmlformats.org/officeDocument/2006/relationships/hyperlink" Target="https://www.taylorfrancis.com/chapters/edit/10.1201/9781003388678-11/generalized-kannan-maps-application-iterated-function-system-prithvi-katiyar" TargetMode="External"/><Relationship Id="rId288" Type="http://schemas.openxmlformats.org/officeDocument/2006/relationships/hyperlink" Target="https://doi.org/10.3390/info14100573" TargetMode="External"/><Relationship Id="rId166" Type="http://schemas.openxmlformats.org/officeDocument/2006/relationships/hyperlink" Target="https://www.sciencedirect.com/science/article/abs/pii/S0960077923002382" TargetMode="External"/><Relationship Id="rId287" Type="http://schemas.openxmlformats.org/officeDocument/2006/relationships/hyperlink" Target="https://doi.org/10.18421/TEM121-54" TargetMode="External"/><Relationship Id="rId161" Type="http://schemas.openxmlformats.org/officeDocument/2006/relationships/hyperlink" Target="https://link.springer.com/journal/13370/volumes-and-issues/34-1" TargetMode="External"/><Relationship Id="rId282" Type="http://schemas.openxmlformats.org/officeDocument/2006/relationships/hyperlink" Target="https://link.springer.com/article/10.1007/s13198-023-01946-9" TargetMode="External"/><Relationship Id="rId160" Type="http://schemas.openxmlformats.org/officeDocument/2006/relationships/hyperlink" Target="http://studia.ubbcluj.ro/arhiva/abstract_en.php?editie=MATHEMATICA&amp;nr=3&amp;an=2023&amp;id_art=20410" TargetMode="External"/><Relationship Id="rId281" Type="http://schemas.openxmlformats.org/officeDocument/2006/relationships/hyperlink" Target="https://www.sciencedirect.com/science/article/abs/pii/S0957417422020516" TargetMode="External"/><Relationship Id="rId280" Type="http://schemas.openxmlformats.org/officeDocument/2006/relationships/hyperlink" Target="https://link.springer.com/article/10.1007/s13735-023-00291-8" TargetMode="External"/><Relationship Id="rId159" Type="http://schemas.openxmlformats.org/officeDocument/2006/relationships/hyperlink" Target="https://www.mdpi.com/2504-3110/7/1/42" TargetMode="External"/><Relationship Id="rId154" Type="http://schemas.openxmlformats.org/officeDocument/2006/relationships/hyperlink" Target="https://www.aimspress.com/article/doi/10.3934/math.2023246" TargetMode="External"/><Relationship Id="rId275" Type="http://schemas.openxmlformats.org/officeDocument/2006/relationships/hyperlink" Target="https://www-scopus-com.am.e-nformation.ro/record/display.uri?eid=2-s2.0-79952633691&amp;origin=resultslist&amp;sort=plf-f&amp;cite=2-s2.0-79952633691&amp;src=s&amp;imp=t&amp;sid=8879f76aaa7c4b2d85c23a853e4558ea&amp;sot=cite&amp;sdt=a&amp;sl=0" TargetMode="External"/><Relationship Id="rId396" Type="http://schemas.openxmlformats.org/officeDocument/2006/relationships/hyperlink" Target="https://link.springer.com/chapter/10.1007/978-3-031-31311-0_5" TargetMode="External"/><Relationship Id="rId153" Type="http://schemas.openxmlformats.org/officeDocument/2006/relationships/hyperlink" Target="https://www.mdpi.com/2075-1680/12/5/470" TargetMode="External"/><Relationship Id="rId274" Type="http://schemas.openxmlformats.org/officeDocument/2006/relationships/hyperlink" Target="https://www.sciencedirect.com/science/article/abs/pii/S1877750323002065" TargetMode="External"/><Relationship Id="rId395" Type="http://schemas.openxmlformats.org/officeDocument/2006/relationships/hyperlink" Target="https://sciendo.com/article/10.2478/helm-2023-0008" TargetMode="External"/><Relationship Id="rId152" Type="http://schemas.openxmlformats.org/officeDocument/2006/relationships/hyperlink" Target="https://www.mdpi.com/2075-1680/12/5/494" TargetMode="External"/><Relationship Id="rId273" Type="http://schemas.openxmlformats.org/officeDocument/2006/relationships/hyperlink" Target="https://www-scopus-com.am.e-nformation.ro/record/display.uri?eid=2-s2.0-79952633691&amp;origin=resultslist&amp;sort=plf-f&amp;cite=2-s2.0-79952633691&amp;src=s&amp;imp=t&amp;sid=8879f76aaa7c4b2d85c23a853e4558ea&amp;sot=cite&amp;sdt=a&amp;sl=0" TargetMode="External"/><Relationship Id="rId394" Type="http://schemas.openxmlformats.org/officeDocument/2006/relationships/hyperlink" Target="https://www.dl.begellhouse.com/journals/38cb2223012b73f2,55df51b749dbef6d,1a3f7be67ba9364d.html" TargetMode="External"/><Relationship Id="rId151" Type="http://schemas.openxmlformats.org/officeDocument/2006/relationships/hyperlink" Target="https://www.mdpi.com/2227-7390/11/14/3129" TargetMode="External"/><Relationship Id="rId272" Type="http://schemas.openxmlformats.org/officeDocument/2006/relationships/hyperlink" Target="https://dl.acm.org/doi/abs/10.24963/ijcai.2023/622" TargetMode="External"/><Relationship Id="rId393" Type="http://schemas.openxmlformats.org/officeDocument/2006/relationships/hyperlink" Target="https://jifro.areeo.ac.ir/article_130580.html" TargetMode="External"/><Relationship Id="rId158" Type="http://schemas.openxmlformats.org/officeDocument/2006/relationships/hyperlink" Target="https://link.springer.com/article/10.1007/s13398-022-01378-3" TargetMode="External"/><Relationship Id="rId279" Type="http://schemas.openxmlformats.org/officeDocument/2006/relationships/hyperlink" Target="https://scholar.google.com/scholar?cluster=15529929667877590330&amp;hl=en&amp;as_sdt=2005&amp;as_ylo=2022&amp;as_yhi=2022" TargetMode="External"/><Relationship Id="rId157" Type="http://schemas.openxmlformats.org/officeDocument/2006/relationships/hyperlink" Target="http://www.ilirias.com/jma/repository/docs/JMA14-1-2.pdf" TargetMode="External"/><Relationship Id="rId278" Type="http://schemas.openxmlformats.org/officeDocument/2006/relationships/hyperlink" Target="https://dl.acm.org/doi/abs/10.1145/3583133.3590607" TargetMode="External"/><Relationship Id="rId399" Type="http://schemas.openxmlformats.org/officeDocument/2006/relationships/hyperlink" Target="https://www.webofscience.com/wos/woscc/full-record/WOS:000960672100001" TargetMode="External"/><Relationship Id="rId156" Type="http://schemas.openxmlformats.org/officeDocument/2006/relationships/hyperlink" Target="https://www.cs.ubbcluj.ro/~studia-m/index.php/journal/article/view/1091" TargetMode="External"/><Relationship Id="rId277" Type="http://schemas.openxmlformats.org/officeDocument/2006/relationships/hyperlink" Target="https://www-scopus-com.am.e-nformation.ro/record/display.uri?eid=2-s2.0-79952633691&amp;origin=resultslist&amp;sort=plf-f&amp;cite=2-s2.0-79952633691&amp;src=s&amp;imp=t&amp;sid=8879f76aaa7c4b2d85c23a853e4558ea&amp;sot=cite&amp;sdt=a&amp;sl=0" TargetMode="External"/><Relationship Id="rId398" Type="http://schemas.openxmlformats.org/officeDocument/2006/relationships/hyperlink" Target="https://www.webofscience.com/wos/woscc/full-record/WOS:001066443800001" TargetMode="External"/><Relationship Id="rId155" Type="http://schemas.openxmlformats.org/officeDocument/2006/relationships/hyperlink" Target="https://www.mdpi.com/2504-3110/7/1/42" TargetMode="External"/><Relationship Id="rId276" Type="http://schemas.openxmlformats.org/officeDocument/2006/relationships/hyperlink" Target="https://www.hindawi.com/journals/acisc/2023/9640807/" TargetMode="External"/><Relationship Id="rId397" Type="http://schemas.openxmlformats.org/officeDocument/2006/relationships/hyperlink" Target="https://link.springer.com/chapter/10.1007/978-3-031-36926-1_4" TargetMode="External"/><Relationship Id="rId40" Type="http://schemas.openxmlformats.org/officeDocument/2006/relationships/hyperlink" Target="https://www.aimsciences.org/article/doi/10.3934/mfc.2021043" TargetMode="External"/><Relationship Id="rId42" Type="http://schemas.openxmlformats.org/officeDocument/2006/relationships/hyperlink" Target="https://ijnaa.semnan.ac.ir/article_7496_ebb658d944de9f15016c4cc7fe13cde9.pdf" TargetMode="External"/><Relationship Id="rId41" Type="http://schemas.openxmlformats.org/officeDocument/2006/relationships/hyperlink" Target="http://elib.mi.sanu.ac.rs/files/journals/flmt/227/flmn227p9945-9959.pdf" TargetMode="External"/><Relationship Id="rId44" Type="http://schemas.openxmlformats.org/officeDocument/2006/relationships/hyperlink" Target="https://dergipark.org.tr/en/download/article-file/3234769" TargetMode="External"/><Relationship Id="rId43" Type="http://schemas.openxmlformats.org/officeDocument/2006/relationships/hyperlink" Target="https://link.springer.com/article/10.1007/s40840-022-01398-7" TargetMode="External"/><Relationship Id="rId46" Type="http://schemas.openxmlformats.org/officeDocument/2006/relationships/hyperlink" Target="https://www.aimsciences.org/article/doi/10.3934/mfc.2022038" TargetMode="External"/><Relationship Id="rId45" Type="http://schemas.openxmlformats.org/officeDocument/2006/relationships/hyperlink" Target="https://www.hindawi.com/journals/jmath/2023/5245806/" TargetMode="External"/><Relationship Id="rId509" Type="http://schemas.openxmlformats.org/officeDocument/2006/relationships/hyperlink" Target="https://www.webofscience.com/wos/woscc/full-record/WOS:001028187900001" TargetMode="External"/><Relationship Id="rId508" Type="http://schemas.openxmlformats.org/officeDocument/2006/relationships/hyperlink" Target="https://www.webofscience.com/wos/woscc/full-record/WOS:001044411000001" TargetMode="External"/><Relationship Id="rId503" Type="http://schemas.openxmlformats.org/officeDocument/2006/relationships/hyperlink" Target="https://www.webofscience.com/wos/woscc/full-record/WOS:000898155400007" TargetMode="External"/><Relationship Id="rId502" Type="http://schemas.openxmlformats.org/officeDocument/2006/relationships/hyperlink" Target="https://www.webofscience.com/wos/woscc/full-record/WOS:001041867800013" TargetMode="External"/><Relationship Id="rId501" Type="http://schemas.openxmlformats.org/officeDocument/2006/relationships/hyperlink" Target="https://www.webofscience.com/wos/woscc/full-record/WOS:001015756800001" TargetMode="External"/><Relationship Id="rId500" Type="http://schemas.openxmlformats.org/officeDocument/2006/relationships/hyperlink" Target="https://www.webofscience.com/wos/woscc/full-record/WOS:001039543300001" TargetMode="External"/><Relationship Id="rId621" Type="http://schemas.openxmlformats.org/officeDocument/2006/relationships/drawing" Target="../drawings/drawing5.xml"/><Relationship Id="rId507" Type="http://schemas.openxmlformats.org/officeDocument/2006/relationships/hyperlink" Target="https://1511mkgg7-y-https-www-tandfonline-com.z.e-nformation.ro/doi/epdf/10.1080/00914037.2022.2042288?needAccess=true" TargetMode="External"/><Relationship Id="rId506" Type="http://schemas.openxmlformats.org/officeDocument/2006/relationships/hyperlink" Target="https://1510akges-y-https-www-sciencedirect-com.z.e-nformation.ro/science/article/pii/S1773224722009042?via%3Dihub" TargetMode="External"/><Relationship Id="rId505" Type="http://schemas.openxmlformats.org/officeDocument/2006/relationships/hyperlink" Target="https://1510gkgf6-y-https-link-springer-com.z.e-nformation.ro/article/10.3103/S1062873823702027" TargetMode="External"/><Relationship Id="rId504" Type="http://schemas.openxmlformats.org/officeDocument/2006/relationships/hyperlink" Target="https://www.webofscience.com/wos/woscc/full-record/WOS:000918958300001" TargetMode="External"/><Relationship Id="rId48" Type="http://schemas.openxmlformats.org/officeDocument/2006/relationships/hyperlink" Target="https://ijnaa.semnan.ac.ir/article_7496_ebb658d944de9f15016c4cc7fe13cde9.pdf" TargetMode="External"/><Relationship Id="rId47" Type="http://schemas.openxmlformats.org/officeDocument/2006/relationships/hyperlink" Target="https://www.tandfonline.com/doi/full/10.1080/01630563.2023.2185896?casa_token=0qvhisIIdAsAAAAA%3AQPhc-QmyI1FbKdiSRU3cCtTEsrX6Ot6Utd5IJJ2xUrWQXIQeQxonFQL9oFO3DZiSHRmbNWP9dmc" TargetMode="External"/><Relationship Id="rId49" Type="http://schemas.openxmlformats.org/officeDocument/2006/relationships/hyperlink" Target="https://link.springer.com/article/10.1007/s41980-023-00806-3" TargetMode="External"/><Relationship Id="rId620" Type="http://schemas.openxmlformats.org/officeDocument/2006/relationships/hyperlink" Target="https://www.webofscience.com/wos/woscc/full-record/WOS:001106610000008" TargetMode="External"/><Relationship Id="rId31" Type="http://schemas.openxmlformats.org/officeDocument/2006/relationships/hyperlink" Target="https://doiserbia.nb.rs/img/doi/0354-5180/2023/0354-51802306941C.pdf" TargetMode="External"/><Relationship Id="rId30" Type="http://schemas.openxmlformats.org/officeDocument/2006/relationships/hyperlink" Target="https://www.tandfonline.com/doi/full/10.1080/01630563.2023.2185896?casa_token=A0N0gouKYIMAAAAA%3ALCakbr8jjPhkKNOUTAimXTlMZYdwFtngqNwUCDET1q7iTA4pvpabweJaGAEVe8SncjsTZZMc8fQ" TargetMode="External"/><Relationship Id="rId33" Type="http://schemas.openxmlformats.org/officeDocument/2006/relationships/hyperlink" Target="https://link.springer.com/article/10.1007/s12215-022-00860-6" TargetMode="External"/><Relationship Id="rId32" Type="http://schemas.openxmlformats.org/officeDocument/2006/relationships/hyperlink" Target="https://www.aimsciences.org/article/doi/10.3934/mfc.2022041" TargetMode="External"/><Relationship Id="rId35" Type="http://schemas.openxmlformats.org/officeDocument/2006/relationships/hyperlink" Target="https://www.aimsciences.org/article/doi/10.3934/mfc.2022038?viewType=html" TargetMode="External"/><Relationship Id="rId34" Type="http://schemas.openxmlformats.org/officeDocument/2006/relationships/hyperlink" Target="https://www.aimsciences.org/article/doi/10.3934/mfc.2023005" TargetMode="External"/><Relationship Id="rId619" Type="http://schemas.openxmlformats.org/officeDocument/2006/relationships/hyperlink" Target="https://www.scopus.com/record/display.uri?eid=2-s2.0-85186178959&amp;origin=resultslist&amp;sort=plf-f&amp;cite=2-s2.0-85140745432&amp;src=s&amp;imp=t&amp;sid=29ae9e6555eb1c26c785742d1d89d584&amp;sot=cite&amp;sdt=a&amp;sl=0&amp;relpos=0&amp;citeCnt=0&amp;searchTerm=" TargetMode="External"/><Relationship Id="rId618" Type="http://schemas.openxmlformats.org/officeDocument/2006/relationships/hyperlink" Target="https://www.webofscience.com/wos/woscc/full-record/WOS:001106610000008" TargetMode="External"/><Relationship Id="rId613" Type="http://schemas.openxmlformats.org/officeDocument/2006/relationships/hyperlink" Target="https://www.webofscience.com/wos/woscc/full-record/WOS:001121342700022" TargetMode="External"/><Relationship Id="rId612" Type="http://schemas.openxmlformats.org/officeDocument/2006/relationships/hyperlink" Target="https://www.webofscience.com/wos/woscc/full-record/WOS:001133841400021" TargetMode="External"/><Relationship Id="rId611" Type="http://schemas.openxmlformats.org/officeDocument/2006/relationships/hyperlink" Target="https://www.webofscience.com/wos/woscc/full-record/WOS:001121342700025" TargetMode="External"/><Relationship Id="rId610" Type="http://schemas.openxmlformats.org/officeDocument/2006/relationships/hyperlink" Target="https://www.webofscience.com/wos/woscc/full-record/WOS:001137127700068" TargetMode="External"/><Relationship Id="rId617" Type="http://schemas.openxmlformats.org/officeDocument/2006/relationships/hyperlink" Target="https://www.webofscience.com/wos/woscc/full-record/WOS:000909312900001" TargetMode="External"/><Relationship Id="rId616" Type="http://schemas.openxmlformats.org/officeDocument/2006/relationships/hyperlink" Target="https://www.webofscience.com/wos/woscc/full-record/WOS:000909149800001" TargetMode="External"/><Relationship Id="rId615" Type="http://schemas.openxmlformats.org/officeDocument/2006/relationships/hyperlink" Target="https://www.webofscience.com/wos/woscc/full-record/WOS:000996966000001" TargetMode="External"/><Relationship Id="rId614" Type="http://schemas.openxmlformats.org/officeDocument/2006/relationships/hyperlink" Target="https://www.webofscience.com/wos/woscc/full-record/WOS:001106610000008" TargetMode="External"/><Relationship Id="rId37" Type="http://schemas.openxmlformats.org/officeDocument/2006/relationships/hyperlink" Target="https://www.researchgate.net/profile/Jitendra-Singh-87/publication/357853043_Better_approximation_by_a_Durrmeyer_variant_of_alpha-_Baskakov_operators/links/61f2b4e48d338833e39baa1a/Better-approximation-by-a-Durrmeyer-variant-of-alpha-Baskakov-operators.pdf?_sg%5B0%5D=started_experiment_milestone&amp;origin=journalDetail" TargetMode="External"/><Relationship Id="rId36" Type="http://schemas.openxmlformats.org/officeDocument/2006/relationships/hyperlink" Target="https://www.aimsciences.org/article/doi/10.3934/mfc.2021040" TargetMode="External"/><Relationship Id="rId39" Type="http://schemas.openxmlformats.org/officeDocument/2006/relationships/hyperlink" Target="https://etamaths.com/index.php/ijaa/article/view/2806" TargetMode="External"/><Relationship Id="rId38" Type="http://schemas.openxmlformats.org/officeDocument/2006/relationships/hyperlink" Target="https://www.aimsciences.org/article/doi/10.3934/mfc.2022051" TargetMode="External"/><Relationship Id="rId20" Type="http://schemas.openxmlformats.org/officeDocument/2006/relationships/hyperlink" Target="http://elib.mi.sanu.ac.rs/files/journals/flmt/227/flmn227p9945-9959.pdf" TargetMode="External"/><Relationship Id="rId22" Type="http://schemas.openxmlformats.org/officeDocument/2006/relationships/hyperlink" Target="https://pjm.ppu.edu/sites/default/files/papers/PJM_Feb_2023_526_to_536_0.pdf" TargetMode="External"/><Relationship Id="rId21" Type="http://schemas.openxmlformats.org/officeDocument/2006/relationships/hyperlink" Target="https://ijnaa.semnan.ac.ir/article_7496.html" TargetMode="External"/><Relationship Id="rId24" Type="http://schemas.openxmlformats.org/officeDocument/2006/relationships/hyperlink" Target="https://link.springer.com/article/10.1007/s12215-021-00695-7" TargetMode="External"/><Relationship Id="rId23" Type="http://schemas.openxmlformats.org/officeDocument/2006/relationships/hyperlink" Target="https://www.aimsciences.org/article/doi/10.3934/mfc.2022064" TargetMode="External"/><Relationship Id="rId409" Type="http://schemas.openxmlformats.org/officeDocument/2006/relationships/hyperlink" Target="https://books.google.ro/books?hl=ro&amp;lr=&amp;id=vomzEAAAQBAJ&amp;oi=fnd&amp;pg=PA288&amp;ots=vR9KX7VQWu&amp;sig=iAycVy2ul0diAllfLfgsFeK7avc&amp;redir_esc=y" TargetMode="External"/><Relationship Id="rId404" Type="http://schemas.openxmlformats.org/officeDocument/2006/relationships/hyperlink" Target="https://www.webofscience.com/wos/alldb/full-record/ZOOREC:ZOOR16003016760" TargetMode="External"/><Relationship Id="rId525" Type="http://schemas.openxmlformats.org/officeDocument/2006/relationships/hyperlink" Target="https://www.webofscience.com/wos/woscc/full-record/WOS:000914107600001" TargetMode="External"/><Relationship Id="rId403" Type="http://schemas.openxmlformats.org/officeDocument/2006/relationships/hyperlink" Target="https://www.webofscience.com/wos/woscc/full-record/WOS:001120153000001" TargetMode="External"/><Relationship Id="rId524" Type="http://schemas.openxmlformats.org/officeDocument/2006/relationships/hyperlink" Target="https://www.webofscience.com/wos/woscc/full-record/WOS:000977075000001" TargetMode="External"/><Relationship Id="rId402" Type="http://schemas.openxmlformats.org/officeDocument/2006/relationships/hyperlink" Target="https://www.webofscience.com/wos/woscc/full-record/WOS:000951691600001" TargetMode="External"/><Relationship Id="rId523" Type="http://schemas.openxmlformats.org/officeDocument/2006/relationships/hyperlink" Target="https://www.webofscience.com/wos/woscc/full-record/WOS:000980940800001" TargetMode="External"/><Relationship Id="rId401" Type="http://schemas.openxmlformats.org/officeDocument/2006/relationships/hyperlink" Target="https://www.webofscience.com/wos/woscc/full-record/WOS:000904039500004" TargetMode="External"/><Relationship Id="rId522" Type="http://schemas.openxmlformats.org/officeDocument/2006/relationships/hyperlink" Target="https://1510akgkc-y-https-www-sciencedirect-com.z.e-nformation.ro/science/article/pii/S0147651323002877?via%3Dihub" TargetMode="External"/><Relationship Id="rId408" Type="http://schemas.openxmlformats.org/officeDocument/2006/relationships/hyperlink" Target="https://www.webofscience.com/wos/woscc/full-record/WOS:000871877100001" TargetMode="External"/><Relationship Id="rId529" Type="http://schemas.openxmlformats.org/officeDocument/2006/relationships/hyperlink" Target="https://www.webofscience.com/wos/woscc/full-record/WOS:001155263200026" TargetMode="External"/><Relationship Id="rId407" Type="http://schemas.openxmlformats.org/officeDocument/2006/relationships/hyperlink" Target="https://www.webofscience.com/wos/alldb/full-record/WOS:000972129200001" TargetMode="External"/><Relationship Id="rId528" Type="http://schemas.openxmlformats.org/officeDocument/2006/relationships/hyperlink" Target="https://www.webofscience.com/wos/woscc/full-record/WOS:001124377400020" TargetMode="External"/><Relationship Id="rId406" Type="http://schemas.openxmlformats.org/officeDocument/2006/relationships/hyperlink" Target="https://www.webofscience.com/wos/woscc/full-record/WOS:000994552200001" TargetMode="External"/><Relationship Id="rId527" Type="http://schemas.openxmlformats.org/officeDocument/2006/relationships/hyperlink" Target="https://www.webofscience.com/wos/woscc/full-record/WOS:000990594100001" TargetMode="External"/><Relationship Id="rId405" Type="http://schemas.openxmlformats.org/officeDocument/2006/relationships/hyperlink" Target="https://www.webofscience.com/wos/woscc/full-record/WOS:000963701300001" TargetMode="External"/><Relationship Id="rId526" Type="http://schemas.openxmlformats.org/officeDocument/2006/relationships/hyperlink" Target="https://www.webofscience.com/wos/woscc/full-record/WOS:001010294400001" TargetMode="External"/><Relationship Id="rId26" Type="http://schemas.openxmlformats.org/officeDocument/2006/relationships/hyperlink" Target="https://www.aimsciences.org/article/doi/10.3934/mfc.2023005" TargetMode="External"/><Relationship Id="rId25" Type="http://schemas.openxmlformats.org/officeDocument/2006/relationships/hyperlink" Target="https://link.springer.com/article/10.1007/s40314-022-02182-w" TargetMode="External"/><Relationship Id="rId28" Type="http://schemas.openxmlformats.org/officeDocument/2006/relationships/hyperlink" Target="https://www.aimsciences.org/article/doi/10.3934/mfc.2023030" TargetMode="External"/><Relationship Id="rId27" Type="http://schemas.openxmlformats.org/officeDocument/2006/relationships/hyperlink" Target="https://www.pmf.ni.ac.rs/filomat-content/2023/37-21/37-21-7-20095.pdf" TargetMode="External"/><Relationship Id="rId400" Type="http://schemas.openxmlformats.org/officeDocument/2006/relationships/hyperlink" Target="https://www.webofscience.com/wos/woscc/full-record/WOS:001013864800001" TargetMode="External"/><Relationship Id="rId521" Type="http://schemas.openxmlformats.org/officeDocument/2006/relationships/hyperlink" Target="https://www.mdpi.com/2073-4395/13/8/2112" TargetMode="External"/><Relationship Id="rId29" Type="http://schemas.openxmlformats.org/officeDocument/2006/relationships/hyperlink" Target="https://link.springer.com/article/10.1186/s13660-023-02965-7" TargetMode="External"/><Relationship Id="rId520" Type="http://schemas.openxmlformats.org/officeDocument/2006/relationships/hyperlink" Target="https://www.webofscience.com/wos/woscc/full-record/WOS:000929595200001" TargetMode="External"/><Relationship Id="rId11" Type="http://schemas.openxmlformats.org/officeDocument/2006/relationships/hyperlink" Target="https://link.springer.com/article/10.1007/s40314-022-02182-w" TargetMode="External"/><Relationship Id="rId10" Type="http://schemas.openxmlformats.org/officeDocument/2006/relationships/hyperlink" Target="https://files.ele-math.com/articles/jca-22-02.pdf" TargetMode="External"/><Relationship Id="rId13" Type="http://schemas.openxmlformats.org/officeDocument/2006/relationships/hyperlink" Target="https://www.aimsciences.org/article/doi/10.3934/mfc.2022038" TargetMode="External"/><Relationship Id="rId12" Type="http://schemas.openxmlformats.org/officeDocument/2006/relationships/hyperlink" Target="https://dergipark.org.tr/en/pub/chaos/issue/81404/1320442" TargetMode="External"/><Relationship Id="rId519" Type="http://schemas.openxmlformats.org/officeDocument/2006/relationships/hyperlink" Target="https://www.webofscience.com/wos/woscc/full-record/WOS:001046487200037" TargetMode="External"/><Relationship Id="rId514" Type="http://schemas.openxmlformats.org/officeDocument/2006/relationships/hyperlink" Target="https://www.webofscience.com/wos/woscc/full-record/WOS:001116747500001" TargetMode="External"/><Relationship Id="rId513" Type="http://schemas.openxmlformats.org/officeDocument/2006/relationships/hyperlink" Target="https://www.webofscience.com/wos/woscc/full-record/WOS:000941785600001" TargetMode="External"/><Relationship Id="rId512" Type="http://schemas.openxmlformats.org/officeDocument/2006/relationships/hyperlink" Target="https://www.webofscience.com/wos/woscc/full-record/WOS:000977181800001" TargetMode="External"/><Relationship Id="rId511" Type="http://schemas.openxmlformats.org/officeDocument/2006/relationships/hyperlink" Target="https://www.webofscience.com/wos/woscc/full-record/WOS:000970388200001" TargetMode="External"/><Relationship Id="rId518" Type="http://schemas.openxmlformats.org/officeDocument/2006/relationships/hyperlink" Target="https://www.webofscience.com/wos/woscc/full-record/WOS:000947363600001" TargetMode="External"/><Relationship Id="rId517" Type="http://schemas.openxmlformats.org/officeDocument/2006/relationships/hyperlink" Target="https://1510gkgif-y-https-link-springer-com.z.e-nformation.ro/chapter/10.1007/978-3-031-21640-4_8" TargetMode="External"/><Relationship Id="rId516" Type="http://schemas.openxmlformats.org/officeDocument/2006/relationships/hyperlink" Target="https://1511hkghb-y-https-onlinelibrary-wiley-com.z.e-nformation.ro/doi/pdf/10.1111/plb.13459" TargetMode="External"/><Relationship Id="rId515" Type="http://schemas.openxmlformats.org/officeDocument/2006/relationships/hyperlink" Target="https://www.webofscience.com/wos/woscc/full-record/WOS:000991620900001" TargetMode="External"/><Relationship Id="rId15" Type="http://schemas.openxmlformats.org/officeDocument/2006/relationships/hyperlink" Target="https://link.springer.com/article/10.1186/s13660-023-02965-7" TargetMode="External"/><Relationship Id="rId14" Type="http://schemas.openxmlformats.org/officeDocument/2006/relationships/hyperlink" Target="https://www.aimsciences.org/article/doi/10.3934/mfc.2023030" TargetMode="External"/><Relationship Id="rId17" Type="http://schemas.openxmlformats.org/officeDocument/2006/relationships/hyperlink" Target="https://www.aimsciences.org/article/doi/10.3934/mfc.2023005" TargetMode="External"/><Relationship Id="rId16" Type="http://schemas.openxmlformats.org/officeDocument/2006/relationships/hyperlink" Target="https://www.tandfonline.com/doi/full/10.1080/01630563.2023.2185896?casa_token=L37BSBmze-cAAAAA%3AhfFhZFfV7hL-gqoHuDMxS_uwaYJnalzXt5DhOp3QWDI8-Ouvv_aOHP4iGQ8h_-qwQ2L8Nhqaw4s" TargetMode="External"/><Relationship Id="rId19" Type="http://schemas.openxmlformats.org/officeDocument/2006/relationships/hyperlink" Target="https://www.aimsciences.org/article/doi/10.3934/mfc.2021043" TargetMode="External"/><Relationship Id="rId510" Type="http://schemas.openxmlformats.org/officeDocument/2006/relationships/hyperlink" Target="https://www.webofscience.com/wos/woscc/full-record/WOS:000984205400001" TargetMode="External"/><Relationship Id="rId18" Type="http://schemas.openxmlformats.org/officeDocument/2006/relationships/hyperlink" Target="https://www.aimsciences.org/article/doi/10.3934/mfc.2022051" TargetMode="External"/><Relationship Id="rId84" Type="http://schemas.openxmlformats.org/officeDocument/2006/relationships/hyperlink" Target="https://doiserbia.nb.rs/Article.aspx?id=0354-51802315005A" TargetMode="External"/><Relationship Id="rId83" Type="http://schemas.openxmlformats.org/officeDocument/2006/relationships/hyperlink" Target="https://files.ele-math.com/articles/jca-22-02.pdf" TargetMode="External"/><Relationship Id="rId86" Type="http://schemas.openxmlformats.org/officeDocument/2006/relationships/hyperlink" Target="https://link.springer.com/article/10.1186/s13660-023-03007-y" TargetMode="External"/><Relationship Id="rId85" Type="http://schemas.openxmlformats.org/officeDocument/2006/relationships/hyperlink" Target="https://thaijmath2.in.cmu.ac.th/index.php/thaijmath/article/view/1519" TargetMode="External"/><Relationship Id="rId88" Type="http://schemas.openxmlformats.org/officeDocument/2006/relationships/hyperlink" Target="https://www.aimsciences.org/article/doi/10.3934/mfc.2023005" TargetMode="External"/><Relationship Id="rId87" Type="http://schemas.openxmlformats.org/officeDocument/2006/relationships/hyperlink" Target="https://www.pmf.ni.ac.rs/filomat-content/2023/37-23/37-23-23-18166.pdf" TargetMode="External"/><Relationship Id="rId89" Type="http://schemas.openxmlformats.org/officeDocument/2006/relationships/hyperlink" Target="https://www.aimsciences.org/article/doi/10.3934/mfc.2023030" TargetMode="External"/><Relationship Id="rId80" Type="http://schemas.openxmlformats.org/officeDocument/2006/relationships/hyperlink" Target="http://koreascience.or.kr/article/JAKO202323459610436.page" TargetMode="External"/><Relationship Id="rId82" Type="http://schemas.openxmlformats.org/officeDocument/2006/relationships/hyperlink" Target="https://link.springer.com/article/10.1007/s41980-023-00766-8" TargetMode="External"/><Relationship Id="rId81" Type="http://schemas.openxmlformats.org/officeDocument/2006/relationships/hyperlink" Target="https://link.springer.com/article/10.1007/s40995-023-01550-3" TargetMode="External"/><Relationship Id="rId73" Type="http://schemas.openxmlformats.org/officeDocument/2006/relationships/hyperlink" Target="https://www.aimsciences.org/article/doi/10.3934/mfc.2022037" TargetMode="External"/><Relationship Id="rId72" Type="http://schemas.openxmlformats.org/officeDocument/2006/relationships/hyperlink" Target="http://elib.mi.sanu.ac.rs/files/journals/flmt/227/flmn227p9945-9959.pdf" TargetMode="External"/><Relationship Id="rId75" Type="http://schemas.openxmlformats.org/officeDocument/2006/relationships/hyperlink" Target="https://doiserbia.nb.rs/img/doi/0354-5180/2023/0354-51802301303S.pdf" TargetMode="External"/><Relationship Id="rId74" Type="http://schemas.openxmlformats.org/officeDocument/2006/relationships/hyperlink" Target="https://www.pmf.ni.ac.rs/filomat-content/2023/37-23/37-23-23-18166.pdf" TargetMode="External"/><Relationship Id="rId77" Type="http://schemas.openxmlformats.org/officeDocument/2006/relationships/hyperlink" Target="https://doiserbia.nb.rs/img/doi/0354-5180/2023/0354-51802302427G.pdf" TargetMode="External"/><Relationship Id="rId76" Type="http://schemas.openxmlformats.org/officeDocument/2006/relationships/hyperlink" Target="https://link.springer.com/article/10.1007/s41980-023-00766-8" TargetMode="External"/><Relationship Id="rId79" Type="http://schemas.openxmlformats.org/officeDocument/2006/relationships/hyperlink" Target="https://doiserbia.nb.rs/Article.aspx?id=0354-51802315005A" TargetMode="External"/><Relationship Id="rId78" Type="http://schemas.openxmlformats.org/officeDocument/2006/relationships/hyperlink" Target="https://www.proquest.com/docview/2828440759?pq-origsite=gscholar&amp;fromopenview=true&amp;sourcetype=Scholarly%20Journals" TargetMode="External"/><Relationship Id="rId71" Type="http://schemas.openxmlformats.org/officeDocument/2006/relationships/hyperlink" Target="https://ijnaa.semnan.ac.ir/article_7575.html" TargetMode="External"/><Relationship Id="rId70" Type="http://schemas.openxmlformats.org/officeDocument/2006/relationships/hyperlink" Target="https://link.springer.com/article/10.1007/s41478-022-00461-7" TargetMode="External"/><Relationship Id="rId62" Type="http://schemas.openxmlformats.org/officeDocument/2006/relationships/hyperlink" Target="https://www.mdpi.com/2073-8994/15/3/652" TargetMode="External"/><Relationship Id="rId61" Type="http://schemas.openxmlformats.org/officeDocument/2006/relationships/hyperlink" Target="https://link.springer.com/article/10.1007/s12215-022-00736-9" TargetMode="External"/><Relationship Id="rId64" Type="http://schemas.openxmlformats.org/officeDocument/2006/relationships/hyperlink" Target="https://www.aimsciences.org/article/doi/10.3934/mfc.2022064" TargetMode="External"/><Relationship Id="rId63" Type="http://schemas.openxmlformats.org/officeDocument/2006/relationships/hyperlink" Target="http://elib.mi.sanu.ac.rs/files/journals/flmt/227/flmn227p9945-9959.pdf" TargetMode="External"/><Relationship Id="rId66" Type="http://schemas.openxmlformats.org/officeDocument/2006/relationships/hyperlink" Target="https://drna.padovauniversitypress.it/2023/3/11" TargetMode="External"/><Relationship Id="rId65" Type="http://schemas.openxmlformats.org/officeDocument/2006/relationships/hyperlink" Target="https://www.tandfonline.com/doi/full/10.1080/01630563.2023.2263977?casa_token=YG8h_NwbVuMAAAAA%3Ahf0WwanniXkyCCiOneUMokJrPnT0KCSMQp-gOp2Wm7IGGZN1HNy_WQIamfxAxKdY2VomYMt0_Aw" TargetMode="External"/><Relationship Id="rId68" Type="http://schemas.openxmlformats.org/officeDocument/2006/relationships/hyperlink" Target="https://www.aimsciences.org/article/doi/10.3934/mfc.2022056" TargetMode="External"/><Relationship Id="rId67" Type="http://schemas.openxmlformats.org/officeDocument/2006/relationships/hyperlink" Target="https://www.sciencedirect.com/science/article/pii/S0021904523000825" TargetMode="External"/><Relationship Id="rId609" Type="http://schemas.openxmlformats.org/officeDocument/2006/relationships/hyperlink" Target="https://www.webofscience.com/wos/woscc/full-record/WOS:001137127700061" TargetMode="External"/><Relationship Id="rId608" Type="http://schemas.openxmlformats.org/officeDocument/2006/relationships/hyperlink" Target="https://www.webofscience.com/wos/woscc/full-record/WOS:001137127700060" TargetMode="External"/><Relationship Id="rId607" Type="http://schemas.openxmlformats.org/officeDocument/2006/relationships/hyperlink" Target="https://www.webofscience.com/wos/woscc/full-record/WOS:001032377300065" TargetMode="External"/><Relationship Id="rId60" Type="http://schemas.openxmlformats.org/officeDocument/2006/relationships/hyperlink" Target="https://link.springer.com/article/10.1007/s12215-021-00695-7" TargetMode="External"/><Relationship Id="rId602" Type="http://schemas.openxmlformats.org/officeDocument/2006/relationships/hyperlink" Target="https://www.webofscience.com/wos/woscc/full-record/WOS:001032377300048" TargetMode="External"/><Relationship Id="rId601" Type="http://schemas.openxmlformats.org/officeDocument/2006/relationships/hyperlink" Target="https://www.webofscience.com/wos/woscc/summary/16829ce6-1229-4780-baef-9e9419687d6a-f22ba122/date-descending/1" TargetMode="External"/><Relationship Id="rId600" Type="http://schemas.openxmlformats.org/officeDocument/2006/relationships/hyperlink" Target="https://www.webofscience.com/wos/woscc/summary/cb9ed918-4196-4251-b1c2-85111cb6a767-f22b834a/date-descending/1" TargetMode="External"/><Relationship Id="rId606" Type="http://schemas.openxmlformats.org/officeDocument/2006/relationships/hyperlink" Target="https://www.webofscience.com/wos/woscc/full-record/WOS:001162217400001" TargetMode="External"/><Relationship Id="rId605" Type="http://schemas.openxmlformats.org/officeDocument/2006/relationships/hyperlink" Target="https://www.webofscience.com/wos/woscc/full-record/WOS:001137127700068" TargetMode="External"/><Relationship Id="rId604" Type="http://schemas.openxmlformats.org/officeDocument/2006/relationships/hyperlink" Target="https://www.webofscience.com/wos/woscc/full-record/WOS:001137127700028" TargetMode="External"/><Relationship Id="rId603" Type="http://schemas.openxmlformats.org/officeDocument/2006/relationships/hyperlink" Target="https://www.webofscience.com/wos/woscc/full-record/WOS:001121342700013" TargetMode="External"/><Relationship Id="rId69" Type="http://schemas.openxmlformats.org/officeDocument/2006/relationships/hyperlink" Target="https://www.aimsciences.org/article/doi/10.3934/mfc.2022045" TargetMode="External"/><Relationship Id="rId51" Type="http://schemas.openxmlformats.org/officeDocument/2006/relationships/hyperlink" Target="https://ijpam.uniud.it/online_issue/202349/23%20Heshamuddin-Kumar-Rao-Shadab-Srivastava.pdf" TargetMode="External"/><Relationship Id="rId50" Type="http://schemas.openxmlformats.org/officeDocument/2006/relationships/hyperlink" Target="https://doiserbia.nb.rs/img/doi/0354-5180/2023/0354-51802303935R.pdf" TargetMode="External"/><Relationship Id="rId53" Type="http://schemas.openxmlformats.org/officeDocument/2006/relationships/hyperlink" Target="https://link.springer.com/article/10.1007/s41980-023-00806-3" TargetMode="External"/><Relationship Id="rId52" Type="http://schemas.openxmlformats.org/officeDocument/2006/relationships/hyperlink" Target="https://link.springer.com/article/10.1007/s40995-023-01507-6" TargetMode="External"/><Relationship Id="rId55" Type="http://schemas.openxmlformats.org/officeDocument/2006/relationships/hyperlink" Target="https://doiserbia.nb.rs/img/doi/0354-5180/2023/0354-51802301067N.pdf" TargetMode="External"/><Relationship Id="rId54" Type="http://schemas.openxmlformats.org/officeDocument/2006/relationships/hyperlink" Target="https://www.aimsciences.org/article/doi/10.3934/mfc.2022019" TargetMode="External"/><Relationship Id="rId57" Type="http://schemas.openxmlformats.org/officeDocument/2006/relationships/hyperlink" Target="https://link.springer.com/article/10.1007/s41980-023-00766-8" TargetMode="External"/><Relationship Id="rId56" Type="http://schemas.openxmlformats.org/officeDocument/2006/relationships/hyperlink" Target="https://ijpam.uniud.it/online_issue/202349/29%20Khan-Rao-Khan.pdf" TargetMode="External"/><Relationship Id="rId59" Type="http://schemas.openxmlformats.org/officeDocument/2006/relationships/hyperlink" Target="https://www.aimsciences.org/article/doi/10.3934/mfc.2022064" TargetMode="External"/><Relationship Id="rId58" Type="http://schemas.openxmlformats.org/officeDocument/2006/relationships/hyperlink" Target="https://www.tandfonline.com/doi/full/10.1080/01630563.2022.2150642?casa_token=bIh5lqFNm0sAAAAA%3AK93RSD_j7FY3CkL2q3pYoeUdxYb3REKQ94m_BAtA5JBcqxNxDm0-zqE7BcnoNsVDnWDgAWN61Io" TargetMode="External"/><Relationship Id="rId590" Type="http://schemas.openxmlformats.org/officeDocument/2006/relationships/hyperlink" Target="https://www.webofscience.com/wos/woscc/full-record/WOS:000909312900001" TargetMode="External"/><Relationship Id="rId107" Type="http://schemas.openxmlformats.org/officeDocument/2006/relationships/hyperlink" Target="https://www.mdpi.com/2227-7390/11/24/4997" TargetMode="External"/><Relationship Id="rId228" Type="http://schemas.openxmlformats.org/officeDocument/2006/relationships/hyperlink" Target="https://doi.org/10.1007/s11082-023-05429-w" TargetMode="External"/><Relationship Id="rId349" Type="http://schemas.openxmlformats.org/officeDocument/2006/relationships/hyperlink" Target="https://www.mdpi.com/2071-1050/15/9/7048" TargetMode="External"/><Relationship Id="rId106" Type="http://schemas.openxmlformats.org/officeDocument/2006/relationships/hyperlink" Target="https://webbut.unitbv.ro/index.php/Series_III/article/view/6657" TargetMode="External"/><Relationship Id="rId227" Type="http://schemas.openxmlformats.org/officeDocument/2006/relationships/hyperlink" Target="https://link.springer.com/article/10.1007/s11082-023-05411-6" TargetMode="External"/><Relationship Id="rId348" Type="http://schemas.openxmlformats.org/officeDocument/2006/relationships/hyperlink" Target="https://1510qjos9-y-https-www-webofscience-com.z.e-nformation.ro/wos/woscc/full-record/WOS:000875936500001" TargetMode="External"/><Relationship Id="rId469" Type="http://schemas.openxmlformats.org/officeDocument/2006/relationships/hyperlink" Target="https://link.springer.com/chapter/10.1007/978-3-031-26344-6_19" TargetMode="External"/><Relationship Id="rId105" Type="http://schemas.openxmlformats.org/officeDocument/2006/relationships/hyperlink" Target="https://www.aimsciences.org/article/doi/10.3934/mfc.2023005" TargetMode="External"/><Relationship Id="rId226" Type="http://schemas.openxmlformats.org/officeDocument/2006/relationships/hyperlink" Target="https://www.mdpi.com/2227-7390/11/16/3583" TargetMode="External"/><Relationship Id="rId347" Type="http://schemas.openxmlformats.org/officeDocument/2006/relationships/hyperlink" Target="https://www.mdpi.com/2073-4344/13/1/175" TargetMode="External"/><Relationship Id="rId468" Type="http://schemas.openxmlformats.org/officeDocument/2006/relationships/hyperlink" Target="https://www.webofscience.com/wos/woscc/full-record/WOS:001092429200005" TargetMode="External"/><Relationship Id="rId589" Type="http://schemas.openxmlformats.org/officeDocument/2006/relationships/hyperlink" Target="https://www.webofscience.com/wos/woscc/full-record/WOS:000909149800001" TargetMode="External"/><Relationship Id="rId104" Type="http://schemas.openxmlformats.org/officeDocument/2006/relationships/hyperlink" Target="https://www.mdpi.com/1099-4300/25/3/397" TargetMode="External"/><Relationship Id="rId225" Type="http://schemas.openxmlformats.org/officeDocument/2006/relationships/hyperlink" Target="https://www.sciencedirect.com/science/article/pii/S2211379723006551" TargetMode="External"/><Relationship Id="rId346" Type="http://schemas.openxmlformats.org/officeDocument/2006/relationships/hyperlink" Target="https://1510qjnnu-y-https-www-webofscience-com.z.e-nformation.ro/wos/woscc/full-record/WOS:000960210600015" TargetMode="External"/><Relationship Id="rId467" Type="http://schemas.openxmlformats.org/officeDocument/2006/relationships/hyperlink" Target="https://www.webofscience.com/wos/woscc/full-record/WOS:001037922500001" TargetMode="External"/><Relationship Id="rId588" Type="http://schemas.openxmlformats.org/officeDocument/2006/relationships/hyperlink" Target="https://www.webofscience.com/wos/woscc/full-record/WOS:000996966000001" TargetMode="External"/><Relationship Id="rId109" Type="http://schemas.openxmlformats.org/officeDocument/2006/relationships/hyperlink" Target="https://www.aimsciences.org/article/doi/10.3934/mfc.2023038?viewType=HTML" TargetMode="External"/><Relationship Id="rId108" Type="http://schemas.openxmlformats.org/officeDocument/2006/relationships/hyperlink" Target="https://www.aimsciences.org/article/doi/10.3934/mfc.2022051" TargetMode="External"/><Relationship Id="rId229" Type="http://schemas.openxmlformats.org/officeDocument/2006/relationships/hyperlink" Target="https://doi.org/10.1108/JHTI-08-2021-0209" TargetMode="External"/><Relationship Id="rId220" Type="http://schemas.openxmlformats.org/officeDocument/2006/relationships/hyperlink" Target="https://onlinelibrary.wiley.com/doi/abs/10.1111/exsy.13284" TargetMode="External"/><Relationship Id="rId341" Type="http://schemas.openxmlformats.org/officeDocument/2006/relationships/hyperlink" Target="https://www.sciencedirect.com/science/article/pii/S2214714422007802?casa_token=ST2S2syYPRQAAAAA:l33RmeWJWvuqHiFatFFAEEbvm6kZZivrVD0YcvAHwFFoP7xpbSWT2fwmSOEUxdM_1zW4_45mLw" TargetMode="External"/><Relationship Id="rId462" Type="http://schemas.openxmlformats.org/officeDocument/2006/relationships/hyperlink" Target="https://www.webofscience.com/wos/alldb/full-record/PQDT:85133678" TargetMode="External"/><Relationship Id="rId583" Type="http://schemas.openxmlformats.org/officeDocument/2006/relationships/hyperlink" Target="https://ieeexplore.ieee.org/document/10217625" TargetMode="External"/><Relationship Id="rId340" Type="http://schemas.openxmlformats.org/officeDocument/2006/relationships/hyperlink" Target="https://1510ajnnl-y-https-www-sciencedirect-com.z.e-nformation.ro/science/article/pii/S2405844023093507?via%3Dihub" TargetMode="External"/><Relationship Id="rId461" Type="http://schemas.openxmlformats.org/officeDocument/2006/relationships/hyperlink" Target="https://www.webofscience.com/wos/alldb/full-record/ZOOREC:ZOOR16004025197" TargetMode="External"/><Relationship Id="rId582" Type="http://schemas.openxmlformats.org/officeDocument/2006/relationships/hyperlink" Target="https://www.sciencedirect.com/science/article/pii/S2214785323035514" TargetMode="External"/><Relationship Id="rId460" Type="http://schemas.openxmlformats.org/officeDocument/2006/relationships/hyperlink" Target="https://www.webofscience.com/wos/woscc/full-record/WOS:000979446800001" TargetMode="External"/><Relationship Id="rId581" Type="http://schemas.openxmlformats.org/officeDocument/2006/relationships/hyperlink" Target="https://bsj.uobaghdad.edu.iq/index.php/BSJ/article/view/7526" TargetMode="External"/><Relationship Id="rId580" Type="http://schemas.openxmlformats.org/officeDocument/2006/relationships/hyperlink" Target="https://link.springer.com/article/10.1007/s00604-022-05582-1" TargetMode="External"/><Relationship Id="rId103" Type="http://schemas.openxmlformats.org/officeDocument/2006/relationships/hyperlink" Target="https://link.springer.com/article/10.1007/s40010-022-00804-w" TargetMode="External"/><Relationship Id="rId224" Type="http://schemas.openxmlformats.org/officeDocument/2006/relationships/hyperlink" Target="https://onlinelibrary.wiley.com/doi/abs/10.1111/exsy.13284" TargetMode="External"/><Relationship Id="rId345" Type="http://schemas.openxmlformats.org/officeDocument/2006/relationships/hyperlink" Target="https://1510gjnoj-y-https-link-springer-com.z.e-nformation.ro/article/10.1007/s11356-023-28845-7" TargetMode="External"/><Relationship Id="rId466" Type="http://schemas.openxmlformats.org/officeDocument/2006/relationships/hyperlink" Target="https://www.webofscience.com/wos/alldb/full-record/ZOOREC:ZOOR15910077529" TargetMode="External"/><Relationship Id="rId587" Type="http://schemas.openxmlformats.org/officeDocument/2006/relationships/hyperlink" Target="https://www.webofscience.com/wos/woscc/full-record/WOS:001031095600001" TargetMode="External"/><Relationship Id="rId102" Type="http://schemas.openxmlformats.org/officeDocument/2006/relationships/hyperlink" Target="https://dergipark.org.tr/en/pub/cma/article/1259505" TargetMode="External"/><Relationship Id="rId223" Type="http://schemas.openxmlformats.org/officeDocument/2006/relationships/hyperlink" Target="https://www.mdpi.com/2075-4701/13/4/782" TargetMode="External"/><Relationship Id="rId344" Type="http://schemas.openxmlformats.org/officeDocument/2006/relationships/hyperlink" Target="https://1510gjnoj-y-https-link-springer-com.z.e-nformation.ro/article/10.1007/s10661-023-11858-7" TargetMode="External"/><Relationship Id="rId465" Type="http://schemas.openxmlformats.org/officeDocument/2006/relationships/hyperlink" Target="https://www.webofscience.com/wos/alldb/full-record/PQDT:85133678" TargetMode="External"/><Relationship Id="rId586" Type="http://schemas.openxmlformats.org/officeDocument/2006/relationships/hyperlink" Target="https://www.webofscience.com/wos/woscc/full-record/WOS:001031095600001" TargetMode="External"/><Relationship Id="rId101" Type="http://schemas.openxmlformats.org/officeDocument/2006/relationships/hyperlink" Target="https://www.mdpi.com/2504-3110/7/5/388" TargetMode="External"/><Relationship Id="rId222" Type="http://schemas.openxmlformats.org/officeDocument/2006/relationships/hyperlink" Target="https://www.mdpi.com/2227-7390/11/12/2761" TargetMode="External"/><Relationship Id="rId343" Type="http://schemas.openxmlformats.org/officeDocument/2006/relationships/hyperlink" Target="https://www.mdpi.com/2071-1050/15/2/1158" TargetMode="External"/><Relationship Id="rId464" Type="http://schemas.openxmlformats.org/officeDocument/2006/relationships/hyperlink" Target="https://www.webofscience.com/wos/alldb/full-record/BCI:BCI202300358899" TargetMode="External"/><Relationship Id="rId585" Type="http://schemas.openxmlformats.org/officeDocument/2006/relationships/hyperlink" Target="https://www.webofscience.com/wos/woscc/full-record/WOS:001087666700001" TargetMode="External"/><Relationship Id="rId100" Type="http://schemas.openxmlformats.org/officeDocument/2006/relationships/hyperlink" Target="https://www.aimsciences.org/article/doi/10.3934/mfc.2023031" TargetMode="External"/><Relationship Id="rId221" Type="http://schemas.openxmlformats.org/officeDocument/2006/relationships/hyperlink" Target="https://www.sciencedirect.com/science/article/abs/pii/S0959652623004225" TargetMode="External"/><Relationship Id="rId342" Type="http://schemas.openxmlformats.org/officeDocument/2006/relationships/hyperlink" Target="https://1510gjnoj-y-https-link-springer-com.z.e-nformation.ro/article/10.1134/S1995082923020074" TargetMode="External"/><Relationship Id="rId463" Type="http://schemas.openxmlformats.org/officeDocument/2006/relationships/hyperlink" Target="https://www.webofscience.com/wos/alldb/full-record/PQDT:85126201" TargetMode="External"/><Relationship Id="rId584" Type="http://schemas.openxmlformats.org/officeDocument/2006/relationships/hyperlink" Target="https://www.webofscience.com/wos/woscc/full-record/WOS:001106610000008" TargetMode="External"/><Relationship Id="rId217" Type="http://schemas.openxmlformats.org/officeDocument/2006/relationships/hyperlink" Target="https://onlinelibrary.wiley.com/doi/abs/10.1111/exsy.13284" TargetMode="External"/><Relationship Id="rId338" Type="http://schemas.openxmlformats.org/officeDocument/2006/relationships/hyperlink" Target="https://1510qjn5w-y-https-www-webofscience-com.z.e-nformation.ro/wos/woscc/full-record/WOS:001167449500007" TargetMode="External"/><Relationship Id="rId459" Type="http://schemas.openxmlformats.org/officeDocument/2006/relationships/hyperlink" Target="https://www.webofscience.com/wos/woscc/full-record/WOS:000938621500001" TargetMode="External"/><Relationship Id="rId216" Type="http://schemas.openxmlformats.org/officeDocument/2006/relationships/hyperlink" Target="https://www.webofscience.com/wos/woscc/full-record/WOS:000931791100001" TargetMode="External"/><Relationship Id="rId337" Type="http://schemas.openxmlformats.org/officeDocument/2006/relationships/hyperlink" Target="https://1510ajn60-y-https-www-sciencedirect-com.z.e-nformation.ro/science/article/pii/S2214629623000038?via%3Dihub" TargetMode="External"/><Relationship Id="rId458" Type="http://schemas.openxmlformats.org/officeDocument/2006/relationships/hyperlink" Target="https://www.webofscience.com/wos/alldb/full-record/BCI:BCI202400222660" TargetMode="External"/><Relationship Id="rId579" Type="http://schemas.openxmlformats.org/officeDocument/2006/relationships/hyperlink" Target="https://www.sciencedirect.com/science/article/abs/pii/S0378517323002247" TargetMode="External"/><Relationship Id="rId215" Type="http://schemas.openxmlformats.org/officeDocument/2006/relationships/hyperlink" Target="https://link.springer.com/referenceworkentry/10.1007/978-1-0716-2388-6_776" TargetMode="External"/><Relationship Id="rId336" Type="http://schemas.openxmlformats.org/officeDocument/2006/relationships/hyperlink" Target="https://1510qjn5w-y-https-www-webofscience-com.z.e-nformation.ro/wos/woscc/full-record/WOS:000931067300001" TargetMode="External"/><Relationship Id="rId457" Type="http://schemas.openxmlformats.org/officeDocument/2006/relationships/hyperlink" Target="https://www.webofscience.com/wos/woscc/full-record/WOS:001096014300001" TargetMode="External"/><Relationship Id="rId578" Type="http://schemas.openxmlformats.org/officeDocument/2006/relationships/hyperlink" Target="https://pubs.acs.org/doi/10.1021/acs.jpcc.3c05938" TargetMode="External"/><Relationship Id="rId214" Type="http://schemas.openxmlformats.org/officeDocument/2006/relationships/hyperlink" Target="https://link.springer.com/referenceworkentry/10.1007/978-1-0716-2388-6_776" TargetMode="External"/><Relationship Id="rId335" Type="http://schemas.openxmlformats.org/officeDocument/2006/relationships/hyperlink" Target="https://www.mdpi.com/2073-4441/15/3/382" TargetMode="External"/><Relationship Id="rId456" Type="http://schemas.openxmlformats.org/officeDocument/2006/relationships/hyperlink" Target="https://www.webofscience.com/wos/woscc/full-record/WOS:001021109000001" TargetMode="External"/><Relationship Id="rId577" Type="http://schemas.openxmlformats.org/officeDocument/2006/relationships/hyperlink" Target="https://iopscience.iop.org/article/10.1088/1361-6501/acb453/meta" TargetMode="External"/><Relationship Id="rId219" Type="http://schemas.openxmlformats.org/officeDocument/2006/relationships/hyperlink" Target="https://onlinelibrary.wiley.com/doi/abs/10.1111/exsy.13284" TargetMode="External"/><Relationship Id="rId218" Type="http://schemas.openxmlformats.org/officeDocument/2006/relationships/hyperlink" Target="https://1511m6is5-y-https-www-tandfonline-com.z.e-nformation.ro/doi/full/10.1080/03772063.2022.2160840" TargetMode="External"/><Relationship Id="rId339" Type="http://schemas.openxmlformats.org/officeDocument/2006/relationships/hyperlink" Target="https://www.sciencedirect.com/science/article/pii/S136403212100873X?casa_token=LKmP3UukZN8AAAAA:om4UQEf3OPPeRgj0XF9ZSVHzhHJi1rm8R2sIr1z7512sxx-ba7RX7Nl29mpCMhMBCu1pOGAk5Q" TargetMode="External"/><Relationship Id="rId330" Type="http://schemas.openxmlformats.org/officeDocument/2006/relationships/hyperlink" Target="https://pubmed.ncbi.nlm.nih.gov/37305671/" TargetMode="External"/><Relationship Id="rId451" Type="http://schemas.openxmlformats.org/officeDocument/2006/relationships/hyperlink" Target="https://www.webofscience.com/wos/woscc/full-record/WOS:000960672100001" TargetMode="External"/><Relationship Id="rId572" Type="http://schemas.openxmlformats.org/officeDocument/2006/relationships/hyperlink" Target="https://catalog.lib.kyushu-u.ac.jp/opac_download_md/7160900/p2244-2254.pdf" TargetMode="External"/><Relationship Id="rId450" Type="http://schemas.openxmlformats.org/officeDocument/2006/relationships/hyperlink" Target="https://www.lillo.org.ar/journals/index.php/acta-zoologica-lilloana/article/view/1836" TargetMode="External"/><Relationship Id="rId571" Type="http://schemas.openxmlformats.org/officeDocument/2006/relationships/hyperlink" Target="https://1510qki6u-y-https-www-webofscience-com.z.e-nformation.ro/wos/woscc/full-record/WOS:001022856100013" TargetMode="External"/><Relationship Id="rId570" Type="http://schemas.openxmlformats.org/officeDocument/2006/relationships/hyperlink" Target="https://www.mdpi.com/2079-4991/13/19/2657" TargetMode="External"/><Relationship Id="rId213" Type="http://schemas.openxmlformats.org/officeDocument/2006/relationships/hyperlink" Target="https://www.webofscience.com/wos/woscc/full-record/WOS:001027521200001" TargetMode="External"/><Relationship Id="rId334" Type="http://schemas.openxmlformats.org/officeDocument/2006/relationships/hyperlink" Target="https://www.mdpi.com/1996-1073/16/7/3298" TargetMode="External"/><Relationship Id="rId455" Type="http://schemas.openxmlformats.org/officeDocument/2006/relationships/hyperlink" Target="https://books.google.ro/books?hl=ro&amp;lr=&amp;id=vomzEAAAQBAJ&amp;oi=fnd&amp;pg=PA288&amp;ots=vR9KX7VQWu&amp;sig=iAycVy2ul0diAllfLfgsFeK7avc&amp;redir_esc=y" TargetMode="External"/><Relationship Id="rId576" Type="http://schemas.openxmlformats.org/officeDocument/2006/relationships/hyperlink" Target="https://jglobal.jst.go.jp/en/detail?JGLOBAL_ID=202402214295481575" TargetMode="External"/><Relationship Id="rId212" Type="http://schemas.openxmlformats.org/officeDocument/2006/relationships/hyperlink" Target="https://www.webofscience.com/wos/woscc/full-record/WOS:001139668900009" TargetMode="External"/><Relationship Id="rId333" Type="http://schemas.openxmlformats.org/officeDocument/2006/relationships/hyperlink" Target="https://1510ajn60-y-https-www-sciencedirect-com.z.e-nformation.ro/science/article/pii/S0048969723005557?via%3Dihub" TargetMode="External"/><Relationship Id="rId454" Type="http://schemas.openxmlformats.org/officeDocument/2006/relationships/hyperlink" Target="https://www.webofscience.com/wos/woscc/full-record/WOS:001021109000001" TargetMode="External"/><Relationship Id="rId575" Type="http://schemas.openxmlformats.org/officeDocument/2006/relationships/hyperlink" Target="https://www.sciencedirect.com/science/article/abs/pii/S0272884223002250" TargetMode="External"/><Relationship Id="rId211" Type="http://schemas.openxmlformats.org/officeDocument/2006/relationships/hyperlink" Target="https://www.webofscience.com/wos/woscc/full-record/WOS:001027521200001" TargetMode="External"/><Relationship Id="rId332" Type="http://schemas.openxmlformats.org/officeDocument/2006/relationships/hyperlink" Target="https://www.sciencedirect.com/science/article/pii/S0378377423000823" TargetMode="External"/><Relationship Id="rId453" Type="http://schemas.openxmlformats.org/officeDocument/2006/relationships/hyperlink" Target="https://books.google.ro/books?hl=ro&amp;lr=&amp;id=vomzEAAAQBAJ&amp;oi=fnd&amp;pg=PA288&amp;ots=vR9KX7VQWu&amp;sig=iAycVy2ul0diAllfLfgsFeK7avc&amp;redir_esc=y" TargetMode="External"/><Relationship Id="rId574" Type="http://schemas.openxmlformats.org/officeDocument/2006/relationships/hyperlink" Target="https://www.sciencedirect.com/science/article/pii/S2352186423001979" TargetMode="External"/><Relationship Id="rId210" Type="http://schemas.openxmlformats.org/officeDocument/2006/relationships/hyperlink" Target="https://www.webofscience.com/wos/woscc/full-record/WOS:000852107800009" TargetMode="External"/><Relationship Id="rId331" Type="http://schemas.openxmlformats.org/officeDocument/2006/relationships/hyperlink" Target="https://aquaticinvasions.arphahub.com/article/105240/" TargetMode="External"/><Relationship Id="rId452" Type="http://schemas.openxmlformats.org/officeDocument/2006/relationships/hyperlink" Target="https://www.webofscience.com/wos/woscc/full-record/WOS:001013864800001" TargetMode="External"/><Relationship Id="rId573" Type="http://schemas.openxmlformats.org/officeDocument/2006/relationships/hyperlink" Target="https://www.iieta.org/journals/ijsdp/paper/10.18280/ijsdp.181033" TargetMode="External"/><Relationship Id="rId370" Type="http://schemas.openxmlformats.org/officeDocument/2006/relationships/hyperlink" Target="https://www.mdpi.com/2304-8158/12/7/1526" TargetMode="External"/><Relationship Id="rId491" Type="http://schemas.openxmlformats.org/officeDocument/2006/relationships/hyperlink" Target="https://www.webofscience.com/wos/woscc/full-record/WOS:000372750100018" TargetMode="External"/><Relationship Id="rId490" Type="http://schemas.openxmlformats.org/officeDocument/2006/relationships/hyperlink" Target="https://www.mdpi.com/2071-1050/15/2/1325" TargetMode="External"/><Relationship Id="rId129" Type="http://schemas.openxmlformats.org/officeDocument/2006/relationships/hyperlink" Target="https://www.aimsciences.org/article/doi/10.3934/mfc.2023031" TargetMode="External"/><Relationship Id="rId128" Type="http://schemas.openxmlformats.org/officeDocument/2006/relationships/hyperlink" Target="https://www.pmf.ni.ac.rs/filomat-content/2023/37-19/37-19-7-19593.pdf" TargetMode="External"/><Relationship Id="rId249" Type="http://schemas.openxmlformats.org/officeDocument/2006/relationships/hyperlink" Target="https://link.springer.com/chapter/10.1007/978-3-031-39270-2_8" TargetMode="External"/><Relationship Id="rId127" Type="http://schemas.openxmlformats.org/officeDocument/2006/relationships/hyperlink" Target="https://www.pmf.ni.ac.rs/filomat-content/2023/37-21/37-21-7-20095.pdf" TargetMode="External"/><Relationship Id="rId248" Type="http://schemas.openxmlformats.org/officeDocument/2006/relationships/hyperlink" Target="https://link.springer.com/article/10.1007/s11785-023-01403-2" TargetMode="External"/><Relationship Id="rId369" Type="http://schemas.openxmlformats.org/officeDocument/2006/relationships/hyperlink" Target="https://www.mdpi.com/2071-1050/15/9/7724" TargetMode="External"/><Relationship Id="rId126" Type="http://schemas.openxmlformats.org/officeDocument/2006/relationships/hyperlink" Target="http://inf.ucv.ro/~ami/index.php/ami/article/view/1663/884" TargetMode="External"/><Relationship Id="rId247" Type="http://schemas.openxmlformats.org/officeDocument/2006/relationships/hyperlink" Target="https://global.oup.com/academic/product/operator-theory-by-example-9780192863867?cc=us&amp;lang=en&amp;" TargetMode="External"/><Relationship Id="rId368" Type="http://schemas.openxmlformats.org/officeDocument/2006/relationships/hyperlink" Target="https://www.mdpi.com/2410-3888/8/2/119" TargetMode="External"/><Relationship Id="rId489" Type="http://schemas.openxmlformats.org/officeDocument/2006/relationships/hyperlink" Target="https://www.webofscience.com/wos/woscc/full-record/WOS:000925420100001" TargetMode="External"/><Relationship Id="rId121" Type="http://schemas.openxmlformats.org/officeDocument/2006/relationships/hyperlink" Target="https://www.aimsciences.org/article/doi/10.3934/mfc.2023031" TargetMode="External"/><Relationship Id="rId242" Type="http://schemas.openxmlformats.org/officeDocument/2006/relationships/hyperlink" Target="https://www.webofscience.com/wos/woscc/full-record/WOS:001045848600001" TargetMode="External"/><Relationship Id="rId363" Type="http://schemas.openxmlformats.org/officeDocument/2006/relationships/hyperlink" Target="https://1510qjowk-y-https-www-webofscience-com.z.e-nformation.ro/wos/woscc/full-record/WOS:000970301400001" TargetMode="External"/><Relationship Id="rId484" Type="http://schemas.openxmlformats.org/officeDocument/2006/relationships/hyperlink" Target="https://www.webofscience.com/wos/alldb/full-record/BCI:BCI202300428337" TargetMode="External"/><Relationship Id="rId120" Type="http://schemas.openxmlformats.org/officeDocument/2006/relationships/hyperlink" Target="https://www.aimsciences.org/article/doi/10.3934/mfc.2023030" TargetMode="External"/><Relationship Id="rId241" Type="http://schemas.openxmlformats.org/officeDocument/2006/relationships/hyperlink" Target="https://www.webofscience.com/wos/woscc/full-record/WOS:001080915500001" TargetMode="External"/><Relationship Id="rId362" Type="http://schemas.openxmlformats.org/officeDocument/2006/relationships/hyperlink" Target="https://www.mdpi.com/2077-1312/11/12/2224" TargetMode="External"/><Relationship Id="rId483" Type="http://schemas.openxmlformats.org/officeDocument/2006/relationships/hyperlink" Target="https://www.webofscience.com/wos/alldb/full-record/WOS:001023498600004" TargetMode="External"/><Relationship Id="rId240" Type="http://schemas.openxmlformats.org/officeDocument/2006/relationships/hyperlink" Target="https://www.mdpi.com/2073-8994/15/6/1133" TargetMode="External"/><Relationship Id="rId361" Type="http://schemas.openxmlformats.org/officeDocument/2006/relationships/hyperlink" Target="https://1510qjowk-y-https-www-webofscience-com.z.e-nformation.ro/wos/woscc/full-record/WOS:000970301400001" TargetMode="External"/><Relationship Id="rId482" Type="http://schemas.openxmlformats.org/officeDocument/2006/relationships/hyperlink" Target="https://www.webofscience.com/wos/alldb/full-record/WOS:000979350200001" TargetMode="External"/><Relationship Id="rId360" Type="http://schemas.openxmlformats.org/officeDocument/2006/relationships/hyperlink" Target="https://sciendo.com/article/10.2478/aoas-2022-0073" TargetMode="External"/><Relationship Id="rId481" Type="http://schemas.openxmlformats.org/officeDocument/2006/relationships/hyperlink" Target="https://www.webofscience.com/wos/alldb/full-record/WOS:001021109000001" TargetMode="External"/><Relationship Id="rId125" Type="http://schemas.openxmlformats.org/officeDocument/2006/relationships/hyperlink" Target="https://intapi.sciendo.com/pdf/10.2478/amsil-2024-0006" TargetMode="External"/><Relationship Id="rId246" Type="http://schemas.openxmlformats.org/officeDocument/2006/relationships/hyperlink" Target="https://link.springer.com/article/10.1007/s00025-023-01887-6" TargetMode="External"/><Relationship Id="rId367" Type="http://schemas.openxmlformats.org/officeDocument/2006/relationships/hyperlink" Target="https://1510qjowk-y-https-www-webofscience-com.z.e-nformation.ro/wos/woscc/full-record/WOS:000865481500004" TargetMode="External"/><Relationship Id="rId488" Type="http://schemas.openxmlformats.org/officeDocument/2006/relationships/hyperlink" Target="https://www.webofscience.com/wos/woscc/full-record/WOS:000395198300004" TargetMode="External"/><Relationship Id="rId124" Type="http://schemas.openxmlformats.org/officeDocument/2006/relationships/hyperlink" Target="https://journals.plos.org/plosone/article?id=10.1371/journal.pone.0291349" TargetMode="External"/><Relationship Id="rId245" Type="http://schemas.openxmlformats.org/officeDocument/2006/relationships/hyperlink" Target="https://www.researchgate.net/profile/Richard-Dumilag/publication/377075458_Personal_Entrepreneurial_Competencies_among_Seaweed_Farmers_in_Sorsogon_Philippines/links/65941c8d6f6e450f19c25098/Personal-Entrepreneurial-Competencies-among-Seaweed-Farmers-in-Sorsogon-Philippines.pdf" TargetMode="External"/><Relationship Id="rId366" Type="http://schemas.openxmlformats.org/officeDocument/2006/relationships/hyperlink" Target="https://link.springer.com/article/10.1007/s10661-023-11411-6" TargetMode="External"/><Relationship Id="rId487" Type="http://schemas.openxmlformats.org/officeDocument/2006/relationships/hyperlink" Target="https://www.webofscience.com/wos/woscc/full-record/WOS:000901598600001" TargetMode="External"/><Relationship Id="rId123" Type="http://schemas.openxmlformats.org/officeDocument/2006/relationships/hyperlink" Target="https://drna.padovauniversitypress.it/2022/5/11" TargetMode="External"/><Relationship Id="rId244" Type="http://schemas.openxmlformats.org/officeDocument/2006/relationships/hyperlink" Target="https://www.webofscience.com/wos/woscc/full-record/WOS:001030813000002" TargetMode="External"/><Relationship Id="rId365" Type="http://schemas.openxmlformats.org/officeDocument/2006/relationships/hyperlink" Target="https://1510qjowk-y-https-www-webofscience-com.z.e-nformation.ro/wos/woscc/full-record/WOS:000970301400001" TargetMode="External"/><Relationship Id="rId486" Type="http://schemas.openxmlformats.org/officeDocument/2006/relationships/hyperlink" Target="https://www.webofscience.com/wos/woscc/full-record/WOS:001046651100001" TargetMode="External"/><Relationship Id="rId122" Type="http://schemas.openxmlformats.org/officeDocument/2006/relationships/hyperlink" Target="https://www.aimsciences.org/article/doi/10.3934/mfc.2023014" TargetMode="External"/><Relationship Id="rId243" Type="http://schemas.openxmlformats.org/officeDocument/2006/relationships/hyperlink" Target="https://www.webofscience.com/wos/woscc/full-record/WOS:001004739700006" TargetMode="External"/><Relationship Id="rId364" Type="http://schemas.openxmlformats.org/officeDocument/2006/relationships/hyperlink" Target="https://www.sciencedirect.com/science/article/abs/pii/S0025326X23008391" TargetMode="External"/><Relationship Id="rId485" Type="http://schemas.openxmlformats.org/officeDocument/2006/relationships/hyperlink" Target="https://www.webofscience.com/wos/woscc/full-record/WOS:001068797300001" TargetMode="External"/><Relationship Id="rId95" Type="http://schemas.openxmlformats.org/officeDocument/2006/relationships/hyperlink" Target="https://www.degruyter.com/document/doi/10.1515/math-2022-0573/html" TargetMode="External"/><Relationship Id="rId94" Type="http://schemas.openxmlformats.org/officeDocument/2006/relationships/hyperlink" Target="https://www.aimsciences.org/article/doi/10.3934/mfc.2023031" TargetMode="External"/><Relationship Id="rId97" Type="http://schemas.openxmlformats.org/officeDocument/2006/relationships/hyperlink" Target="https://dergipark.org.tr/en/pub/cma/article/1381787" TargetMode="External"/><Relationship Id="rId96" Type="http://schemas.openxmlformats.org/officeDocument/2006/relationships/hyperlink" Target="https://www.aimsciences.org/article/doi/10.3934/mfc.2022051" TargetMode="External"/><Relationship Id="rId99" Type="http://schemas.openxmlformats.org/officeDocument/2006/relationships/hyperlink" Target="https://link.springer.com/article/10.1007/s40840-022-01398-7" TargetMode="External"/><Relationship Id="rId480" Type="http://schemas.openxmlformats.org/officeDocument/2006/relationships/hyperlink" Target="https://www.webofscience.com/wos/alldb/full-record/BCI:BCI202300682994" TargetMode="External"/><Relationship Id="rId98" Type="http://schemas.openxmlformats.org/officeDocument/2006/relationships/hyperlink" Target="https://link.springer.com/article/10.1007/s13398-023-01413-x" TargetMode="External"/><Relationship Id="rId91" Type="http://schemas.openxmlformats.org/officeDocument/2006/relationships/hyperlink" Target="https://www.aimsciences.org/article/doi/10.3934/mfc.2022061" TargetMode="External"/><Relationship Id="rId90" Type="http://schemas.openxmlformats.org/officeDocument/2006/relationships/hyperlink" Target="https://www.aimsciences.org/article/doi/10.3934/mfc.2022057" TargetMode="External"/><Relationship Id="rId93" Type="http://schemas.openxmlformats.org/officeDocument/2006/relationships/hyperlink" Target="https://www.aimsciences.org/article/doi/10.3934/mfc.2023003" TargetMode="External"/><Relationship Id="rId92" Type="http://schemas.openxmlformats.org/officeDocument/2006/relationships/hyperlink" Target="https://www.aimsciences.org/article/doi/10.3934/mfc.2023051" TargetMode="External"/><Relationship Id="rId118" Type="http://schemas.openxmlformats.org/officeDocument/2006/relationships/hyperlink" Target="https://www.aimsciences.org/article/doi/10.3934/mfc.2023031" TargetMode="External"/><Relationship Id="rId239" Type="http://schemas.openxmlformats.org/officeDocument/2006/relationships/hyperlink" Target="https://www.mdpi.com/2504-3110/7/2/148" TargetMode="External"/><Relationship Id="rId117" Type="http://schemas.openxmlformats.org/officeDocument/2006/relationships/hyperlink" Target="https://ictp.acad.ro/jnaat/journal/article/view/1350" TargetMode="External"/><Relationship Id="rId238" Type="http://schemas.openxmlformats.org/officeDocument/2006/relationships/hyperlink" Target="https://www.mdpi.com/2075-1680/12/2/207" TargetMode="External"/><Relationship Id="rId359" Type="http://schemas.openxmlformats.org/officeDocument/2006/relationships/hyperlink" Target="https://www.mdpi.com/2071-1050/15/3/2823" TargetMode="External"/><Relationship Id="rId116" Type="http://schemas.openxmlformats.org/officeDocument/2006/relationships/hyperlink" Target="https://www.aimsciences.org/article/doi/10.3934/mfc.2022056" TargetMode="External"/><Relationship Id="rId237" Type="http://schemas.openxmlformats.org/officeDocument/2006/relationships/hyperlink" Target="https://www.aimspress.com/article/doi/10.3934/math.20231341" TargetMode="External"/><Relationship Id="rId358" Type="http://schemas.openxmlformats.org/officeDocument/2006/relationships/hyperlink" Target="https://www.hindawi.com/journals/bmri/2023/3724531/" TargetMode="External"/><Relationship Id="rId479" Type="http://schemas.openxmlformats.org/officeDocument/2006/relationships/hyperlink" Target="https://www.webofscience.com/wos/alldb/full-record/WOS:000922914000002" TargetMode="External"/><Relationship Id="rId115" Type="http://schemas.openxmlformats.org/officeDocument/2006/relationships/hyperlink" Target="https://imi.pmf.kg.ac.rs/kjm/pub/kjom472/kjm_47_2-7.pdf" TargetMode="External"/><Relationship Id="rId236" Type="http://schemas.openxmlformats.org/officeDocument/2006/relationships/hyperlink" Target="https://indjst.org/articles/a-common-fixed-point-theorem-in-cone-rectangular-metric-space-under-expansive-type-condition" TargetMode="External"/><Relationship Id="rId357" Type="http://schemas.openxmlformats.org/officeDocument/2006/relationships/hyperlink" Target="https://www.mdpi.com/2071-1050/15/12/9303" TargetMode="External"/><Relationship Id="rId478" Type="http://schemas.openxmlformats.org/officeDocument/2006/relationships/hyperlink" Target="https://www.webofscience.com/wos/alldb/full-record/WOS:000922914000002" TargetMode="External"/><Relationship Id="rId599" Type="http://schemas.openxmlformats.org/officeDocument/2006/relationships/hyperlink" Target="https://www.webofscience.com/wos/woscc/summary/8219e8e9-320b-4583-b267-7fccef683465-f297c717/date-descending/1" TargetMode="External"/><Relationship Id="rId119" Type="http://schemas.openxmlformats.org/officeDocument/2006/relationships/hyperlink" Target="https://onlinelibrary.wiley.com/doi/full/10.1002/mma.9202?casa_token=43VuvE7o7OMAAAAA%3AfKtGKhdX_VbXsxbWjG2QuE9c_OUK4FSJNy-nqZqmr7GePjPsQyYs2K4j1yMvLLtPzFURwKAyHtkQ" TargetMode="External"/><Relationship Id="rId110" Type="http://schemas.openxmlformats.org/officeDocument/2006/relationships/hyperlink" Target="https://link.springer.com/article/10.1007/s40314-022-02182-w" TargetMode="External"/><Relationship Id="rId231" Type="http://schemas.openxmlformats.org/officeDocument/2006/relationships/hyperlink" Target="https://onlinelibrary.wiley.com/doi/abs/10.1111/exsy.13284" TargetMode="External"/><Relationship Id="rId352" Type="http://schemas.openxmlformats.org/officeDocument/2006/relationships/hyperlink" Target="https://1510qjos9-y-https-www-webofscience-com.z.e-nformation.ro/wos/woscc/full-record/WOS:000875936500001" TargetMode="External"/><Relationship Id="rId473" Type="http://schemas.openxmlformats.org/officeDocument/2006/relationships/hyperlink" Target="https://www.webofscience.com/wos/woscc/full-record/WOS:001081729300001" TargetMode="External"/><Relationship Id="rId594" Type="http://schemas.openxmlformats.org/officeDocument/2006/relationships/hyperlink" Target="https://www.webofscience.com/wos/woscc/full-record/WOS:000909312900001" TargetMode="External"/><Relationship Id="rId230" Type="http://schemas.openxmlformats.org/officeDocument/2006/relationships/hyperlink" Target="https://www.emerald.com/insight/content/doi/10.1108/IJQRM-06-2022-0167/full/html" TargetMode="External"/><Relationship Id="rId351" Type="http://schemas.openxmlformats.org/officeDocument/2006/relationships/hyperlink" Target="https://animalsciencejournal.usamv.ro/pdf/2023/issue_1/Art70.pdf" TargetMode="External"/><Relationship Id="rId472" Type="http://schemas.openxmlformats.org/officeDocument/2006/relationships/hyperlink" Target="https://www.webofscience.com/wos/woscc/full-record/WOS:000979343800001" TargetMode="External"/><Relationship Id="rId593" Type="http://schemas.openxmlformats.org/officeDocument/2006/relationships/hyperlink" Target="https://www.webofscience.com/wos/woscc/full-record/WOS:000909149800001" TargetMode="External"/><Relationship Id="rId350" Type="http://schemas.openxmlformats.org/officeDocument/2006/relationships/hyperlink" Target="https://1510qjos9-y-https-www-webofscience-com.z.e-nformation.ro/wos/woscc/full-record/WOS:000875936500001" TargetMode="External"/><Relationship Id="rId471" Type="http://schemas.openxmlformats.org/officeDocument/2006/relationships/hyperlink" Target="https://www.webofscience.com/wos/woscc/full-record/WOS:000954031000001" TargetMode="External"/><Relationship Id="rId592" Type="http://schemas.openxmlformats.org/officeDocument/2006/relationships/hyperlink" Target="https://www.webofscience.com/wos/woscc/full-record/WOS:000996966000001" TargetMode="External"/><Relationship Id="rId470" Type="http://schemas.openxmlformats.org/officeDocument/2006/relationships/hyperlink" Target="https://www.webofscience.com/wos/woscc/full-record/WOS:001086093500001" TargetMode="External"/><Relationship Id="rId591" Type="http://schemas.openxmlformats.org/officeDocument/2006/relationships/hyperlink" Target="https://www.scopus.com/record/display.uri?eid=2-s2.0-85186178959&amp;origin=resultslist&amp;sort=plf-f&amp;cite=2-s2.0-85140745432&amp;src=s&amp;imp=t&amp;sid=29ae9e6555eb1c26c785742d1d89d584&amp;sot=cite&amp;sdt=a&amp;sl=0&amp;relpos=0&amp;citeCnt=0&amp;searchTerm=" TargetMode="External"/><Relationship Id="rId114" Type="http://schemas.openxmlformats.org/officeDocument/2006/relationships/hyperlink" Target="https://link.springer.com/article/10.1007/s40840-022-01398-7" TargetMode="External"/><Relationship Id="rId235" Type="http://schemas.openxmlformats.org/officeDocument/2006/relationships/hyperlink" Target="https://www.webofscience.com/wos/woscc/full-record/WOS:000964376400001" TargetMode="External"/><Relationship Id="rId356" Type="http://schemas.openxmlformats.org/officeDocument/2006/relationships/hyperlink" Target="https://www.mdpi.com/2073-4441/15/14/2654" TargetMode="External"/><Relationship Id="rId477" Type="http://schemas.openxmlformats.org/officeDocument/2006/relationships/hyperlink" Target="https://www.webofscience.com/wos/woscc/full-record/WOS:000979302300001" TargetMode="External"/><Relationship Id="rId598" Type="http://schemas.openxmlformats.org/officeDocument/2006/relationships/hyperlink" Target="https://www.webofscience.com/wos/woscc/summary/262b546a-f50c-45b1-8479-a768e537d841-f2978fea/date-descending/1" TargetMode="External"/><Relationship Id="rId113" Type="http://schemas.openxmlformats.org/officeDocument/2006/relationships/hyperlink" Target="https://imi.pmf.kg.ac.rs/kjm/pub/kjom473/KJM_47_3.pdf" TargetMode="External"/><Relationship Id="rId234" Type="http://schemas.openxmlformats.org/officeDocument/2006/relationships/hyperlink" Target="https://www.webofscience.com/wos/woscc/full-record/WOS:000995894900001" TargetMode="External"/><Relationship Id="rId355" Type="http://schemas.openxmlformats.org/officeDocument/2006/relationships/hyperlink" Target="https://animalsciencejournal.usamv.ro/pdf/2023/issue_1/Art70.pdf" TargetMode="External"/><Relationship Id="rId476" Type="http://schemas.openxmlformats.org/officeDocument/2006/relationships/hyperlink" Target="https://www.webofscience.com/wos/alldb/full-record/WOS:000946197800001" TargetMode="External"/><Relationship Id="rId597" Type="http://schemas.openxmlformats.org/officeDocument/2006/relationships/hyperlink" Target="https://www.webofscience.com/wos/woscc/summary/16829ce6-1229-4780-baef-9e9419687d6a-f22ba122/date-descending/1" TargetMode="External"/><Relationship Id="rId112" Type="http://schemas.openxmlformats.org/officeDocument/2006/relationships/hyperlink" Target="https://www.twmsj.az/Files/%20Contents%20V.14%20N.2%202023/214-231.pdf" TargetMode="External"/><Relationship Id="rId233" Type="http://schemas.openxmlformats.org/officeDocument/2006/relationships/hyperlink" Target="https://www.webofscience.com/wos/woscc/full-record/WOS:001034821700001" TargetMode="External"/><Relationship Id="rId354" Type="http://schemas.openxmlformats.org/officeDocument/2006/relationships/hyperlink" Target="https://avesis.hacettepe.edu.tr/yayin/2b99afc4-41d4-4c56-88ab-ecd628256026/biomonitoring-in-the-caucasus-biodiversity-hotspot-the-ecological-and-habitat-preferences-of-epeorus-caucasiron-znojkoi-ephemeroptera-heptageniidae-from-northeastern-turkey" TargetMode="External"/><Relationship Id="rId475" Type="http://schemas.openxmlformats.org/officeDocument/2006/relationships/hyperlink" Target="https://www.webofscience.com/wos/alldb/full-record/WOS:001056674300001" TargetMode="External"/><Relationship Id="rId596" Type="http://schemas.openxmlformats.org/officeDocument/2006/relationships/hyperlink" Target="https://www.webofscience.com/wos/woscc/summary/cb9ed918-4196-4251-b1c2-85111cb6a767-f22b834a/date-descending/1" TargetMode="External"/><Relationship Id="rId111" Type="http://schemas.openxmlformats.org/officeDocument/2006/relationships/hyperlink" Target="https://www.aimsciences.org/article/doi/10.3934/mfc.2022056" TargetMode="External"/><Relationship Id="rId232" Type="http://schemas.openxmlformats.org/officeDocument/2006/relationships/hyperlink" Target="https://www.webofscience.com/wos/woscc/full-record/WOS:001045628500001" TargetMode="External"/><Relationship Id="rId353" Type="http://schemas.openxmlformats.org/officeDocument/2006/relationships/hyperlink" Target="https://pesd.ro/17.2.2023/pesd2023172002.html" TargetMode="External"/><Relationship Id="rId474" Type="http://schemas.openxmlformats.org/officeDocument/2006/relationships/hyperlink" Target="http://ij-aquaticbiology.com/index.php/ijab/article/view/1796" TargetMode="External"/><Relationship Id="rId595" Type="http://schemas.openxmlformats.org/officeDocument/2006/relationships/hyperlink" Target="https://www.scopus.com/record/display.uri?eid=2-s2.0-85186178959&amp;origin=resultslist&amp;sort=plf-f&amp;cite=2-s2.0-85140745432&amp;src=s&amp;imp=t&amp;sid=29ae9e6555eb1c26c785742d1d89d584&amp;sot=cite&amp;sdt=a&amp;sl=0&amp;relpos=0&amp;citeCnt=0&amp;searchTerm=" TargetMode="External"/><Relationship Id="rId305" Type="http://schemas.openxmlformats.org/officeDocument/2006/relationships/hyperlink" Target="http://www.wseas.us/e-library/conferences/2011/Paris/ECC/ECC-64.pdf" TargetMode="External"/><Relationship Id="rId426" Type="http://schemas.openxmlformats.org/officeDocument/2006/relationships/hyperlink" Target="https://www.webofscience.com/wos/woscc/full-record/WOS:000953335600002" TargetMode="External"/><Relationship Id="rId547" Type="http://schemas.openxmlformats.org/officeDocument/2006/relationships/hyperlink" Target="https://www.webofscience.com/wos/woscc/full-record/WOS:000947348100001" TargetMode="External"/><Relationship Id="rId304" Type="http://schemas.openxmlformats.org/officeDocument/2006/relationships/hyperlink" Target="https://link.springer.com/article/10.1007/s10586-023-04014-w" TargetMode="External"/><Relationship Id="rId425" Type="http://schemas.openxmlformats.org/officeDocument/2006/relationships/hyperlink" Target="https://www.webofscience.com/wos/woscc/full-record/WOS:001163784800018" TargetMode="External"/><Relationship Id="rId546" Type="http://schemas.openxmlformats.org/officeDocument/2006/relationships/hyperlink" Target="https://www.webofscience.com/wos/woscc/full-record/WOS:001046238100001" TargetMode="External"/><Relationship Id="rId303" Type="http://schemas.openxmlformats.org/officeDocument/2006/relationships/hyperlink" Target="http://www.wseas.us/e-library/conferences/2011/Paris/ECC/ECC-64.pdf" TargetMode="External"/><Relationship Id="rId424" Type="http://schemas.openxmlformats.org/officeDocument/2006/relationships/hyperlink" Target="https://www.webofscience.com/wos/alldb/full-record/PQDT:85133678" TargetMode="External"/><Relationship Id="rId545" Type="http://schemas.openxmlformats.org/officeDocument/2006/relationships/hyperlink" Target="https://www.webofscience.com/wos/woscc/full-record/WOS:001092215300001" TargetMode="External"/><Relationship Id="rId302" Type="http://schemas.openxmlformats.org/officeDocument/2006/relationships/hyperlink" Target="https://ieeexplore.ieee.org/abstract/document/10528034" TargetMode="External"/><Relationship Id="rId423" Type="http://schemas.openxmlformats.org/officeDocument/2006/relationships/hyperlink" Target="https://www.webofscience.com/wos/alldb/full-record/BCI:BCI202300358899" TargetMode="External"/><Relationship Id="rId544" Type="http://schemas.openxmlformats.org/officeDocument/2006/relationships/hyperlink" Target="https://www.webofscience.com/wos/woscc/full-record/WOS:000918958300001" TargetMode="External"/><Relationship Id="rId309" Type="http://schemas.openxmlformats.org/officeDocument/2006/relationships/hyperlink" Target="https://www.mdpi.com/1422-0067/24/19/14722" TargetMode="External"/><Relationship Id="rId308" Type="http://schemas.openxmlformats.org/officeDocument/2006/relationships/hyperlink" Target="https://aip.vse.cz/artkey/aip-202401-0004_dynamic-context-aware-recommender-system-for-home-automation-through-synergistic-unsupervised-and-supervised-le.php" TargetMode="External"/><Relationship Id="rId429" Type="http://schemas.openxmlformats.org/officeDocument/2006/relationships/hyperlink" Target="https://www.webofscience.com/wos/woscc/full-record/WOS:001092429200005" TargetMode="External"/><Relationship Id="rId307" Type="http://schemas.openxmlformats.org/officeDocument/2006/relationships/hyperlink" Target="http://www.wseas.us/e-library/conferences/2011/Paris/ECC/ECC-64.pdf" TargetMode="External"/><Relationship Id="rId428" Type="http://schemas.openxmlformats.org/officeDocument/2006/relationships/hyperlink" Target="https://www.webofscience.com/wos/woscc/full-record/WOS:001037922500001" TargetMode="External"/><Relationship Id="rId549" Type="http://schemas.openxmlformats.org/officeDocument/2006/relationships/hyperlink" Target="https://1510akgvn-y-https-www-sciencedirect-com.z.e-nformation.ro/science/article/pii/S0001868622002123?via%3Dihub" TargetMode="External"/><Relationship Id="rId306" Type="http://schemas.openxmlformats.org/officeDocument/2006/relationships/hyperlink" Target="https://www.inderscience.com/offers.php?id=132377" TargetMode="External"/><Relationship Id="rId427" Type="http://schemas.openxmlformats.org/officeDocument/2006/relationships/hyperlink" Target="https://www.webofscience.com/wos/alldb/full-record/ZOOREC:ZOOR15910077529" TargetMode="External"/><Relationship Id="rId548" Type="http://schemas.openxmlformats.org/officeDocument/2006/relationships/hyperlink" Target="https://www.webofscience.com/wos/woscc/full-record/WOS:001129647200001" TargetMode="External"/><Relationship Id="rId301" Type="http://schemas.openxmlformats.org/officeDocument/2006/relationships/hyperlink" Target="https://link.springer.com/chapter/10.1007/978-3-031-44807-2_6" TargetMode="External"/><Relationship Id="rId422" Type="http://schemas.openxmlformats.org/officeDocument/2006/relationships/hyperlink" Target="https://www.webofscience.com/wos/alldb/full-record/PQDT:85126201" TargetMode="External"/><Relationship Id="rId543" Type="http://schemas.openxmlformats.org/officeDocument/2006/relationships/hyperlink" Target="https://www.webofscience.com/wos/woscc/full-record/WOS:001013817100001" TargetMode="External"/><Relationship Id="rId300" Type="http://schemas.openxmlformats.org/officeDocument/2006/relationships/hyperlink" Target="https://www.inderscienceonline.com/doi/abs/10.1504/IJBM.2023.133958" TargetMode="External"/><Relationship Id="rId421" Type="http://schemas.openxmlformats.org/officeDocument/2006/relationships/hyperlink" Target="https://www.webofscience.com/wos/alldb/full-record/PQDT:85133678" TargetMode="External"/><Relationship Id="rId542" Type="http://schemas.openxmlformats.org/officeDocument/2006/relationships/hyperlink" Target="https://www.webofscience.com/wos/woscc/full-record/WOS:001056837600001" TargetMode="External"/><Relationship Id="rId420" Type="http://schemas.openxmlformats.org/officeDocument/2006/relationships/hyperlink" Target="https://www.webofscience.com/wos/alldb/full-record/ZOOREC:ZOOR16004025197" TargetMode="External"/><Relationship Id="rId541" Type="http://schemas.openxmlformats.org/officeDocument/2006/relationships/hyperlink" Target="https://www.webofscience.com/wos/woscc/full-record/WOS:000985221600001" TargetMode="External"/><Relationship Id="rId540" Type="http://schemas.openxmlformats.org/officeDocument/2006/relationships/hyperlink" Target="https://www.frontiersin.org/journals/neuroscience/articles/10.3389/fnins.2023.1320441/full" TargetMode="External"/><Relationship Id="rId415" Type="http://schemas.openxmlformats.org/officeDocument/2006/relationships/hyperlink" Target="https://www.webofscience.com/wos/woscc/full-record/WOS:000994141700001" TargetMode="External"/><Relationship Id="rId536" Type="http://schemas.openxmlformats.org/officeDocument/2006/relationships/hyperlink" Target="https://bstu-journals.ru/wp-content/uploads/2023/05/alhilali.pdf" TargetMode="External"/><Relationship Id="rId414" Type="http://schemas.openxmlformats.org/officeDocument/2006/relationships/hyperlink" Target="https://www.webofscience.com/wos/alldb/full-record/BCI:BCI202400222660" TargetMode="External"/><Relationship Id="rId535" Type="http://schemas.openxmlformats.org/officeDocument/2006/relationships/hyperlink" Target="https://www.webofscience.com/wos/woscc/full-record/WOS:000926804100001" TargetMode="External"/><Relationship Id="rId413" Type="http://schemas.openxmlformats.org/officeDocument/2006/relationships/hyperlink" Target="https://www.webofscience.com/wos/woscc/full-record/WOS:001096014300001" TargetMode="External"/><Relationship Id="rId534" Type="http://schemas.openxmlformats.org/officeDocument/2006/relationships/hyperlink" Target="https://www.webofscience.com/wos/woscc/full-record/WOS:000927086300001" TargetMode="External"/><Relationship Id="rId412" Type="http://schemas.openxmlformats.org/officeDocument/2006/relationships/hyperlink" Target="https://www.webofscience.com/wos/woscc/full-record/WOS:001021109000001" TargetMode="External"/><Relationship Id="rId533" Type="http://schemas.openxmlformats.org/officeDocument/2006/relationships/hyperlink" Target="https://www.webofscience.com/wos/woscc/full-record/WOS:000950140500007" TargetMode="External"/><Relationship Id="rId419" Type="http://schemas.openxmlformats.org/officeDocument/2006/relationships/hyperlink" Target="https://www.webofscience.com/wos/woscc/full-record/WOS:000979446800001" TargetMode="External"/><Relationship Id="rId418" Type="http://schemas.openxmlformats.org/officeDocument/2006/relationships/hyperlink" Target="https://www.webofscience.com/wos/woscc/full-record/WOS:000938621500001" TargetMode="External"/><Relationship Id="rId539" Type="http://schemas.openxmlformats.org/officeDocument/2006/relationships/hyperlink" Target="https://www.webofscience.com/wos/woscc/full-record/WOS:001132554900001" TargetMode="External"/><Relationship Id="rId417" Type="http://schemas.openxmlformats.org/officeDocument/2006/relationships/hyperlink" Target="https://www.webofscience.com/wos/woscc/full-record/WOS:001026442900006" TargetMode="External"/><Relationship Id="rId538" Type="http://schemas.openxmlformats.org/officeDocument/2006/relationships/hyperlink" Target="https://www.webofscience.com/wos/woscc/full-record/WOS:000918958300001" TargetMode="External"/><Relationship Id="rId416" Type="http://schemas.openxmlformats.org/officeDocument/2006/relationships/hyperlink" Target="https://www.webofscience.com/wos/woscc/full-record/WOS:001055769800001" TargetMode="External"/><Relationship Id="rId537" Type="http://schemas.openxmlformats.org/officeDocument/2006/relationships/hyperlink" Target="https://1510akgox-y-https-www-sciencedirect-com.z.e-nformation.ro/science/article/pii/S0927776522006816?via%3Dihub" TargetMode="External"/><Relationship Id="rId411" Type="http://schemas.openxmlformats.org/officeDocument/2006/relationships/hyperlink" Target="https://books.google.ro/books?hl=ro&amp;lr=&amp;id=vomzEAAAQBAJ&amp;oi=fnd&amp;pg=PA288&amp;ots=vR9KX7VQWu&amp;sig=iAycVy2ul0diAllfLfgsFeK7avc&amp;redir_esc=y" TargetMode="External"/><Relationship Id="rId532" Type="http://schemas.openxmlformats.org/officeDocument/2006/relationships/hyperlink" Target="https://www.webofscience.com/wos/woscc/full-record/WOS:001066905600001" TargetMode="External"/><Relationship Id="rId410" Type="http://schemas.openxmlformats.org/officeDocument/2006/relationships/hyperlink" Target="https://www.webofscience.com/wos/woscc/full-record/WOS:001021109000001" TargetMode="External"/><Relationship Id="rId531" Type="http://schemas.openxmlformats.org/officeDocument/2006/relationships/hyperlink" Target="https://www.webofscience.com/wos/woscc/full-record/WOS:000947363600001" TargetMode="External"/><Relationship Id="rId530" Type="http://schemas.openxmlformats.org/officeDocument/2006/relationships/hyperlink" Target="https://www.webofscience.com/wos/woscc/full-record/WOS:000918958300001" TargetMode="External"/><Relationship Id="rId206" Type="http://schemas.openxmlformats.org/officeDocument/2006/relationships/hyperlink" Target="https://link.springer.com/referenceworkentry/10.1007/978-1-0716-2388-6_776" TargetMode="External"/><Relationship Id="rId327" Type="http://schemas.openxmlformats.org/officeDocument/2006/relationships/hyperlink" Target="https://1510qjlwj-y-https-www-webofscience-com.z.e-nformation.ro/wos/woscc/full-record/WOS:000369493000015" TargetMode="External"/><Relationship Id="rId448" Type="http://schemas.openxmlformats.org/officeDocument/2006/relationships/hyperlink" Target="https://www.entomologica.es/publicaciones-boletin/en/art1987" TargetMode="External"/><Relationship Id="rId569" Type="http://schemas.openxmlformats.org/officeDocument/2006/relationships/hyperlink" Target="https://iopscience.iop.org/article/10.1088/2053-1591/ad1773" TargetMode="External"/><Relationship Id="rId205" Type="http://schemas.openxmlformats.org/officeDocument/2006/relationships/hyperlink" Target="https://www.webofscience.com/wos/woscc/full-record/WOS:001181798800001" TargetMode="External"/><Relationship Id="rId326" Type="http://schemas.openxmlformats.org/officeDocument/2006/relationships/hyperlink" Target="https://aquaticinvasions.arphahub.com/article/105240/" TargetMode="External"/><Relationship Id="rId447" Type="http://schemas.openxmlformats.org/officeDocument/2006/relationships/hyperlink" Target="https://sabraojournal.org/wp-content/uploads/2023/10/SABRAO-J-Breed-Genet-55-5-1743-1753-MS23-08.pdf" TargetMode="External"/><Relationship Id="rId568" Type="http://schemas.openxmlformats.org/officeDocument/2006/relationships/hyperlink" Target="https://www.mdpi.com/1420-3049/28/2/808" TargetMode="External"/><Relationship Id="rId204" Type="http://schemas.openxmlformats.org/officeDocument/2006/relationships/hyperlink" Target="https://www.webofscience.com/wos/woscc/full-record/WOS:000924249300001" TargetMode="External"/><Relationship Id="rId325" Type="http://schemas.openxmlformats.org/officeDocument/2006/relationships/hyperlink" Target="https://1510qjlwj-y-https-www-webofscience-com.z.e-nformation.ro/wos/woscc/full-record/WOS:000369493000015" TargetMode="External"/><Relationship Id="rId446" Type="http://schemas.openxmlformats.org/officeDocument/2006/relationships/hyperlink" Target="https://link.springer.com/article/10.1134/S0013873823070011" TargetMode="External"/><Relationship Id="rId567" Type="http://schemas.openxmlformats.org/officeDocument/2006/relationships/hyperlink" Target="https://journals.sagepub.com/doi/full/10.1177/03946320221150720?rfr_dat=cr_pub++0pubmed&amp;url_ver=Z39.88-2003&amp;rfr_id=ori%3Arid%3Acrossref.org" TargetMode="External"/><Relationship Id="rId203" Type="http://schemas.openxmlformats.org/officeDocument/2006/relationships/hyperlink" Target="https://www.webofscience.com/wos/woscc/full-record/WOS:000958107600001" TargetMode="External"/><Relationship Id="rId324" Type="http://schemas.openxmlformats.org/officeDocument/2006/relationships/hyperlink" Target="https://1510ajlx9-y-https-www-sciencedirect-com.z.e-nformation.ro/science/article/pii/S0277379123002585?via%3Dihub" TargetMode="External"/><Relationship Id="rId445" Type="http://schemas.openxmlformats.org/officeDocument/2006/relationships/hyperlink" Target="https://www.webofscience.com/wos/alldb/full-record/ZOOREC:ZOOR16005031856" TargetMode="External"/><Relationship Id="rId566" Type="http://schemas.openxmlformats.org/officeDocument/2006/relationships/hyperlink" Target="https://www.dovepress.com/silver-nanoparticles-and-graphene-oxide-complex-as-an-anti-inflammator-peer-reviewed-fulltext-article-JIR" TargetMode="External"/><Relationship Id="rId209" Type="http://schemas.openxmlformats.org/officeDocument/2006/relationships/hyperlink" Target="https://link.springer.com/referenceworkentry/10.1007/978-1-0716-2388-6_776" TargetMode="External"/><Relationship Id="rId208" Type="http://schemas.openxmlformats.org/officeDocument/2006/relationships/hyperlink" Target="https://link.springer.com/referenceworkentry/10.1007/978-1-0716-2388-6_776" TargetMode="External"/><Relationship Id="rId329" Type="http://schemas.openxmlformats.org/officeDocument/2006/relationships/hyperlink" Target="https://1510qjlwj-y-https-www-webofscience-com.z.e-nformation.ro/wos/woscc/full-record/WOS:000369493000015" TargetMode="External"/><Relationship Id="rId207" Type="http://schemas.openxmlformats.org/officeDocument/2006/relationships/hyperlink" Target="https://ojs.uns.edu.ar/revuma/article/view/2661" TargetMode="External"/><Relationship Id="rId328" Type="http://schemas.openxmlformats.org/officeDocument/2006/relationships/hyperlink" Target="https://www.herpconbio.org/Volume_18/Issue_1/Maier_etal_2023.pdf" TargetMode="External"/><Relationship Id="rId449" Type="http://schemas.openxmlformats.org/officeDocument/2006/relationships/hyperlink" Target="https://www.mdpi.com/1424-2818/15/2/292" TargetMode="External"/><Relationship Id="rId440" Type="http://schemas.openxmlformats.org/officeDocument/2006/relationships/hyperlink" Target="https://www.webofscience.com/wos/woscc/full-record/WOS:000960210600015" TargetMode="External"/><Relationship Id="rId561" Type="http://schemas.openxmlformats.org/officeDocument/2006/relationships/hyperlink" Target="https://pubs.acs.org/doi/10.1021/acsomega.3c03164" TargetMode="External"/><Relationship Id="rId560" Type="http://schemas.openxmlformats.org/officeDocument/2006/relationships/hyperlink" Target="https://iopscience.iop.org/article/10.1088/1361-6528/acebfa/meta" TargetMode="External"/><Relationship Id="rId202" Type="http://schemas.openxmlformats.org/officeDocument/2006/relationships/hyperlink" Target="https://www.webofscience.com/wos/woscc/full-record/WOS:000935709500001" TargetMode="External"/><Relationship Id="rId323" Type="http://schemas.openxmlformats.org/officeDocument/2006/relationships/hyperlink" Target="https://1510qjlwj-y-https-www-webofscience-com.z.e-nformation.ro/wos/woscc/full-record/WOS:000369493000015" TargetMode="External"/><Relationship Id="rId444" Type="http://schemas.openxmlformats.org/officeDocument/2006/relationships/hyperlink" Target="https://www.webofscience.com/wos/alldb/full-record/WOS:000871328400013" TargetMode="External"/><Relationship Id="rId565" Type="http://schemas.openxmlformats.org/officeDocument/2006/relationships/hyperlink" Target="https://link.springer.com/article/10.1007/s13369-023-07643-w" TargetMode="External"/><Relationship Id="rId201" Type="http://schemas.openxmlformats.org/officeDocument/2006/relationships/hyperlink" Target="https://www.sciencedirect.com/science/article/abs/pii/S0024379523000757" TargetMode="External"/><Relationship Id="rId322" Type="http://schemas.openxmlformats.org/officeDocument/2006/relationships/hyperlink" Target="https://1510gjlyg-y-https-link-springer-com.z.e-nformation.ro/article/10.1007/s10113-023-02081-8" TargetMode="External"/><Relationship Id="rId443" Type="http://schemas.openxmlformats.org/officeDocument/2006/relationships/hyperlink" Target="https://www.sciencedirect.com/science/article/pii/S1618866723002157" TargetMode="External"/><Relationship Id="rId564" Type="http://schemas.openxmlformats.org/officeDocument/2006/relationships/hyperlink" Target="https://pubs.rsc.org/en/content/articlelanding/2023/tb/d3tb00261f" TargetMode="External"/><Relationship Id="rId200" Type="http://schemas.openxmlformats.org/officeDocument/2006/relationships/hyperlink" Target="https://www.webofscience.com/wos/woscc/full-record/WOS:000931791100001" TargetMode="External"/><Relationship Id="rId321" Type="http://schemas.openxmlformats.org/officeDocument/2006/relationships/hyperlink" Target="https://1510qjlwj-y-https-www-webofscience-com.z.e-nformation.ro/wos/woscc/full-record/WOS:000369493000015" TargetMode="External"/><Relationship Id="rId442" Type="http://schemas.openxmlformats.org/officeDocument/2006/relationships/hyperlink" Target="https://www.webofscience.com/wos/woscc/full-record/WOS:001039340900001" TargetMode="External"/><Relationship Id="rId563" Type="http://schemas.openxmlformats.org/officeDocument/2006/relationships/hyperlink" Target="https://www.futuremedicine.com/doi/10.2217/nnm-2022-0239" TargetMode="External"/><Relationship Id="rId320" Type="http://schemas.openxmlformats.org/officeDocument/2006/relationships/hyperlink" Target="https://journals.plos.org/plosone/article?id=10.1371/journal.pone.0293478" TargetMode="External"/><Relationship Id="rId441" Type="http://schemas.openxmlformats.org/officeDocument/2006/relationships/hyperlink" Target="https://www.webofscience.com/wos/woscc/full-record/WOS:001039340900001" TargetMode="External"/><Relationship Id="rId562" Type="http://schemas.openxmlformats.org/officeDocument/2006/relationships/hyperlink" Target="https://www.sciencedirect.com/science/article/abs/pii/S0167732223014058" TargetMode="External"/><Relationship Id="rId316" Type="http://schemas.openxmlformats.org/officeDocument/2006/relationships/hyperlink" Target="https://www.webofscience.com/wos/alldb/full-record/BCI:BCI202400205601" TargetMode="External"/><Relationship Id="rId437" Type="http://schemas.openxmlformats.org/officeDocument/2006/relationships/hyperlink" Target="https://www.webofscience.com/wos/woscc/full-record/WOS:000929563600001" TargetMode="External"/><Relationship Id="rId558" Type="http://schemas.openxmlformats.org/officeDocument/2006/relationships/hyperlink" Target="https://link.springer.com/article/10.1134/S1070363223140153" TargetMode="External"/><Relationship Id="rId315" Type="http://schemas.openxmlformats.org/officeDocument/2006/relationships/hyperlink" Target="https://www.researchgate.net/profile/Doru-Banaduc/publication/324165453_Romanogobio_kesslerii_Dybowski_1862_fish_species_populations_management_decisions_support_system_in_ROSCI0227-Sighisoara-Tarnava_Mare_Romania/links/60b4f82792851cd0d98c6fdf/Romanogobio-kesslerii-Dybowski-1862-fish-species-populations-management-decisions-support-system-in-ROSCI0227-Sighisoara-Tarnava-Mare-Romania.pdf" TargetMode="External"/><Relationship Id="rId436" Type="http://schemas.openxmlformats.org/officeDocument/2006/relationships/hyperlink" Target="https://www.webofscience.com/wos/woscc/full-record/WOS:001053104300001" TargetMode="External"/><Relationship Id="rId557" Type="http://schemas.openxmlformats.org/officeDocument/2006/relationships/hyperlink" Target="https://link.springer.com/article/10.1007/s00289-023-05093-w" TargetMode="External"/><Relationship Id="rId314" Type="http://schemas.openxmlformats.org/officeDocument/2006/relationships/hyperlink" Target="https://www.researchgate.net/profile/Doru-Banaduc/publication/377108853_Romanogobio_banaticus_Banarescu_1960_in_the_Nera_River_Danube_Basin/links/6595867f0bb2c7472b301ae9/Romanogobio-banaticus-Banarescu-1960-in-the-Nera-River-Danube-Basin.pdf" TargetMode="External"/><Relationship Id="rId435" Type="http://schemas.openxmlformats.org/officeDocument/2006/relationships/hyperlink" Target="https://travaux.pensoft.net/article/115008/" TargetMode="External"/><Relationship Id="rId556" Type="http://schemas.openxmlformats.org/officeDocument/2006/relationships/hyperlink" Target="https://link.springer.com/article/10.1007/s13399-023-05188-4" TargetMode="External"/><Relationship Id="rId313" Type="http://schemas.openxmlformats.org/officeDocument/2006/relationships/hyperlink" Target="https://www.webofscience.com/wos/alldb/full-record/BCI:BCI202300682994" TargetMode="External"/><Relationship Id="rId434" Type="http://schemas.openxmlformats.org/officeDocument/2006/relationships/hyperlink" Target="https://www.webofscience.com/wos/woscc/full-record/WOS:001081729300001" TargetMode="External"/><Relationship Id="rId555" Type="http://schemas.openxmlformats.org/officeDocument/2006/relationships/hyperlink" Target="https://portal.issn.org/resource/ISSN/1310-4772" TargetMode="External"/><Relationship Id="rId319" Type="http://schemas.openxmlformats.org/officeDocument/2006/relationships/hyperlink" Target="https://1510qjlwj-y-https-www-webofscience-com.z.e-nformation.ro/wos/woscc/full-record/WOS:000369493000015" TargetMode="External"/><Relationship Id="rId318" Type="http://schemas.openxmlformats.org/officeDocument/2006/relationships/hyperlink" Target="https://ieeexplore.ieee.org/abstract/document/10528034/references" TargetMode="External"/><Relationship Id="rId439" Type="http://schemas.openxmlformats.org/officeDocument/2006/relationships/hyperlink" Target="https://www.webofscience.com/wos/woscc/full-record/WOS:001040005900003" TargetMode="External"/><Relationship Id="rId317" Type="http://schemas.openxmlformats.org/officeDocument/2006/relationships/hyperlink" Target="https://www.researchgate.net/profile/Doru-Banaduc/publication/308697981_Barbus_meridionalis_Risso_1826_on_site_decisions_support_management_system_-_a_Transylvanian_Natura_2000_Site_study_case/links/57ebdf0408ae92a5dbd05119/Barbus-meridionalis-Risso-1826-on-site-decisions-support-management-system-a-Transylvanian-Natura-2000-Site-study-case.pdf" TargetMode="External"/><Relationship Id="rId438" Type="http://schemas.openxmlformats.org/officeDocument/2006/relationships/hyperlink" Target="https://www.webofscience.com/wos/woscc/full-record/WOS:001100117700010" TargetMode="External"/><Relationship Id="rId559" Type="http://schemas.openxmlformats.org/officeDocument/2006/relationships/hyperlink" Target="https://www.mdpi.com/1999-4923/15/11/2582" TargetMode="External"/><Relationship Id="rId550" Type="http://schemas.openxmlformats.org/officeDocument/2006/relationships/hyperlink" Target="https://1510akgvn-y-https-www-sciencedirect-com.z.e-nformation.ro/science/article/pii/S0894177723000870?via%3Dihub" TargetMode="External"/><Relationship Id="rId312" Type="http://schemas.openxmlformats.org/officeDocument/2006/relationships/hyperlink" Target="https://click.endnote.com/viewer?doi=10.3390/ijerph20043396&amp;route=6" TargetMode="External"/><Relationship Id="rId433" Type="http://schemas.openxmlformats.org/officeDocument/2006/relationships/hyperlink" Target="https://www.webofscience.com/wos/woscc/full-record/WOS:000979343800001" TargetMode="External"/><Relationship Id="rId554" Type="http://schemas.openxmlformats.org/officeDocument/2006/relationships/hyperlink" Target="https://www.mdpi.com/2304-6732/10/11/1282" TargetMode="External"/><Relationship Id="rId311" Type="http://schemas.openxmlformats.org/officeDocument/2006/relationships/hyperlink" Target="https://www.mdpi.com/1422-0067/24/22/16267" TargetMode="External"/><Relationship Id="rId432" Type="http://schemas.openxmlformats.org/officeDocument/2006/relationships/hyperlink" Target="https://www.webofscience.com/wos/woscc/full-record/WOS:000954031000001" TargetMode="External"/><Relationship Id="rId553" Type="http://schemas.openxmlformats.org/officeDocument/2006/relationships/hyperlink" Target="https://www.sciencedirect.com/science/article/pii/S1470160X23004090" TargetMode="External"/><Relationship Id="rId310" Type="http://schemas.openxmlformats.org/officeDocument/2006/relationships/hyperlink" Target="https://www.mdpi.com/2077-0383/12/7/2580" TargetMode="External"/><Relationship Id="rId431" Type="http://schemas.openxmlformats.org/officeDocument/2006/relationships/hyperlink" Target="https://www.webofscience.com/wos/woscc/full-record/WOS:001086093500001" TargetMode="External"/><Relationship Id="rId552" Type="http://schemas.openxmlformats.org/officeDocument/2006/relationships/hyperlink" Target="https://1511hkghb-y-https-onlinelibrary-wiley-com.z.e-nformation.ro/doi/pdf/10.1111/plb.13459" TargetMode="External"/><Relationship Id="rId430" Type="http://schemas.openxmlformats.org/officeDocument/2006/relationships/hyperlink" Target="https://link.springer.com/chapter/10.1007/978-3-031-26344-6_19" TargetMode="External"/><Relationship Id="rId551" Type="http://schemas.openxmlformats.org/officeDocument/2006/relationships/hyperlink" Target="https://1510akgvn-y-https-www-sciencedirect-com.z.e-nformation.ro/science/article/pii/S2352952023000221?via%3Dihub"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cronometraj.racetecresults.com/results.aspx?CId=16648&amp;RId=330&amp;EId=4&amp;dt=1" TargetMode="External"/><Relationship Id="rId2" Type="http://schemas.openxmlformats.org/officeDocument/2006/relationships/hyperlink" Target="https://fssu.ro/wp-content/uploads/2023/03/CALENDAR-NATIONAL-UNIVERSITAR-2023.pdf" TargetMode="External"/><Relationship Id="rId3" Type="http://schemas.openxmlformats.org/officeDocument/2006/relationships/hyperlink" Target="https://fssu.ro/wp-content/uploads/2023/03/CALENDAR-NATIONAL-UNIVERSITAR-2023.pdf" TargetMode="External"/><Relationship Id="rId4" Type="http://schemas.openxmlformats.org/officeDocument/2006/relationships/hyperlink" Target="https://cronometraj.racetecresults.com/Search.aspx?CId=16648&amp;RId=2254&amp;S=Tulpan+Teodor" TargetMode="External"/><Relationship Id="rId5" Type="http://schemas.openxmlformats.org/officeDocument/2006/relationships/hyperlink" Target="https://www.facebook.com/groups/288666234488703/search/?q=turul%20ciclist" TargetMode="External"/><Relationship Id="rId6"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icomss22.selcuk.edu.tr/" TargetMode="External"/><Relationship Id="rId2" Type="http://schemas.openxmlformats.org/officeDocument/2006/relationships/hyperlink" Target="https://doi.org/10.59324/ejtas.2023.1(6).26" TargetMode="External"/><Relationship Id="rId3" Type="http://schemas.openxmlformats.org/officeDocument/2006/relationships/hyperlink" Target="https://www.amtsibiu.ro/Arhiva/2023/Nr1-en/15.Boitor.pdf" TargetMode="External"/><Relationship Id="rId4" Type="http://schemas.openxmlformats.org/officeDocument/2006/relationships/hyperlink" Target="https://homepage.cs.uiowa.edu/~rus/" TargetMode="External"/><Relationship Id="rId9" Type="http://schemas.openxmlformats.org/officeDocument/2006/relationships/hyperlink" Target="https://msdjournal.org/" TargetMode="External"/><Relationship Id="rId5" Type="http://schemas.openxmlformats.org/officeDocument/2006/relationships/hyperlink" Target="https://travaux.pensoft.net/article/117116/" TargetMode="External"/><Relationship Id="rId6" Type="http://schemas.openxmlformats.org/officeDocument/2006/relationships/hyperlink" Target="https://doi.org/10.35219/efms.2023.2.14" TargetMode="External"/><Relationship Id="rId7" Type="http://schemas.openxmlformats.org/officeDocument/2006/relationships/hyperlink" Target="https://doi.org/10.31926/but.shk.2023.16.65.1.2" TargetMode="External"/><Relationship Id="rId8" Type="http://schemas.openxmlformats.org/officeDocument/2006/relationships/hyperlink" Target="https://doi.org/10.54989/msd-2022-0017" TargetMode="External"/><Relationship Id="rId11" Type="http://schemas.openxmlformats.org/officeDocument/2006/relationships/hyperlink" Target="https://www.utgjiu.ro/revista/?s=ec" TargetMode="External"/><Relationship Id="rId10" Type="http://schemas.openxmlformats.org/officeDocument/2006/relationships/hyperlink" Target="https://www.utgjiu.ro/revista/ec/pdf/2023-05/07_hulpus.pdf" TargetMode="External"/><Relationship Id="rId1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76" Type="http://schemas.openxmlformats.org/officeDocument/2006/relationships/hyperlink" Target="https://www.ueb.ro/efs/files/Proceedings_of_the_International_Scientific_Conference_2023.pdf" TargetMode="External"/><Relationship Id="rId175" Type="http://schemas.openxmlformats.org/officeDocument/2006/relationships/hyperlink" Target="http://journal3.um.ac.id/index.php/fik/article/view/3740" TargetMode="External"/><Relationship Id="rId174" Type="http://schemas.openxmlformats.org/officeDocument/2006/relationships/hyperlink" Target="https://www.researchsquare.com/article/rs-2983121/v1" TargetMode="External"/><Relationship Id="rId173" Type="http://schemas.openxmlformats.org/officeDocument/2006/relationships/hyperlink" Target="https://dergipark.org.tr/en/download/article-file/3134193" TargetMode="External"/><Relationship Id="rId179" Type="http://schemas.openxmlformats.org/officeDocument/2006/relationships/drawing" Target="../drawings/drawing13.xml"/><Relationship Id="rId178" Type="http://schemas.openxmlformats.org/officeDocument/2006/relationships/hyperlink" Target="https://www.researchgate.net/publication/369734421_Gestion_organizacional_deportiva_Revisiones_sistematicas" TargetMode="External"/><Relationship Id="rId177" Type="http://schemas.openxmlformats.org/officeDocument/2006/relationships/hyperlink" Target="https://dergipark.org.tr/en/download/article-file/3465068" TargetMode="External"/><Relationship Id="rId150" Type="http://schemas.openxmlformats.org/officeDocument/2006/relationships/hyperlink" Target="http://geosport.uoradea.ro/2023_1/gss.1803-094.pdf" TargetMode="External"/><Relationship Id="rId1" Type="http://schemas.openxmlformats.org/officeDocument/2006/relationships/hyperlink" Target="https://www.impan.pl/en/publishing-house/banach-center-publications/all/125/0/115171/semifractals-from-multifunctions-on-product-spaces-and-generalized-iterated-function-systems" TargetMode="External"/><Relationship Id="rId2" Type="http://schemas.openxmlformats.org/officeDocument/2006/relationships/hyperlink" Target="https://www.impan.pl/en/publishing-house/banach-center-publications/all/125/0/115171/semifractals-from-multifunctions-on-product-spaces-and-generalized-iterated-function-systems" TargetMode="External"/><Relationship Id="rId3" Type="http://schemas.openxmlformats.org/officeDocument/2006/relationships/hyperlink" Target="https://home.iitd.ac.in/public/storage/viva_abstracts/Synopsis%20Report_1690371834.pdf" TargetMode="External"/><Relationship Id="rId149" Type="http://schemas.openxmlformats.org/officeDocument/2006/relationships/hyperlink" Target="https://saudijournals.com/media/articles/JASPE_65_82-95.pdf" TargetMode="External"/><Relationship Id="rId4" Type="http://schemas.openxmlformats.org/officeDocument/2006/relationships/hyperlink" Target="https://scholar.google.com/scholar?oi=bibs&amp;hl=ro&amp;cites=13486516288299327022&amp;as_sdt=5&amp;as_ylo=2023&amp;as_yhi=2023" TargetMode="External"/><Relationship Id="rId148" Type="http://schemas.openxmlformats.org/officeDocument/2006/relationships/hyperlink" Target="https://www.researchgate.net/profile/Igor-Jelaska-2/publication/374373517_Speed_and_Agility_Training_in_Female_Soccer_Players_-_A_Systematic_Review/links/653a34e873a2865c7ad36d50/Speed-and-Agility-Training-in-Female-Soccer-Players-A-Systematic-Review.pdf" TargetMode="External"/><Relationship Id="rId9" Type="http://schemas.openxmlformats.org/officeDocument/2006/relationships/hyperlink" Target="http://rvt.agri-peri.ac.ir/article_128497_ae7a7bd1de8128aa758e2cab1df91e4d.pdf?lang=en" TargetMode="External"/><Relationship Id="rId143" Type="http://schemas.openxmlformats.org/officeDocument/2006/relationships/hyperlink" Target="https://jptam.org/index.php/jptam/article/view/7232" TargetMode="External"/><Relationship Id="rId142" Type="http://schemas.openxmlformats.org/officeDocument/2006/relationships/hyperlink" Target="https://journals.nwu.ac.za/sajrsper/article/view/275" TargetMode="External"/><Relationship Id="rId141" Type="http://schemas.openxmlformats.org/officeDocument/2006/relationships/hyperlink" Target="https://advancesinsocialwork.iupui.edu/index.php/advancesinsocialwork/article/view/26331" TargetMode="External"/><Relationship Id="rId140" Type="http://schemas.openxmlformats.org/officeDocument/2006/relationships/hyperlink" Target="https://discobolulunefs.ro/media/6.December2023.pdf" TargetMode="External"/><Relationship Id="rId5" Type="http://schemas.openxmlformats.org/officeDocument/2006/relationships/hyperlink" Target="https://revistas.ute.edu.ec/index.php/economia-y-negocios/article/view/1082" TargetMode="External"/><Relationship Id="rId147" Type="http://schemas.openxmlformats.org/officeDocument/2006/relationships/hyperlink" Target="https://pdfs.semanticscholar.org/7150/52ecee09cb6e0635f812d37359054baf27e0.pdf" TargetMode="External"/><Relationship Id="rId6" Type="http://schemas.openxmlformats.org/officeDocument/2006/relationships/hyperlink" Target="https://revistas.ute.edu.ec/index.php/economia-y-negocios/article/view/1082" TargetMode="External"/><Relationship Id="rId146" Type="http://schemas.openxmlformats.org/officeDocument/2006/relationships/hyperlink" Target="https://www.humapub.com/admin/alljournals/gsr/papers/Llwadz1D9D.pdf" TargetMode="External"/><Relationship Id="rId7" Type="http://schemas.openxmlformats.org/officeDocument/2006/relationships/hyperlink" Target="https://jurnal.untirta.ac.id/index.php/JPPI/article/view/18238DOI:%2010.30870/jppi.v9i1.18238" TargetMode="External"/><Relationship Id="rId145" Type="http://schemas.openxmlformats.org/officeDocument/2006/relationships/hyperlink" Target="https://msocialsciences.com/index.php/mjssh/article/view/2078" TargetMode="External"/><Relationship Id="rId8" Type="http://schemas.openxmlformats.org/officeDocument/2006/relationships/hyperlink" Target="https://scholar.google.com/scholar?oi=bibs&amp;hl=ro&amp;cites=13110499196231065473&amp;as_sdt=5&amp;as_ylo=2023&amp;as_yhi=2023" TargetMode="External"/><Relationship Id="rId144" Type="http://schemas.openxmlformats.org/officeDocument/2006/relationships/hyperlink" Target="https://www.journal-dmor.ir/article_166739_en.html" TargetMode="External"/><Relationship Id="rId139" Type="http://schemas.openxmlformats.org/officeDocument/2006/relationships/hyperlink" Target="https://e-journal.hamzanwadi.ac.id/index.php/porkes/article/view/18968/pdf" TargetMode="External"/><Relationship Id="rId138" Type="http://schemas.openxmlformats.org/officeDocument/2006/relationships/hyperlink" Target="https://pdfs.semanticscholar.org/7150/52ecee09cb6e0635f812d37359054baf27e0.pdf" TargetMode="External"/><Relationship Id="rId137" Type="http://schemas.openxmlformats.org/officeDocument/2006/relationships/hyperlink" Target="https://www.humapub.com/admin/alljournals/gsr/papers/Llwadz1D9D.pdf" TargetMode="External"/><Relationship Id="rId132" Type="http://schemas.openxmlformats.org/officeDocument/2006/relationships/hyperlink" Target="https://www.researchgate.net/publication/369734421_Gestion_organizacional_deportiva_Revisiones_sistematicas" TargetMode="External"/><Relationship Id="rId131" Type="http://schemas.openxmlformats.org/officeDocument/2006/relationships/hyperlink" Target="http://digital-library.ulbsibiu.ro/jspui/handle/123456789/3491" TargetMode="External"/><Relationship Id="rId130" Type="http://schemas.openxmlformats.org/officeDocument/2006/relationships/hyperlink" Target="http://digital-library.ulbsibiu.ro/jspui/bitstream/123456789/3491/2/2023-Olaru%20Sorin%20Nicu_ro.pdf" TargetMode="External"/><Relationship Id="rId136" Type="http://schemas.openxmlformats.org/officeDocument/2006/relationships/hyperlink" Target="https://msocialsciences.com/index.php/mjssh/article/view/2078" TargetMode="External"/><Relationship Id="rId135" Type="http://schemas.openxmlformats.org/officeDocument/2006/relationships/hyperlink" Target="https://www.journal-dmor.ir/article_166739_en.html" TargetMode="External"/><Relationship Id="rId134" Type="http://schemas.openxmlformats.org/officeDocument/2006/relationships/hyperlink" Target="https://jptam.org/index.php/jptam/article/view/7232" TargetMode="External"/><Relationship Id="rId133" Type="http://schemas.openxmlformats.org/officeDocument/2006/relationships/hyperlink" Target="https://journals.nwu.ac.za/sajrsper/article/view/275" TargetMode="External"/><Relationship Id="rId172" Type="http://schemas.openxmlformats.org/officeDocument/2006/relationships/hyperlink" Target="https://efsupit.ro/images/stories/aprilie2023/Art108.pdf" TargetMode="External"/><Relationship Id="rId171" Type="http://schemas.openxmlformats.org/officeDocument/2006/relationships/hyperlink" Target="https://dergipark.org.tr/en/pub/jtps/issue/81718/1390693" TargetMode="External"/><Relationship Id="rId170" Type="http://schemas.openxmlformats.org/officeDocument/2006/relationships/hyperlink" Target="https://tperj.uvt.ro/wp-content/uploads/2023/06/TPERJ_vol_16_issue_30_art_3.pdf" TargetMode="External"/><Relationship Id="rId165" Type="http://schemas.openxmlformats.org/officeDocument/2006/relationships/hyperlink" Target="https://advancesinsocialwork.iupui.edu/index.php/advancesinsocialwork/article/view/26331" TargetMode="External"/><Relationship Id="rId164" Type="http://schemas.openxmlformats.org/officeDocument/2006/relationships/hyperlink" Target="https://doisrpska.nub.rs/index.php/sportskenaukeizdravlje/article/view/9899/9564" TargetMode="External"/><Relationship Id="rId163" Type="http://schemas.openxmlformats.org/officeDocument/2006/relationships/hyperlink" Target="https://discobolulunefs.ro/media/6.December2023.pdf" TargetMode="External"/><Relationship Id="rId162" Type="http://schemas.openxmlformats.org/officeDocument/2006/relationships/hyperlink" Target="https://wepub.org/index.php/TSSEHR/article/view/319" TargetMode="External"/><Relationship Id="rId169" Type="http://schemas.openxmlformats.org/officeDocument/2006/relationships/hyperlink" Target="https://ieeexplore.ieee.org/abstract/document/10108003" TargetMode="External"/><Relationship Id="rId168" Type="http://schemas.openxmlformats.org/officeDocument/2006/relationships/hyperlink" Target="https://jurnal.unismabekasi.ac.id/index.php/motion/article/view/8267" TargetMode="External"/><Relationship Id="rId167" Type="http://schemas.openxmlformats.org/officeDocument/2006/relationships/hyperlink" Target="https://dergipark.org.tr/en/download/article-file/2888170" TargetMode="External"/><Relationship Id="rId166" Type="http://schemas.openxmlformats.org/officeDocument/2006/relationships/hyperlink" Target="https://webbut.unitbv.ro/index.php/Series_IX/article/view/4852/3744" TargetMode="External"/><Relationship Id="rId161" Type="http://schemas.openxmlformats.org/officeDocument/2006/relationships/hyperlink" Target="https://dergipark.org.tr/en/download/article-file/3335376" TargetMode="External"/><Relationship Id="rId160" Type="http://schemas.openxmlformats.org/officeDocument/2006/relationships/hyperlink" Target="https://www.redalyc.org/journal/6138/613875482005/613875482005.pdf" TargetMode="External"/><Relationship Id="rId159" Type="http://schemas.openxmlformats.org/officeDocument/2006/relationships/hyperlink" Target="https://e-journal.hamzanwadi.ac.id/index.php/porkes/article/view/18968/pdf" TargetMode="External"/><Relationship Id="rId154" Type="http://schemas.openxmlformats.org/officeDocument/2006/relationships/hyperlink" Target="https://e-journal.undikma.ac.id/index.php/gelora/article/view/9097" TargetMode="External"/><Relationship Id="rId153" Type="http://schemas.openxmlformats.org/officeDocument/2006/relationships/hyperlink" Target="https://www.tmfv.com.ua/journal/article/view/2315" TargetMode="External"/><Relationship Id="rId152" Type="http://schemas.openxmlformats.org/officeDocument/2006/relationships/hyperlink" Target="https://www.sportpedagogy.org.ua/index.php/ppcs/article/view/2445" TargetMode="External"/><Relationship Id="rId151" Type="http://schemas.openxmlformats.org/officeDocument/2006/relationships/hyperlink" Target="https://efsupit.ro/images/stories/november2023/Art360.pdf" TargetMode="External"/><Relationship Id="rId158" Type="http://schemas.openxmlformats.org/officeDocument/2006/relationships/hyperlink" Target="https://journal.uny.ac.id/index.php/jorpres/article/view/66171/pdf" TargetMode="External"/><Relationship Id="rId157" Type="http://schemas.openxmlformats.org/officeDocument/2006/relationships/hyperlink" Target="https://revistaitsl.itslibertad.edu.ec/index.php/ITSL/article/view/333" TargetMode="External"/><Relationship Id="rId156" Type="http://schemas.openxmlformats.org/officeDocument/2006/relationships/hyperlink" Target="https://www.ueb.ro/efs/files/Proceedings_of_the_International_Scientific_Conference_2023.pdf" TargetMode="External"/><Relationship Id="rId155" Type="http://schemas.openxmlformats.org/officeDocument/2006/relationships/hyperlink" Target="https://discobolulunefs.ro/media/JUNE2023.5.pdf" TargetMode="External"/><Relationship Id="rId40" Type="http://schemas.openxmlformats.org/officeDocument/2006/relationships/hyperlink" Target="https://repositorio.uchile.cl/handle/2250/192280" TargetMode="External"/><Relationship Id="rId42" Type="http://schemas.openxmlformats.org/officeDocument/2006/relationships/hyperlink" Target="https://ruj.uj.edu.pl/server/api/core/bitstreams/abf6d622-f5da-42b1-a76e-c690a134f16e/content" TargetMode="External"/><Relationship Id="rId41" Type="http://schemas.openxmlformats.org/officeDocument/2006/relationships/hyperlink" Target="http://../Today%2009.05.2023/Citari%202023/DIS_PPGFARMACOLOGIA_2023_BOLZAN_LEANDRO%20a%20citat.pdf" TargetMode="External"/><Relationship Id="rId44" Type="http://schemas.openxmlformats.org/officeDocument/2006/relationships/hyperlink" Target="https://journals.indexcopernicus.com/search/article?articleId=3815760" TargetMode="External"/><Relationship Id="rId43" Type="http://schemas.openxmlformats.org/officeDocument/2006/relationships/hyperlink" Target="https://intapi.sciendo.com/pdf/10.2478/trser-2023-0002" TargetMode="External"/><Relationship Id="rId46" Type="http://schemas.openxmlformats.org/officeDocument/2006/relationships/hyperlink" Target="https://www.sciencedirect.com/science/article/pii/S2950117223000080" TargetMode="External"/><Relationship Id="rId45" Type="http://schemas.openxmlformats.org/officeDocument/2006/relationships/hyperlink" Target="https://elartu.tntu.edu.ua/bitstream/lib/42211/2/MNTK_2023_Savenko_M_V-Distribution_of_antibiotic_106.pdf" TargetMode="External"/><Relationship Id="rId48" Type="http://schemas.openxmlformats.org/officeDocument/2006/relationships/hyperlink" Target="https://openurl.ebsco.com/EPDB%3Agcd%3A4%3A22869236/detailv2?sid=ebsco%3Aplink%3Ascholar&amp;id=ebsco%3Agcd%3A172900926&amp;crl=c" TargetMode="External"/><Relationship Id="rId47" Type="http://schemas.openxmlformats.org/officeDocument/2006/relationships/hyperlink" Target="https://iopscience.iop.org/article/10.1088/1755-1315/1254/1/012020/meta" TargetMode="External"/><Relationship Id="rId49" Type="http://schemas.openxmlformats.org/officeDocument/2006/relationships/hyperlink" Target="https://www.e-journal.my.id/perbal/article/view/2953" TargetMode="External"/><Relationship Id="rId31" Type="http://schemas.openxmlformats.org/officeDocument/2006/relationships/hyperlink" Target="https://www.researchsquare.com/article/rs-2996545/v1" TargetMode="External"/><Relationship Id="rId30" Type="http://schemas.openxmlformats.org/officeDocument/2006/relationships/hyperlink" Target="http://www.wseas.us/e-library/conferences/2011/Paris/ECC/ECC-64.pdf" TargetMode="External"/><Relationship Id="rId33" Type="http://schemas.openxmlformats.org/officeDocument/2006/relationships/hyperlink" Target="https://www.proquest.com/openview/461ecf91efe777fea2b8344c9af0f71c/1?pq-origsite=gscholar&amp;cbl=18750&amp;diss=y" TargetMode="External"/><Relationship Id="rId32" Type="http://schemas.openxmlformats.org/officeDocument/2006/relationships/hyperlink" Target="https://www.ceeol.com/search/article-detail?id=1131042" TargetMode="External"/><Relationship Id="rId35" Type="http://schemas.openxmlformats.org/officeDocument/2006/relationships/hyperlink" Target="https://ejurnal.ung.ac.id/index.php/JIMB/article/view/19286" TargetMode="External"/><Relationship Id="rId34" Type="http://schemas.openxmlformats.org/officeDocument/2006/relationships/hyperlink" Target="https://www.sciencedirect.com/science/article/abs/pii/B9780323899321000093" TargetMode="External"/><Relationship Id="rId37" Type="http://schemas.openxmlformats.org/officeDocument/2006/relationships/hyperlink" Target="https://journals.uran.ua/tarp/article/view/278893" TargetMode="External"/><Relationship Id="rId36" Type="http://schemas.openxmlformats.org/officeDocument/2006/relationships/hyperlink" Target="https://journal.djas.uodiyala.edu.iq/index.php/dasj/article/view/7167" TargetMode="External"/><Relationship Id="rId39" Type="http://schemas.openxmlformats.org/officeDocument/2006/relationships/hyperlink" Target="https://repositorioacademico.upc.edu.pe/handle/10757/668092" TargetMode="External"/><Relationship Id="rId38" Type="http://schemas.openxmlformats.org/officeDocument/2006/relationships/hyperlink" Target="https://opus.ph-heidelberg.de/frontdoor/index/index/docId/1623" TargetMode="External"/><Relationship Id="rId20" Type="http://schemas.openxmlformats.org/officeDocument/2006/relationships/hyperlink" Target="https://er.knutd.edu.ua/handle/123456789/24320" TargetMode="External"/><Relationship Id="rId22" Type="http://schemas.openxmlformats.org/officeDocument/2006/relationships/hyperlink" Target="https://cyberleninka.ru/article/n/classification-methods-for-handwritten-digit-recognition-a-survey" TargetMode="External"/><Relationship Id="rId21" Type="http://schemas.openxmlformats.org/officeDocument/2006/relationships/hyperlink" Target="https://scholar.google.com/scholar?cluster=15529929667877590330&amp;hl=en&amp;as_sdt=2005&amp;as_ylo=2022&amp;as_yhi=2022" TargetMode="External"/><Relationship Id="rId24" Type="http://schemas.openxmlformats.org/officeDocument/2006/relationships/hyperlink" Target="https://doi.org/10.20473/vol10iss20233pp275-289" TargetMode="External"/><Relationship Id="rId23" Type="http://schemas.openxmlformats.org/officeDocument/2006/relationships/hyperlink" Target="https://dl.acm.org/doi/abs/10.1145/3653081.3653181" TargetMode="External"/><Relationship Id="rId26" Type="http://schemas.openxmlformats.org/officeDocument/2006/relationships/hyperlink" Target="https://sedici.unlp.edu.ar/handle/10915/149438" TargetMode="External"/><Relationship Id="rId25" Type="http://schemas.openxmlformats.org/officeDocument/2006/relationships/hyperlink" Target="https://doi.org/10.1049/icp.2022.2451" TargetMode="External"/><Relationship Id="rId28" Type="http://schemas.openxmlformats.org/officeDocument/2006/relationships/hyperlink" Target="http://www.wseas.us/e-library/conferences/2011/Paris/ECC/ECC-64.pdf" TargetMode="External"/><Relationship Id="rId27" Type="http://schemas.openxmlformats.org/officeDocument/2006/relationships/hyperlink" Target="https://jhs.uma.ac.ir/article_2515.html" TargetMode="External"/><Relationship Id="rId29" Type="http://schemas.openxmlformats.org/officeDocument/2006/relationships/hyperlink" Target="https://arrow.tudublin.ie/itbinfooth/5/" TargetMode="External"/><Relationship Id="rId11" Type="http://schemas.openxmlformats.org/officeDocument/2006/relationships/hyperlink" Target="https://shahindp.com/Contrib_Math/v8/CM23_v8_pp30-37.pdf" TargetMode="External"/><Relationship Id="rId10" Type="http://schemas.openxmlformats.org/officeDocument/2006/relationships/hyperlink" Target="https://link.springer.com/chapter/10.1007/978-3-031-21219-2_340" TargetMode="External"/><Relationship Id="rId13" Type="http://schemas.openxmlformats.org/officeDocument/2006/relationships/hyperlink" Target="https://www.proquest.com/openview/5e4b8c6de0554122b20452740682b318/1?pq-origsite=gscholar&amp;cbl=18750&amp;diss=y" TargetMode="External"/><Relationship Id="rId12" Type="http://schemas.openxmlformats.org/officeDocument/2006/relationships/hyperlink" Target="https://arxiv.org/abs/2308.05840" TargetMode="External"/><Relationship Id="rId15" Type="http://schemas.openxmlformats.org/officeDocument/2006/relationships/hyperlink" Target="https://www.proquest.com/openview/6a0d9cfe4d06452ec70c78a8cc6beb19/1?pq-origsite=gscholar&amp;cbl=5452619" TargetMode="External"/><Relationship Id="rId14" Type="http://schemas.openxmlformats.org/officeDocument/2006/relationships/hyperlink" Target="https://www.proquest.com/openview/31579d529adc5e3557d56bc087d2ebe7/1?pq-origsite=gscholar&amp;cbl=18750&amp;diss=y" TargetMode="External"/><Relationship Id="rId17" Type="http://schemas.openxmlformats.org/officeDocument/2006/relationships/hyperlink" Target="https://patents.google.com/patent/US11640280B2/en" TargetMode="External"/><Relationship Id="rId16" Type="http://schemas.openxmlformats.org/officeDocument/2006/relationships/hyperlink" Target="https://patents.google.com/patent/US11640280B2/en" TargetMode="External"/><Relationship Id="rId19" Type="http://schemas.openxmlformats.org/officeDocument/2006/relationships/hyperlink" Target="https://is.muni.cz/th/sgzt1/SDK.pdf" TargetMode="External"/><Relationship Id="rId18" Type="http://schemas.openxmlformats.org/officeDocument/2006/relationships/hyperlink" Target="https://scholar.google.com/scholar?oi=bibs&amp;cluster=4762040641178290088&amp;btnI=1&amp;hl=en" TargetMode="External"/><Relationship Id="rId84" Type="http://schemas.openxmlformats.org/officeDocument/2006/relationships/hyperlink" Target="https://www.jtst.ir/article_171036.html?lang=en" TargetMode="External"/><Relationship Id="rId83" Type="http://schemas.openxmlformats.org/officeDocument/2006/relationships/hyperlink" Target="https://www.thepharmajournal.com/archives/2023/vol12issue8/PartE/12-7-491-228.pdf" TargetMode="External"/><Relationship Id="rId86" Type="http://schemas.openxmlformats.org/officeDocument/2006/relationships/hyperlink" Target="https://es-journal.in.ua/article/view/276912" TargetMode="External"/><Relationship Id="rId85" Type="http://schemas.openxmlformats.org/officeDocument/2006/relationships/hyperlink" Target="https://scholar.sun.ac.za/items/e51a53f0-2c8f-4f62-8afa-c8fa480362ab" TargetMode="External"/><Relationship Id="rId88" Type="http://schemas.openxmlformats.org/officeDocument/2006/relationships/hyperlink" Target="http://digital-library.ulbsibiu.ro/jspui/handle/123456789/3470" TargetMode="External"/><Relationship Id="rId87" Type="http://schemas.openxmlformats.org/officeDocument/2006/relationships/hyperlink" Target="https://openurl.ebsco.com/EPDB%3Agcd%3A11%3A5213515/detailv2?sid=ebsco%3Aplink%3Ascholar&amp;id=ebsco%3Agcd%3A169868965&amp;crl=c" TargetMode="External"/><Relationship Id="rId89" Type="http://schemas.openxmlformats.org/officeDocument/2006/relationships/hyperlink" Target="http://digital-library.ulbsibiu.ro/jspui/handle/123456789/3471" TargetMode="External"/><Relationship Id="rId80" Type="http://schemas.openxmlformats.org/officeDocument/2006/relationships/hyperlink" Target="https://cbg.uvt.ro/wp-content/uploads/2023/07/AWUTSerBio_July2023_43-52.pdf" TargetMode="External"/><Relationship Id="rId82" Type="http://schemas.openxmlformats.org/officeDocument/2006/relationships/hyperlink" Target="https://theses.hal.science/tel-04521349/document" TargetMode="External"/><Relationship Id="rId81" Type="http://schemas.openxmlformats.org/officeDocument/2006/relationships/hyperlink" Target="https://onlinelibrary.wiley.com/doi/pdfdirect/10.1002/tea.21830" TargetMode="External"/><Relationship Id="rId73" Type="http://schemas.openxmlformats.org/officeDocument/2006/relationships/hyperlink" Target="http://www.ace.hu/am/2023_2/AM-2023-2-BKR.pdf" TargetMode="External"/><Relationship Id="rId72" Type="http://schemas.openxmlformats.org/officeDocument/2006/relationships/hyperlink" Target="https://publikacio.uni-eszterhazy.hu/8038/1/73_%C3%96tv%C3%B6s.pdf" TargetMode="External"/><Relationship Id="rId75" Type="http://schemas.openxmlformats.org/officeDocument/2006/relationships/hyperlink" Target="https://cyberleninka.ru/article/n/biologicheskie-harakteristiki-vidov-i-usloviya-okruzhayuschey-sredy-kak-otsenit-ih-sovmestnoe-vliyanie-na-strukturu-bentosnyh" TargetMode="External"/><Relationship Id="rId74" Type="http://schemas.openxmlformats.org/officeDocument/2006/relationships/hyperlink" Target="https://www.ceeol.com/search/article-detail?id=1220580" TargetMode="External"/><Relationship Id="rId77" Type="http://schemas.openxmlformats.org/officeDocument/2006/relationships/hyperlink" Target="http://www.ace.hu/am/2023_2/AM-2023-2-BKR.pdf" TargetMode="External"/><Relationship Id="rId76" Type="http://schemas.openxmlformats.org/officeDocument/2006/relationships/hyperlink" Target="https://tdr.lib.ntu.edu.tw/handle/123456789/86807" TargetMode="External"/><Relationship Id="rId79" Type="http://schemas.openxmlformats.org/officeDocument/2006/relationships/hyperlink" Target="http://www.ace.hu/am/2023_2/AM-2023-2-BKR.pdf" TargetMode="External"/><Relationship Id="rId78" Type="http://schemas.openxmlformats.org/officeDocument/2006/relationships/hyperlink" Target="http://www.ace.hu/am/2023_2/AM-2023-2-BKR.pdf" TargetMode="External"/><Relationship Id="rId71" Type="http://schemas.openxmlformats.org/officeDocument/2006/relationships/hyperlink" Target="https://www.proquest.com/openview/84a31853761a4466c3f9c313b5fddd62/1?pq-origsite=gscholar&amp;cbl=18750&amp;diss=y" TargetMode="External"/><Relationship Id="rId70" Type="http://schemas.openxmlformats.org/officeDocument/2006/relationships/hyperlink" Target="https://biorisk.pensoft.net/article/97604/list/4/" TargetMode="External"/><Relationship Id="rId62" Type="http://schemas.openxmlformats.org/officeDocument/2006/relationships/hyperlink" Target="https://repositorio.uchile.cl/handle/2250/192280" TargetMode="External"/><Relationship Id="rId61" Type="http://schemas.openxmlformats.org/officeDocument/2006/relationships/hyperlink" Target="http://www.ace.hu/am/2023_2/AM-2023-2-BKR.pdf" TargetMode="External"/><Relationship Id="rId64" Type="http://schemas.openxmlformats.org/officeDocument/2006/relationships/hyperlink" Target="http://digital-library.ulbsibiu.ro/jspui/handle/123456789/3471" TargetMode="External"/><Relationship Id="rId63" Type="http://schemas.openxmlformats.org/officeDocument/2006/relationships/hyperlink" Target="https://dergipark.org.tr/en/pub/jader" TargetMode="External"/><Relationship Id="rId66" Type="http://schemas.openxmlformats.org/officeDocument/2006/relationships/hyperlink" Target="http://digital-library.ulbsibiu.ro/jspui/handle/123456789/3471" TargetMode="External"/><Relationship Id="rId65" Type="http://schemas.openxmlformats.org/officeDocument/2006/relationships/hyperlink" Target="https://www.natsci.upit.ro/media/2487/37cocirlea-and-oancea.pdf" TargetMode="External"/><Relationship Id="rId68" Type="http://schemas.openxmlformats.org/officeDocument/2006/relationships/hyperlink" Target="https://digibuo.uniovi.es/dspace/handle/10651/71991" TargetMode="External"/><Relationship Id="rId67" Type="http://schemas.openxmlformats.org/officeDocument/2006/relationships/hyperlink" Target="https://www.e-journal.my.id/perbal/article/view/2953" TargetMode="External"/><Relationship Id="rId60" Type="http://schemas.openxmlformats.org/officeDocument/2006/relationships/hyperlink" Target="http://www.ace.hu/am/2023_2/AM-2023-2-BKR.pdf" TargetMode="External"/><Relationship Id="rId69" Type="http://schemas.openxmlformats.org/officeDocument/2006/relationships/hyperlink" Target="http://www.cdztu.edu.np/njz/index.php/NJZ/article/view/206" TargetMode="External"/><Relationship Id="rId51" Type="http://schemas.openxmlformats.org/officeDocument/2006/relationships/hyperlink" Target="https://ieeexplore.ieee.org/abstract/document/10383100/authors" TargetMode="External"/><Relationship Id="rId50" Type="http://schemas.openxmlformats.org/officeDocument/2006/relationships/hyperlink" Target="https://digibuo.uniovi.es/dspace/handle/10651/71991" TargetMode="External"/><Relationship Id="rId53" Type="http://schemas.openxmlformats.org/officeDocument/2006/relationships/hyperlink" Target="https://biorisk.pensoft.net/article/97604/list/4/" TargetMode="External"/><Relationship Id="rId52" Type="http://schemas.openxmlformats.org/officeDocument/2006/relationships/hyperlink" Target="http://www.cdztu.edu.np/njz/index.php/NJZ/article/view/206" TargetMode="External"/><Relationship Id="rId55" Type="http://schemas.openxmlformats.org/officeDocument/2006/relationships/hyperlink" Target="http://www.ace.hu/am/2023_2/AM-2023-2-BKR.pdf" TargetMode="External"/><Relationship Id="rId54" Type="http://schemas.openxmlformats.org/officeDocument/2006/relationships/hyperlink" Target="https://publikacio.uni-eszterhazy.hu/8038/1/73_%C3%96tv%C3%B6s.pdf" TargetMode="External"/><Relationship Id="rId57" Type="http://schemas.openxmlformats.org/officeDocument/2006/relationships/hyperlink" Target="https://cyberleninka.ru/article/n/biologicheskie-harakteristiki-vidov-i-usloviya-okruzhayuschey-sredy-kak-otsenit-ih-sovmestnoe-vliyanie-na-strukturu-bentosnyh" TargetMode="External"/><Relationship Id="rId56" Type="http://schemas.openxmlformats.org/officeDocument/2006/relationships/hyperlink" Target="https://www.ceeol.com/search/article-detail?id=1220580" TargetMode="External"/><Relationship Id="rId59" Type="http://schemas.openxmlformats.org/officeDocument/2006/relationships/hyperlink" Target="http://www.ace.hu/am/2023_2/AM-2023-2-BKR.pdf" TargetMode="External"/><Relationship Id="rId58" Type="http://schemas.openxmlformats.org/officeDocument/2006/relationships/hyperlink" Target="https://tdr.lib.ntu.edu.tw/handle/123456789/86807" TargetMode="External"/><Relationship Id="rId107" Type="http://schemas.openxmlformats.org/officeDocument/2006/relationships/hyperlink" Target="https://ureaknowhow.com/wp-content/uploads/2023/08/2023-Kumar-Relationship-between-leaf-nitrogen-and-chlorophyll-content-as-influenced-by-nano-urea.pdf" TargetMode="External"/><Relationship Id="rId106" Type="http://schemas.openxmlformats.org/officeDocument/2006/relationships/hyperlink" Target="https://www.vdu.lt/cris/bitstreams/eac7b483-aa37-4864-9928-e360837b0a83/download" TargetMode="External"/><Relationship Id="rId105" Type="http://schemas.openxmlformats.org/officeDocument/2006/relationships/hyperlink" Target="https://books.google.ro/books?hl=ro&amp;lr=&amp;id=7GHQEAAAQBAJ&amp;oi=fnd&amp;pg=PA63&amp;ots=g0_YCNDW3T&amp;sig=QAkpk3-Db9vIXV_MbbMteGlh3_I&amp;redir_esc=y" TargetMode="External"/><Relationship Id="rId104" Type="http://schemas.openxmlformats.org/officeDocument/2006/relationships/hyperlink" Target="https://link.springer.com/chapter/10.1007/978-3-031-41329-2_14" TargetMode="External"/><Relationship Id="rId109" Type="http://schemas.openxmlformats.org/officeDocument/2006/relationships/hyperlink" Target="http://digital-library.ulbsibiu.ro/jspui/bitstream/123456789/3471/3/2023-Popa%20Florentina%20Miruna_en.pdf" TargetMode="External"/><Relationship Id="rId108" Type="http://schemas.openxmlformats.org/officeDocument/2006/relationships/hyperlink" Target="http://digital-library.ulbsibiu.ro/jspui/bitstream/123456789/3471/3/2023-Popa%20Florentina%20Miruna_en.pdf" TargetMode="External"/><Relationship Id="rId103" Type="http://schemas.openxmlformats.org/officeDocument/2006/relationships/hyperlink" Target="https://link.springer.com/chapter/10.1007/978-3-031-21640-4_8" TargetMode="External"/><Relationship Id="rId102" Type="http://schemas.openxmlformats.org/officeDocument/2006/relationships/hyperlink" Target="http://www.pakbs.org/pjbot/papers/1672815355.pdf" TargetMode="External"/><Relationship Id="rId101" Type="http://schemas.openxmlformats.org/officeDocument/2006/relationships/hyperlink" Target="https://arxiv.org/pdf/2303.00512" TargetMode="External"/><Relationship Id="rId100" Type="http://schemas.openxmlformats.org/officeDocument/2006/relationships/hyperlink" Target="https://iopscience.iop.org/article/10.1088/1755-1315/1158/5/052005/meta" TargetMode="External"/><Relationship Id="rId129" Type="http://schemas.openxmlformats.org/officeDocument/2006/relationships/hyperlink" Target="https://tuprints.ulb.tu-darmstadt.de/23672/" TargetMode="External"/><Relationship Id="rId128" Type="http://schemas.openxmlformats.org/officeDocument/2006/relationships/hyperlink" Target="https://research.tue.nl/en/studentTheses/correlative-optical-and-atomic-force-%20microscopy-of-hybrid-metal-s" TargetMode="External"/><Relationship Id="rId127" Type="http://schemas.openxmlformats.org/officeDocument/2006/relationships/hyperlink" Target="https://papers.ssrn.com/sol3/papers.cfm?abstract_id=4362939" TargetMode="External"/><Relationship Id="rId126" Type="http://schemas.openxmlformats.org/officeDocument/2006/relationships/hyperlink" Target="https://www.spiedigitallibrary.org/conference-proceedings-of-spie/12935/129352S/Study-on-neural-network-setting-proper-samples-in-dynamic-light/10.1117/12.3007686.short" TargetMode="External"/><Relationship Id="rId121" Type="http://schemas.openxmlformats.org/officeDocument/2006/relationships/hyperlink" Target="https://thesis.unipd.it/handle/20.500.12608/60011" TargetMode="External"/><Relationship Id="rId120" Type="http://schemas.openxmlformats.org/officeDocument/2006/relationships/hyperlink" Target="https://thesis.unipd.it/handle/20.500.12608/45196" TargetMode="External"/><Relationship Id="rId125" Type="http://schemas.openxmlformats.org/officeDocument/2006/relationships/hyperlink" Target="https://www.researchgate.net/profile/Khusniddin-Olimov/publication/374914583_PROCEEDINGS_OF_THE_INTERNATIONAL_CONFERENCE_FUNDAMENTAL_AND_APPLIED_PROBLEMS_OF_MODERN_PHYSICS_DEDICATED_TO_80TH_ANNIVERSARY_OF_UZBEKISTAN_ACADEMY_OF_SCIENCES_UzAS_AND_PHYSICAL-T" TargetMode="External"/><Relationship Id="rId124" Type="http://schemas.openxmlformats.org/officeDocument/2006/relationships/hyperlink" Target="https://www.mdpi.com/2079-4991/13/19/2657" TargetMode="External"/><Relationship Id="rId123" Type="http://schemas.openxmlformats.org/officeDocument/2006/relationships/hyperlink" Target="https://papers.ssrn.com/sol3/papers.cfm?abstract_id=4597439" TargetMode="External"/><Relationship Id="rId122" Type="http://schemas.openxmlformats.org/officeDocument/2006/relationships/hyperlink" Target="https://grant.rscf.ru/file/pubs/file/00000000000000008256305_/file.pdf" TargetMode="External"/><Relationship Id="rId95" Type="http://schemas.openxmlformats.org/officeDocument/2006/relationships/hyperlink" Target="https://www.sciencedirect.com/science/article/pii/S2214785323041160" TargetMode="External"/><Relationship Id="rId94" Type="http://schemas.openxmlformats.org/officeDocument/2006/relationships/hyperlink" Target="https://link.springer.com/chapter/10.1007/978-3-031-17988-4_19" TargetMode="External"/><Relationship Id="rId97" Type="http://schemas.openxmlformats.org/officeDocument/2006/relationships/hyperlink" Target="https://link.springer.com/chapter/10.1007/978-3-031-20878-2_15" TargetMode="External"/><Relationship Id="rId96" Type="http://schemas.openxmlformats.org/officeDocument/2006/relationships/hyperlink" Target="https://link.springer.com/chapter/10.1007/978-3-031-31104-8_1" TargetMode="External"/><Relationship Id="rId99" Type="http://schemas.openxmlformats.org/officeDocument/2006/relationships/hyperlink" Target="https://jhs.um.ac.ir/article/view/3638/article_42933_f274cdaaca9c134d848492c77a07f686.pdf" TargetMode="External"/><Relationship Id="rId98" Type="http://schemas.openxmlformats.org/officeDocument/2006/relationships/hyperlink" Target="https://dergipark.org.tr/en/pub/bahce/issue/75123/1257117" TargetMode="External"/><Relationship Id="rId91" Type="http://schemas.openxmlformats.org/officeDocument/2006/relationships/hyperlink" Target="https://es-journal.in.ua/article/view/276912" TargetMode="External"/><Relationship Id="rId90" Type="http://schemas.openxmlformats.org/officeDocument/2006/relationships/hyperlink" Target="http://digital-library.ulbsibiu.ro/jspui/handle/123456789/3472" TargetMode="External"/><Relationship Id="rId93" Type="http://schemas.openxmlformats.org/officeDocument/2006/relationships/hyperlink" Target="https://kuleuven.limo.libis.be/discovery/fulldisplay?docid=lirias3973920&amp;context=SearchWebhook&amp;vid=32KUL_KUL:Lirias&amp;lang=en&amp;search_scope=lirias_profile&amp;adaptor=SearchWebhook&amp;tab=LIRIAS&amp;query=any,contains,LIRIAS3973920&amp;offset=0" TargetMode="External"/><Relationship Id="rId92" Type="http://schemas.openxmlformats.org/officeDocument/2006/relationships/hyperlink" Target="https://www.phys.uaic.ro/wp-content/uploads/2023/09/Rezumat-teza-doctorat-Anca-Minuti.pdf" TargetMode="External"/><Relationship Id="rId118" Type="http://schemas.openxmlformats.org/officeDocument/2006/relationships/hyperlink" Target="https://dspace.lib.ntua.gr/xmlui/bitstream/handle/123456789/58383/%CE%94%CE%B9%CF%80%CE%BB%CF%89%CE%BC%CE%B1%CF%84%CE%B9%CE%BA%CE%AE%20-%20%CE%9C%CE%B1%CE%BB%CE%BB%CE%B9%CE%B1%CF%81%CE%AC%CE%BA%CE%B7%20%CE%9D%CE%AF%CE%BD%CE%B1.pdf?sequence=1" TargetMode="External"/><Relationship Id="rId117" Type="http://schemas.openxmlformats.org/officeDocument/2006/relationships/hyperlink" Target="https://digitalcommons.bau.edu.lb/stjournal/vol5/iss1/4/" TargetMode="External"/><Relationship Id="rId116" Type="http://schemas.openxmlformats.org/officeDocument/2006/relationships/hyperlink" Target="https://jptcp.com/index.php/jptcp/article/view/1943" TargetMode="External"/><Relationship Id="rId115" Type="http://schemas.openxmlformats.org/officeDocument/2006/relationships/hyperlink" Target="https://www.sciencedirect.com/science/article/pii/S2949829523000098" TargetMode="External"/><Relationship Id="rId119" Type="http://schemas.openxmlformats.org/officeDocument/2006/relationships/hyperlink" Target="https://repositorio.unbosque.edu.co/server/api/core/bitstreams/b9ab3394-d7c1-4425-98a3-f23cbf06f3de/content" TargetMode="External"/><Relationship Id="rId110" Type="http://schemas.openxmlformats.org/officeDocument/2006/relationships/hyperlink" Target="http://digital-library.ulbsibiu.ro/jspui/bitstream/123456789/3471/3/2023-Popa%20Florentina%20Miruna_en.pdf" TargetMode="External"/><Relationship Id="rId114" Type="http://schemas.openxmlformats.org/officeDocument/2006/relationships/hyperlink" Target="https://www.researchgate.net/profile/Khusniddin-Olimov/publication/374914583_PROCEEDINGS_OF_THE_INTERNATIONAL_CONFERENCE_FUNDAMENTAL_AND_APPLIED_PROBLEMS_OF_MODERN_PHYSICS_DEDICATED_TO_80TH_ANNIVERSARY_OF_UZBEKISTAN_ACADEMY_OF_SCIENCES_UzAS_AND_PHYSICAL-T" TargetMode="External"/><Relationship Id="rId113" Type="http://schemas.openxmlformats.org/officeDocument/2006/relationships/hyperlink" Target="https://journals.sagepub.com/doi/full/10.1177/00368504231221672" TargetMode="External"/><Relationship Id="rId112" Type="http://schemas.openxmlformats.org/officeDocument/2006/relationships/hyperlink" Target="https://garuda.kemdikbud.go.id/documents/detail/3671291" TargetMode="External"/><Relationship Id="rId111" Type="http://schemas.openxmlformats.org/officeDocument/2006/relationships/hyperlink" Target="http://digital-library.ulbsibiu.ro/jspui/bitstream/123456789/3471/3/2023-Popa%20Florentina%20Miruna_en.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springer.com/journal/25/editors" TargetMode="External"/><Relationship Id="rId2" Type="http://schemas.openxmlformats.org/officeDocument/2006/relationships/hyperlink" Target="http://www.pjaa.poincarepublishers.com/editorial-board/" TargetMode="External"/><Relationship Id="rId3" Type="http://schemas.openxmlformats.org/officeDocument/2006/relationships/hyperlink" Target="https://www.aimsciences.org/mfc/editorialboard" TargetMode="External"/><Relationship Id="rId4" Type="http://schemas.openxmlformats.org/officeDocument/2006/relationships/hyperlink" Target="http://publications.mi.sanu.ac.rs/editorial" TargetMode="External"/><Relationship Id="rId9" Type="http://schemas.openxmlformats.org/officeDocument/2006/relationships/hyperlink" Target="https://www.hindawi.com/journals/jfs/" TargetMode="External"/><Relationship Id="rId5" Type="http://schemas.openxmlformats.org/officeDocument/2006/relationships/hyperlink" Target="https://www.mdpi.com/journal/mathematics/special_issues/math_inequ_model" TargetMode="External"/><Relationship Id="rId6" Type="http://schemas.openxmlformats.org/officeDocument/2006/relationships/hyperlink" Target="https://www.sciencepubco.com/index.php/ijamr/about/editorialTeam" TargetMode="External"/><Relationship Id="rId7" Type="http://schemas.openxmlformats.org/officeDocument/2006/relationships/hyperlink" Target="https://pisrt.org/psr-press/journals/oms/editorial-board/" TargetMode="External"/><Relationship Id="rId8" Type="http://schemas.openxmlformats.org/officeDocument/2006/relationships/hyperlink" Target="https://ijnaa.semnan.ac.ir/journal/editorial.board" TargetMode="External"/><Relationship Id="rId132" Type="http://schemas.openxmlformats.org/officeDocument/2006/relationships/hyperlink" Target="https://magazines.ulbsibiu.ro/fairplayjournal/?page_id=14" TargetMode="External"/><Relationship Id="rId131" Type="http://schemas.openxmlformats.org/officeDocument/2006/relationships/hyperlink" Target="https://magazines.ulbsibiu.ro/fairplayjournal/wp-content/uploads/2022/12/revista-fair-play-vol.9-no.13-anul-2022.pdf" TargetMode="External"/><Relationship Id="rId130" Type="http://schemas.openxmlformats.org/officeDocument/2006/relationships/hyperlink" Target="https://stiinte.ulbsibiu.ro/sport/fair-play-scientific-journal/" TargetMode="External"/><Relationship Id="rId136" Type="http://schemas.openxmlformats.org/officeDocument/2006/relationships/drawing" Target="../drawings/drawing14.xml"/><Relationship Id="rId135" Type="http://schemas.openxmlformats.org/officeDocument/2006/relationships/hyperlink" Target="https://magazines.ulbsibiu.ro/fairplayjournal/?page_id=14" TargetMode="External"/><Relationship Id="rId134" Type="http://schemas.openxmlformats.org/officeDocument/2006/relationships/hyperlink" Target="https://magazines.ulbsibiu.ro/fairplayjournal/?page_id=14" TargetMode="External"/><Relationship Id="rId133" Type="http://schemas.openxmlformats.org/officeDocument/2006/relationships/hyperlink" Target="https://magazines.ulbsibiu.ro/fairplayjournal/?page_id=14" TargetMode="External"/><Relationship Id="rId40" Type="http://schemas.openxmlformats.org/officeDocument/2006/relationships/hyperlink" Target="https://1510qklef-y-https-www-webofscience-com.z.e-nformation.ro/wos/woscc/summary/c0ee81f3-fba6-4f64-b608-214f994a780d-e7c009af/relevance/1" TargetMode="External"/><Relationship Id="rId42" Type="http://schemas.openxmlformats.org/officeDocument/2006/relationships/hyperlink" Target="https://1510qklef-y-https-www-webofscience-com.z.e-nformation.ro/wos/woscc/summary/11390e21-20a9-48de-9465-e040454396b6-e7bf59d7/relevance/1" TargetMode="External"/><Relationship Id="rId41" Type="http://schemas.openxmlformats.org/officeDocument/2006/relationships/hyperlink" Target="https://1510qklef-y-https-www-webofscience-com.z.e-nformation.ro/wos/woscc/summary/f155a2ce-b746-4692-a9c8-f4831f24f55f-e7c0270c/relevance/1" TargetMode="External"/><Relationship Id="rId44" Type="http://schemas.openxmlformats.org/officeDocument/2006/relationships/hyperlink" Target="https://1510qklef-y-https-www-webofscience-com.z.e-nformation.ro/wos/woscc/summary/a0c897d3-ebd7-46a6-914f-8e001fc39ab7-e7c0b253/relevance/1" TargetMode="External"/><Relationship Id="rId43" Type="http://schemas.openxmlformats.org/officeDocument/2006/relationships/hyperlink" Target="https://1510qklef-y-https-www-webofscience-com.z.e-nformation.ro/wos/woscc/summary/d0c61695-bf4a-491c-a7b7-6e3ea19aec13-e7be82e5/relevance/1" TargetMode="External"/><Relationship Id="rId46" Type="http://schemas.openxmlformats.org/officeDocument/2006/relationships/hyperlink" Target="https://www.scopus.com/sourceid/21101070236?origin=resultslist" TargetMode="External"/><Relationship Id="rId45" Type="http://schemas.openxmlformats.org/officeDocument/2006/relationships/hyperlink" Target="https://1510qklef-y-https-www-webofscience-com.z.e-nformation.ro/wos/woscc/summary/f155a2ce-b746-4692-a9c8-f4831f24f55f-e7c0270c/relevance/1" TargetMode="External"/><Relationship Id="rId48" Type="http://schemas.openxmlformats.org/officeDocument/2006/relationships/hyperlink" Target="https://www.mdpi.com/journal/fractalfract" TargetMode="External"/><Relationship Id="rId47" Type="http://schemas.openxmlformats.org/officeDocument/2006/relationships/hyperlink" Target="https://1510qklef-y-https-www-webofscience-com.z.e-nformation.ro/wos/woscc/summary/d0c61695-bf4a-491c-a7b7-6e3ea19aec13-e7be82e5/relevance/1" TargetMode="External"/><Relationship Id="rId49" Type="http://schemas.openxmlformats.org/officeDocument/2006/relationships/hyperlink" Target="https://www.mdpi.com/journal/fractalfract" TargetMode="External"/><Relationship Id="rId31" Type="http://schemas.openxmlformats.org/officeDocument/2006/relationships/hyperlink" Target="https://1510q6j1p-y-https-www-webofscience-com.z.e-nformation.ro/wos/woscc/summary/9694682e-45b9-4995-ba29-eed23bb88193-93815d95/relevance/1" TargetMode="External"/><Relationship Id="rId30" Type="http://schemas.openxmlformats.org/officeDocument/2006/relationships/hyperlink" Target="https://sciendo.com/journal/AWUTM?content-tab=editorial-board" TargetMode="External"/><Relationship Id="rId33" Type="http://schemas.openxmlformats.org/officeDocument/2006/relationships/hyperlink" Target="https://1510qklef-y-https-www-webofscience-com.z.e-nformation.ro/wos/woscc/summary/9e89e6e1-17bb-46d2-909f-330fe745858e-e7be085b/relevance/1" TargetMode="External"/><Relationship Id="rId32" Type="http://schemas.openxmlformats.org/officeDocument/2006/relationships/hyperlink" Target="https://1510qklef-y-https-www-webofscience-com.z.e-nformation.ro/wos/woscc/summary/ffad2e5a-f122-4258-9bf9-cfc036642e43-e7bddfc0/relevance/1" TargetMode="External"/><Relationship Id="rId35" Type="http://schemas.openxmlformats.org/officeDocument/2006/relationships/hyperlink" Target="https://1510qklef-y-https-www-webofscience-com.z.e-nformation.ro/wos/woscc/summary/97d238e5-47df-4a9a-80a5-1b2c7b413af2-e7be6593/relevance/1" TargetMode="External"/><Relationship Id="rId34" Type="http://schemas.openxmlformats.org/officeDocument/2006/relationships/hyperlink" Target="https://1510qklef-y-https-www-webofscience-com.z.e-nformation.ro/wos/woscc/summary/3072edd4-da4d-4e67-b37c-82cba078741d-e7be3c9a/relevance/1" TargetMode="External"/><Relationship Id="rId37" Type="http://schemas.openxmlformats.org/officeDocument/2006/relationships/hyperlink" Target="https://1510qklef-y-https-www-webofscience-com.z.e-nformation.ro/wos/woscc/summary/11390e21-20a9-48de-9465-e040454396b6-e7bf59d7/relevance/1" TargetMode="External"/><Relationship Id="rId36" Type="http://schemas.openxmlformats.org/officeDocument/2006/relationships/hyperlink" Target="https://1510q6j1p-y-https-www-webofscience-com.z.e-nformation.ro/wos/woscc/summary/9694682e-45b9-4995-ba29-eed23bb88193-93815d95/relevance/1" TargetMode="External"/><Relationship Id="rId39" Type="http://schemas.openxmlformats.org/officeDocument/2006/relationships/hyperlink" Target="https://1510qklef-y-https-www-webofscience-com.z.e-nformation.ro/wos/woscc/summary/e5e1d7b0-51b1-42e1-9a79-9ed17feef847-e7bfc5f0/relevance/1" TargetMode="External"/><Relationship Id="rId38" Type="http://schemas.openxmlformats.org/officeDocument/2006/relationships/hyperlink" Target="https://1510qklef-y-https-www-webofscience-com.z.e-nformation.ro/wos/woscc/summary/11390e21-20a9-48de-9465-e040454396b6-e7bf59d7/relevance/1" TargetMode="External"/><Relationship Id="rId20" Type="http://schemas.openxmlformats.org/officeDocument/2006/relationships/hyperlink" Target="https://www.arcjournals.org/international-journal-of-scientific-and-innovative-mathematical-research/editorial-board" TargetMode="External"/><Relationship Id="rId22" Type="http://schemas.openxmlformats.org/officeDocument/2006/relationships/hyperlink" Target="https://aspjournals.org/ajess/index.php/ajess/about/editorialTeam" TargetMode="External"/><Relationship Id="rId21" Type="http://schemas.openxmlformats.org/officeDocument/2006/relationships/hyperlink" Target="http://www.pphmj.com/journals/fjds_editorial_board.htm" TargetMode="External"/><Relationship Id="rId24" Type="http://schemas.openxmlformats.org/officeDocument/2006/relationships/hyperlink" Target="https://link.springer.com/journal/12215" TargetMode="External"/><Relationship Id="rId23" Type="http://schemas.openxmlformats.org/officeDocument/2006/relationships/hyperlink" Target="http://utilitasmathematica.com/index.php/Index/about/editorialTeam" TargetMode="External"/><Relationship Id="rId26" Type="http://schemas.openxmlformats.org/officeDocument/2006/relationships/hyperlink" Target="https://journal.pmf.ni.ac.rs/filomat/index.php/filomat" TargetMode="External"/><Relationship Id="rId25" Type="http://schemas.openxmlformats.org/officeDocument/2006/relationships/hyperlink" Target="https://www.mdpi.com/journal/axioms" TargetMode="External"/><Relationship Id="rId28" Type="http://schemas.openxmlformats.org/officeDocument/2006/relationships/hyperlink" Target="https://www.mdpi.com/journal/symmetry" TargetMode="External"/><Relationship Id="rId27" Type="http://schemas.openxmlformats.org/officeDocument/2006/relationships/hyperlink" Target="https://www.sciencedirect.com/journal/chaos-solitons-and-fractals" TargetMode="External"/><Relationship Id="rId29" Type="http://schemas.openxmlformats.org/officeDocument/2006/relationships/hyperlink" Target="https://mb.math.cas.cz/editorial-board.html" TargetMode="External"/><Relationship Id="rId11" Type="http://schemas.openxmlformats.org/officeDocument/2006/relationships/hyperlink" Target="https://www.mdpi.com/journal/symmetry" TargetMode="External"/><Relationship Id="rId10" Type="http://schemas.openxmlformats.org/officeDocument/2006/relationships/hyperlink" Target="https://www.mdpi.com/journal/axioms" TargetMode="External"/><Relationship Id="rId13" Type="http://schemas.openxmlformats.org/officeDocument/2006/relationships/hyperlink" Target="https://www.mdpi.com/journal/symmetry" TargetMode="External"/><Relationship Id="rId12" Type="http://schemas.openxmlformats.org/officeDocument/2006/relationships/hyperlink" Target="https://www.hindawi.com/journals/jmath/" TargetMode="External"/><Relationship Id="rId15" Type="http://schemas.openxmlformats.org/officeDocument/2006/relationships/hyperlink" Target="http://apjm.apacific.org/editorial-board/" TargetMode="External"/><Relationship Id="rId14" Type="http://schemas.openxmlformats.org/officeDocument/2006/relationships/hyperlink" Target="https://www.mdpi.com/journal/symmetry" TargetMode="External"/><Relationship Id="rId17" Type="http://schemas.openxmlformats.org/officeDocument/2006/relationships/hyperlink" Target="https://www.scirp.org/journal/AJCM/" TargetMode="External"/><Relationship Id="rId16" Type="http://schemas.openxmlformats.org/officeDocument/2006/relationships/hyperlink" Target="https://www.frontiersin.org/journals/applied-mathematics-and-statistics/editors" TargetMode="External"/><Relationship Id="rId19" Type="http://schemas.openxmlformats.org/officeDocument/2006/relationships/hyperlink" Target="http://www.ijaamm.com/editorial-board.html" TargetMode="External"/><Relationship Id="rId18" Type="http://schemas.openxmlformats.org/officeDocument/2006/relationships/hyperlink" Target="http://www.scirp.org/journal/ojdm/" TargetMode="External"/><Relationship Id="rId84" Type="http://schemas.openxmlformats.org/officeDocument/2006/relationships/hyperlink" Target="https://link.springer.com/journal/500" TargetMode="External"/><Relationship Id="rId83" Type="http://schemas.openxmlformats.org/officeDocument/2006/relationships/hyperlink" Target="https://link.springer.com/journal/500" TargetMode="External"/><Relationship Id="rId86" Type="http://schemas.openxmlformats.org/officeDocument/2006/relationships/hyperlink" Target="https://link.springer.com/journal/500" TargetMode="External"/><Relationship Id="rId85" Type="http://schemas.openxmlformats.org/officeDocument/2006/relationships/hyperlink" Target="https://link.springer.com/journal/500" TargetMode="External"/><Relationship Id="rId88" Type="http://schemas.openxmlformats.org/officeDocument/2006/relationships/hyperlink" Target="https://www.ijarp.org/editorial-board.php" TargetMode="External"/><Relationship Id="rId87" Type="http://schemas.openxmlformats.org/officeDocument/2006/relationships/hyperlink" Target="http://www.inderscience.com/jhome.php?jcode=ijdmmm" TargetMode="External"/><Relationship Id="rId89" Type="http://schemas.openxmlformats.org/officeDocument/2006/relationships/hyperlink" Target="https://journal.ummat.ac.id/index.php/IJECA/about/editorialTeam" TargetMode="External"/><Relationship Id="rId80" Type="http://schemas.openxmlformats.org/officeDocument/2006/relationships/hyperlink" Target="https://link.springer.com/journal/500" TargetMode="External"/><Relationship Id="rId82" Type="http://schemas.openxmlformats.org/officeDocument/2006/relationships/hyperlink" Target="https://link.springer.com/journal/500" TargetMode="External"/><Relationship Id="rId81" Type="http://schemas.openxmlformats.org/officeDocument/2006/relationships/hyperlink" Target="https://link.springer.com/journal/500" TargetMode="External"/><Relationship Id="rId73" Type="http://schemas.openxmlformats.org/officeDocument/2006/relationships/hyperlink" Target="https://ijnaa.semnan.ac.ir/" TargetMode="External"/><Relationship Id="rId72" Type="http://schemas.openxmlformats.org/officeDocument/2006/relationships/hyperlink" Target="https://ijnaa.semnan.ac.ir/" TargetMode="External"/><Relationship Id="rId75" Type="http://schemas.openxmlformats.org/officeDocument/2006/relationships/hyperlink" Target="http://ijns.jalaxy.com.tw/" TargetMode="External"/><Relationship Id="rId74" Type="http://schemas.openxmlformats.org/officeDocument/2006/relationships/hyperlink" Target="https://ijnaa.semnan.ac.ir/" TargetMode="External"/><Relationship Id="rId77" Type="http://schemas.openxmlformats.org/officeDocument/2006/relationships/hyperlink" Target="https://www.sciencedirect.com/journal/information-sciences/about/aims-and-scope" TargetMode="External"/><Relationship Id="rId76" Type="http://schemas.openxmlformats.org/officeDocument/2006/relationships/hyperlink" Target="http://ijns.jalaxy.com.tw/" TargetMode="External"/><Relationship Id="rId79" Type="http://schemas.openxmlformats.org/officeDocument/2006/relationships/hyperlink" Target="https://link.springer.com/journal/500" TargetMode="External"/><Relationship Id="rId78" Type="http://schemas.openxmlformats.org/officeDocument/2006/relationships/hyperlink" Target="https://link.springer.com/journal/500" TargetMode="External"/><Relationship Id="rId71" Type="http://schemas.openxmlformats.org/officeDocument/2006/relationships/hyperlink" Target="https://www.mdpi.com/journal/fractalfract" TargetMode="External"/><Relationship Id="rId70" Type="http://schemas.openxmlformats.org/officeDocument/2006/relationships/hyperlink" Target="https://www.mdpi.com/journal/fractalfract" TargetMode="External"/><Relationship Id="rId62" Type="http://schemas.openxmlformats.org/officeDocument/2006/relationships/hyperlink" Target="https://www.springer.com/series/7899" TargetMode="External"/><Relationship Id="rId61" Type="http://schemas.openxmlformats.org/officeDocument/2006/relationships/hyperlink" Target="http://ecsjournal.org/JournalBoard.aspx" TargetMode="External"/><Relationship Id="rId64" Type="http://schemas.openxmlformats.org/officeDocument/2006/relationships/hyperlink" Target="https://15109kt2v-y-https-www-scopus-com.z.e-nformation.ro/record/display.uri?eid=2-s2.0-85149893536&amp;origin=resultslist&amp;sort=plf-f&amp;src=s&amp;sid=cf84c6a74200f19eec74e05e302b20e4" TargetMode="External"/><Relationship Id="rId63" Type="http://schemas.openxmlformats.org/officeDocument/2006/relationships/hyperlink" Target="https://15109kt2v-y-https-www-scopus-com.z.e-nformation.ro/record/display.uri?eid=2-s2.0-85149893536&amp;origin=resultslist&amp;sort=plf-f&amp;src=s&amp;sid=cf84c6a74200f19eec74e05e302b20e4&amp;sot=b&amp;sdt=cl&amp;cluster=scosubjabbr%2C%22COMP%22%2Ct%2C%22MATH%22%2Ct&amp;s=AUTH%28simian+D%29&amp;sl=14&amp;sessionSearchId=cf84c6a74200f19eec74e05e302b20e4&amp;relpos=1" TargetMode="External"/><Relationship Id="rId66" Type="http://schemas.openxmlformats.org/officeDocument/2006/relationships/hyperlink" Target="https://bulletinbiomath.org/index.php/bulletinbiomath" TargetMode="External"/><Relationship Id="rId65" Type="http://schemas.openxmlformats.org/officeDocument/2006/relationships/hyperlink" Target="https://ibima.org/" TargetMode="External"/><Relationship Id="rId68" Type="http://schemas.openxmlformats.org/officeDocument/2006/relationships/hyperlink" Target="https://www.sciencedirect.com/journal/finite-fields-and-their-applications/about/insights" TargetMode="External"/><Relationship Id="rId67" Type="http://schemas.openxmlformats.org/officeDocument/2006/relationships/hyperlink" Target="https://bulletinbiomath.org/index.php/bulletinbiomath" TargetMode="External"/><Relationship Id="rId60" Type="http://schemas.openxmlformats.org/officeDocument/2006/relationships/hyperlink" Target="https://generalmathematics.ro/editorial-board/" TargetMode="External"/><Relationship Id="rId69" Type="http://schemas.openxmlformats.org/officeDocument/2006/relationships/hyperlink" Target="https://www.mdpi.com/journal/fractalfract" TargetMode="External"/><Relationship Id="rId51" Type="http://schemas.openxmlformats.org/officeDocument/2006/relationships/hyperlink" Target="https://www.springer.com/journal/10700" TargetMode="External"/><Relationship Id="rId50" Type="http://schemas.openxmlformats.org/officeDocument/2006/relationships/hyperlink" Target="https://www.mdpi.com/journal/axioms" TargetMode="External"/><Relationship Id="rId53" Type="http://schemas.openxmlformats.org/officeDocument/2006/relationships/hyperlink" Target="https://www.aimspress.com/journal/Math" TargetMode="External"/><Relationship Id="rId52" Type="http://schemas.openxmlformats.org/officeDocument/2006/relationships/hyperlink" Target="https://www.utgjiu.ro/revista/?s=ec" TargetMode="External"/><Relationship Id="rId55" Type="http://schemas.openxmlformats.org/officeDocument/2006/relationships/hyperlink" Target="https://www.emeraldgrouppublishing.com/journal/jed" TargetMode="External"/><Relationship Id="rId54" Type="http://schemas.openxmlformats.org/officeDocument/2006/relationships/hyperlink" Target="https://www.aimspress.com/journal/Math" TargetMode="External"/><Relationship Id="rId57" Type="http://schemas.openxmlformats.org/officeDocument/2006/relationships/hyperlink" Target="http://www.science-gate.com/IJAAS/EditorialBoard.html" TargetMode="External"/><Relationship Id="rId56" Type="http://schemas.openxmlformats.org/officeDocument/2006/relationships/hyperlink" Target="https://jprm.sms.edu.pk/" TargetMode="External"/><Relationship Id="rId59" Type="http://schemas.openxmlformats.org/officeDocument/2006/relationships/hyperlink" Target="https://ijarcce.com/editorial-board/" TargetMode="External"/><Relationship Id="rId58" Type="http://schemas.openxmlformats.org/officeDocument/2006/relationships/hyperlink" Target="https://www.springer.com/journal/42044/editors" TargetMode="External"/><Relationship Id="rId107" Type="http://schemas.openxmlformats.org/officeDocument/2006/relationships/hyperlink" Target="https://www.mdpi.com/journal/diversity" TargetMode="External"/><Relationship Id="rId106" Type="http://schemas.openxmlformats.org/officeDocument/2006/relationships/hyperlink" Target="https://www.mdpi.com/journal/forests" TargetMode="External"/><Relationship Id="rId105" Type="http://schemas.openxmlformats.org/officeDocument/2006/relationships/hyperlink" Target="https://www.mdpi.com/journal/animals" TargetMode="External"/><Relationship Id="rId104" Type="http://schemas.openxmlformats.org/officeDocument/2006/relationships/hyperlink" Target="https://www.mdpi.com/journal/animals" TargetMode="External"/><Relationship Id="rId109" Type="http://schemas.openxmlformats.org/officeDocument/2006/relationships/hyperlink" Target="https://www.mdpi.com/journal/life" TargetMode="External"/><Relationship Id="rId108" Type="http://schemas.openxmlformats.org/officeDocument/2006/relationships/hyperlink" Target="http://www.italian-journal-of-mammalogy.it/" TargetMode="External"/><Relationship Id="rId103" Type="http://schemas.openxmlformats.org/officeDocument/2006/relationships/hyperlink" Target="https://www.mdpi.com/journal/animals" TargetMode="External"/><Relationship Id="rId102" Type="http://schemas.openxmlformats.org/officeDocument/2006/relationships/hyperlink" Target="https://www.mdpi.com/journal/diversity/special_issues/ACJE979V56" TargetMode="External"/><Relationship Id="rId101" Type="http://schemas.openxmlformats.org/officeDocument/2006/relationships/hyperlink" Target="https://www.cjees.ro/editorial_board.php" TargetMode="External"/><Relationship Id="rId100" Type="http://schemas.openxmlformats.org/officeDocument/2006/relationships/hyperlink" Target="https://www.begellhouse.com/journals/hydrobiological-journal/editorial.html" TargetMode="External"/><Relationship Id="rId129" Type="http://schemas.openxmlformats.org/officeDocument/2006/relationships/hyperlink" Target="https://magazines.ulbsibiu.ro/fairplayjournal/?page_id=14" TargetMode="External"/><Relationship Id="rId128" Type="http://schemas.openxmlformats.org/officeDocument/2006/relationships/hyperlink" Target="https://www.mdpi.com/journal/electronics" TargetMode="External"/><Relationship Id="rId127" Type="http://schemas.openxmlformats.org/officeDocument/2006/relationships/hyperlink" Target="https://www.rgnpublications.com/journals/index.php/jamcnp/about/editorialTeam" TargetMode="External"/><Relationship Id="rId126" Type="http://schemas.openxmlformats.org/officeDocument/2006/relationships/hyperlink" Target="https://www.mdpi.com/journal/ijms" TargetMode="External"/><Relationship Id="rId121" Type="http://schemas.openxmlformats.org/officeDocument/2006/relationships/hyperlink" Target="https://www.sciencedirect.com/journal/materials-science-and-engineering-b" TargetMode="External"/><Relationship Id="rId120" Type="http://schemas.openxmlformats.org/officeDocument/2006/relationships/hyperlink" Target="https://www.sciencedirect.com/journal/materials-science-and-engineering-b" TargetMode="External"/><Relationship Id="rId125" Type="http://schemas.openxmlformats.org/officeDocument/2006/relationships/hyperlink" Target="https://www.mdpi.com/journal/nanomaterials" TargetMode="External"/><Relationship Id="rId124" Type="http://schemas.openxmlformats.org/officeDocument/2006/relationships/hyperlink" Target="https://www.mdpi.com/journal/plants" TargetMode="External"/><Relationship Id="rId123" Type="http://schemas.openxmlformats.org/officeDocument/2006/relationships/hyperlink" Target="https://www.mdpi.com/journal/molecules" TargetMode="External"/><Relationship Id="rId122" Type="http://schemas.openxmlformats.org/officeDocument/2006/relationships/hyperlink" Target="https://www.sciencedirect.com/journal/materials-science-and-engineering-b" TargetMode="External"/><Relationship Id="rId95" Type="http://schemas.openxmlformats.org/officeDocument/2006/relationships/hyperlink" Target="https://univagora.ro/jour/index.php/ijccc/" TargetMode="External"/><Relationship Id="rId94" Type="http://schemas.openxmlformats.org/officeDocument/2006/relationships/hyperlink" Target="https://www.mdpi.com/journal/applsci" TargetMode="External"/><Relationship Id="rId97" Type="http://schemas.openxmlformats.org/officeDocument/2006/relationships/hyperlink" Target="https://magazines.ulbsibiu.ro/actaoc/actaoc16-editors%20and%20rewievers.pdf" TargetMode="External"/><Relationship Id="rId96" Type="http://schemas.openxmlformats.org/officeDocument/2006/relationships/hyperlink" Target="https://magazines.ulbsibiu.ro/trser/trser25/trser25_1_summary.html" TargetMode="External"/><Relationship Id="rId99" Type="http://schemas.openxmlformats.org/officeDocument/2006/relationships/hyperlink" Target="https://magazines.ulbsibiu.ro/trser/archive.html" TargetMode="External"/><Relationship Id="rId98" Type="http://schemas.openxmlformats.org/officeDocument/2006/relationships/hyperlink" Target="https://reviste.ulbsibiu.ro/actaoc/contact.html" TargetMode="External"/><Relationship Id="rId91" Type="http://schemas.openxmlformats.org/officeDocument/2006/relationships/hyperlink" Target="https://wseas.com/journals/ead/2023.php" TargetMode="External"/><Relationship Id="rId90" Type="http://schemas.openxmlformats.org/officeDocument/2006/relationships/hyperlink" Target="http://www.ijern.com/Editorial-Board.php" TargetMode="External"/><Relationship Id="rId93" Type="http://schemas.openxmlformats.org/officeDocument/2006/relationships/hyperlink" Target="https://sic.ici.ro/" TargetMode="External"/><Relationship Id="rId92" Type="http://schemas.openxmlformats.org/officeDocument/2006/relationships/hyperlink" Target="https://conferences.ulbsibiu.ro/icdd/2023/contact.php" TargetMode="External"/><Relationship Id="rId118" Type="http://schemas.openxmlformats.org/officeDocument/2006/relationships/hyperlink" Target="https://www.sciencedirect.com/journal/materials-chemistry-and-physics/about/aims-and-scope" TargetMode="External"/><Relationship Id="rId117" Type="http://schemas.openxmlformats.org/officeDocument/2006/relationships/hyperlink" Target="https://www.brukenthalmuseum.ro/pdf/BAM/BAMXVIII3.pdf" TargetMode="External"/><Relationship Id="rId116" Type="http://schemas.openxmlformats.org/officeDocument/2006/relationships/hyperlink" Target="https://nymphaea.mtariicrisurilor.ro/colegiu-de-redactie/" TargetMode="External"/><Relationship Id="rId115" Type="http://schemas.openxmlformats.org/officeDocument/2006/relationships/hyperlink" Target="https://www.mdpi.com/journal/diversity/special_issues/1R093354KE" TargetMode="External"/><Relationship Id="rId119" Type="http://schemas.openxmlformats.org/officeDocument/2006/relationships/hyperlink" Target="https://www.sciencedirect.com/journal/materials-chemistry-and-physics/about/aims-and-scope" TargetMode="External"/><Relationship Id="rId110" Type="http://schemas.openxmlformats.org/officeDocument/2006/relationships/hyperlink" Target="https://www.mdpi.com/journal/sustainability" TargetMode="External"/><Relationship Id="rId114" Type="http://schemas.openxmlformats.org/officeDocument/2006/relationships/hyperlink" Target="https://www.armyacademy.ro/revista_comitet.php" TargetMode="External"/><Relationship Id="rId113" Type="http://schemas.openxmlformats.org/officeDocument/2006/relationships/hyperlink" Target="https://www.armyacademy.ro/buletin_comitet.php" TargetMode="External"/><Relationship Id="rId112" Type="http://schemas.openxmlformats.org/officeDocument/2006/relationships/hyperlink" Target="https://www.mdpi.com/journal/world" TargetMode="External"/><Relationship Id="rId111" Type="http://schemas.openxmlformats.org/officeDocument/2006/relationships/hyperlink" Target="https://www.mdpi.com/journal/sustainability"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sites.google.com/view/atma2023/home" TargetMode="External"/><Relationship Id="rId2" Type="http://schemas.openxmlformats.org/officeDocument/2006/relationships/hyperlink" Target="https://icfei.up.krakow.pl/20ICFEI/" TargetMode="External"/><Relationship Id="rId3" Type="http://schemas.openxmlformats.org/officeDocument/2006/relationships/hyperlink" Target="https://icdea2023.psru.ac.th/" TargetMode="External"/><Relationship Id="rId4" Type="http://schemas.openxmlformats.org/officeDocument/2006/relationships/hyperlink" Target="https://www.mathconf.org/mbekhta2023" TargetMode="External"/><Relationship Id="rId9" Type="http://schemas.openxmlformats.org/officeDocument/2006/relationships/hyperlink" Target="https://math.ubbcluj.ro/~didactica/" TargetMode="External"/><Relationship Id="rId5" Type="http://schemas.openxmlformats.org/officeDocument/2006/relationships/hyperlink" Target="https://www.mathconf.org/otlille2023" TargetMode="External"/><Relationship Id="rId6" Type="http://schemas.openxmlformats.org/officeDocument/2006/relationships/hyperlink" Target="https://uefiscdi.gov.ro/conferinta-smart-diaspora-diaspora-in-invatamant-superior-stiinta-inovare-si-antreprenoriat-diaspora-si-prietenii-ei-2023" TargetMode="External"/><Relationship Id="rId7" Type="http://schemas.openxmlformats.org/officeDocument/2006/relationships/hyperlink" Target="https://www.iscsic.org/tc" TargetMode="External"/><Relationship Id="rId8" Type="http://schemas.openxmlformats.org/officeDocument/2006/relationships/hyperlink" Target="http://www.siarcongress.eu/index.php/esfa/2023" TargetMode="External"/><Relationship Id="rId31" Type="http://schemas.openxmlformats.org/officeDocument/2006/relationships/hyperlink" Target="https://cercetare.ugal.ro/evenimente-stiintifice/evenimente-stiintifice-facultati/international-conference-and-workshop-interdisciplinary-applications-of-advanced-analytical-and-control-techniques-in-environment-health-and-materials-science-intervent" TargetMode="External"/><Relationship Id="rId30" Type="http://schemas.openxmlformats.org/officeDocument/2006/relationships/hyperlink" Target="https://ceiussi2023.conference.ubbcluj.ro/the-programme/" TargetMode="External"/><Relationship Id="rId33" Type="http://schemas.openxmlformats.org/officeDocument/2006/relationships/hyperlink" Target="https://www.steconf.org/proceeding/2nd-world-conference-on-materials-science-and-nanotechnology/" TargetMode="External"/><Relationship Id="rId32" Type="http://schemas.openxmlformats.org/officeDocument/2006/relationships/hyperlink" Target="https://ibwap.ro/" TargetMode="External"/><Relationship Id="rId35" Type="http://schemas.openxmlformats.org/officeDocument/2006/relationships/hyperlink" Target="https://noapteacercetatorilor.ulbsibiu.ro/ro/despre/" TargetMode="External"/><Relationship Id="rId34" Type="http://schemas.openxmlformats.org/officeDocument/2006/relationships/hyperlink" Target="https://fefstim.uvt.ro/" TargetMode="External"/><Relationship Id="rId36" Type="http://schemas.openxmlformats.org/officeDocument/2006/relationships/drawing" Target="../drawings/drawing15.xml"/><Relationship Id="rId20" Type="http://schemas.openxmlformats.org/officeDocument/2006/relationships/hyperlink" Target="https://conferintapediatriesibiu.ro/" TargetMode="External"/><Relationship Id="rId22" Type="http://schemas.openxmlformats.org/officeDocument/2006/relationships/hyperlink" Target="https://www.17rodensspatium2023.com/48130/news/-17th-rodens-et-spatium-international-conference-on-rodent-biology-22n26-may-2023-valladolid-spain-.html" TargetMode="External"/><Relationship Id="rId21" Type="http://schemas.openxmlformats.org/officeDocument/2006/relationships/hyperlink" Target="https://www.ull.es/portal/noticias/2023/la-ull-acoge-la-reunion-del-proyecto-pythagoras-de-erasmus-para-mejorar-la-ensenanza-de-las-matematicas-en-universidad/" TargetMode="External"/><Relationship Id="rId24" Type="http://schemas.openxmlformats.org/officeDocument/2006/relationships/hyperlink" Target="https://www.mammalsociety.org/sites/default/files/2023-09/IMC_13_Program-2023.06.20.pdf" TargetMode="External"/><Relationship Id="rId23" Type="http://schemas.openxmlformats.org/officeDocument/2006/relationships/hyperlink" Target="https://www.mammalsociety.org/sites/default/files/2023-09/IMC_13_Program-2023.06.20.pdf" TargetMode="External"/><Relationship Id="rId26" Type="http://schemas.openxmlformats.org/officeDocument/2006/relationships/hyperlink" Target="https://epe.ub.ro/" TargetMode="External"/><Relationship Id="rId25" Type="http://schemas.openxmlformats.org/officeDocument/2006/relationships/hyperlink" Target="https://epe.ub.ro/" TargetMode="External"/><Relationship Id="rId28" Type="http://schemas.openxmlformats.org/officeDocument/2006/relationships/hyperlink" Target="https://epe.ub.ro/" TargetMode="External"/><Relationship Id="rId27" Type="http://schemas.openxmlformats.org/officeDocument/2006/relationships/hyperlink" Target="https://www.mammalsociety.org/sites/default/files/2023-09/IMC_13_Program-2023.06.20.pdf" TargetMode="External"/><Relationship Id="rId29" Type="http://schemas.openxmlformats.org/officeDocument/2006/relationships/hyperlink" Target="https://ceiussi2023.conference.ubbcluj.ro/" TargetMode="External"/><Relationship Id="rId11" Type="http://schemas.openxmlformats.org/officeDocument/2006/relationships/hyperlink" Target="https://www.ull.es/portal/noticias/2023/la-ull-acoge-la-reunion-del-proyecto-pythagoras-de-erasmus-para-mejorar-la-ensenanza-de-las-matematicas-en-universidad/" TargetMode="External"/><Relationship Id="rId10" Type="http://schemas.openxmlformats.org/officeDocument/2006/relationships/hyperlink" Target="https://events.ulbsibiu.ro/innovationdays/2023.php" TargetMode="External"/><Relationship Id="rId13" Type="http://schemas.openxmlformats.org/officeDocument/2006/relationships/hyperlink" Target="https://saiconference.com/FICC2025/Committees" TargetMode="External"/><Relationship Id="rId12" Type="http://schemas.openxmlformats.org/officeDocument/2006/relationships/hyperlink" Target="https://saiconference.com/FTC2024/Committees" TargetMode="External"/><Relationship Id="rId15" Type="http://schemas.openxmlformats.org/officeDocument/2006/relationships/hyperlink" Target="https://conferintapediatriesibiu.ro/" TargetMode="External"/><Relationship Id="rId14" Type="http://schemas.openxmlformats.org/officeDocument/2006/relationships/hyperlink" Target="https://grants.ulbsibiu.ro/prof-mentorat/icslme2023/en/committees.php" TargetMode="External"/><Relationship Id="rId17" Type="http://schemas.openxmlformats.org/officeDocument/2006/relationships/hyperlink" Target="https://noapteacercetatorilor.ulbsibiu.ro/ro/program/facultatea-de-stiinte/" TargetMode="External"/><Relationship Id="rId16" Type="http://schemas.openxmlformats.org/officeDocument/2006/relationships/hyperlink" Target="https://grants.ulbsibiu.ro/prof-mentorat/icslme2023/" TargetMode="External"/><Relationship Id="rId19" Type="http://schemas.openxmlformats.org/officeDocument/2006/relationships/hyperlink" Target="https://noapteacercetatorilor.ulbsibiu.ro/ro/program/facultatea-de-stiinte/" TargetMode="External"/><Relationship Id="rId18" Type="http://schemas.openxmlformats.org/officeDocument/2006/relationships/hyperlink" Target="https://noapteacercetatorilor.ulbsibiu.ro/ro/program/facultatea-de-stiinte/"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stiinte.ulbsibiu.ro/evenimente/arhiva/2023/cros2023.php" TargetMode="External"/><Relationship Id="rId2" Type="http://schemas.openxmlformats.org/officeDocument/2006/relationships/hyperlink" Target="https://www.ulbsibiu.ro/news/cupa-de-schi-si-snowboard-a-ulbs-3/" TargetMode="External"/><Relationship Id="rId3" Type="http://schemas.openxmlformats.org/officeDocument/2006/relationships/hyperlink" Target="https://www.ulbsibiu.ro/news/cupa-de-schi-si-snowboard-a-ulbs-3/" TargetMode="External"/><Relationship Id="rId4" Type="http://schemas.openxmlformats.org/officeDocument/2006/relationships/hyperlink" Target="https://www.ulbsibiu.ro/news/cupa-de-schi-si-snowboard-a-ulbs-4/"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results.eusa.eu/index.php?page=rankings&amp;club=13881&amp;season=9&amp;event=0" TargetMode="External"/><Relationship Id="rId2" Type="http://schemas.openxmlformats.org/officeDocument/2006/relationships/hyperlink" Target="https://results.eusa.eu/index.php?page=person&amp;id=88521&amp;ln=en" TargetMode="External"/><Relationship Id="rId3" Type="http://schemas.openxmlformats.org/officeDocument/2006/relationships/hyperlink" Target="https://results.eusa.eu/index.php?page=person&amp;id=88531&amp;ln=en" TargetMode="External"/><Relationship Id="rId4" Type="http://schemas.openxmlformats.org/officeDocument/2006/relationships/hyperlink" Target="https://results.eusa.eu/index.php?page=summery&amp;id=7085" TargetMode="External"/><Relationship Id="rId5"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14"/>
    <col customWidth="1" min="2" max="2" width="42.14"/>
    <col customWidth="1" min="3" max="3" width="17.14"/>
    <col customWidth="1" min="4" max="4" width="19.71"/>
    <col customWidth="1" min="5" max="5" width="13.43"/>
    <col customWidth="1" min="6" max="40" width="7.86"/>
    <col customWidth="1" min="41" max="41" width="12.14"/>
    <col customWidth="1" min="42" max="43" width="13.0"/>
    <col customWidth="1" min="44" max="45" width="14.14"/>
  </cols>
  <sheetData>
    <row r="1" ht="14.25" customHeight="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ht="24.75" customHeight="1">
      <c r="A2" s="4" t="s">
        <v>0</v>
      </c>
      <c r="B2" s="5" t="s">
        <v>1</v>
      </c>
      <c r="C2" s="6"/>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ht="123.0" customHeight="1">
      <c r="A3" s="1"/>
      <c r="B3" s="1"/>
      <c r="C3" s="1"/>
      <c r="D3" s="7" t="s">
        <v>2</v>
      </c>
      <c r="E3" s="7" t="s">
        <v>3</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3"/>
      <c r="AP3" s="3"/>
      <c r="AQ3" s="3"/>
      <c r="AR3" s="9" t="s">
        <v>4</v>
      </c>
      <c r="AS3" s="9" t="s">
        <v>5</v>
      </c>
    </row>
    <row r="4" ht="86.25" customHeight="1">
      <c r="A4" s="10" t="s">
        <v>6</v>
      </c>
      <c r="B4" s="11" t="s">
        <v>7</v>
      </c>
      <c r="C4" s="11" t="s">
        <v>8</v>
      </c>
      <c r="D4" s="11" t="s">
        <v>9</v>
      </c>
      <c r="E4" s="11" t="s">
        <v>10</v>
      </c>
      <c r="F4" s="11" t="s">
        <v>11</v>
      </c>
      <c r="G4" s="11" t="s">
        <v>12</v>
      </c>
      <c r="H4" s="11" t="s">
        <v>13</v>
      </c>
      <c r="I4" s="11" t="s">
        <v>14</v>
      </c>
      <c r="J4" s="11" t="s">
        <v>15</v>
      </c>
      <c r="K4" s="11" t="s">
        <v>16</v>
      </c>
      <c r="L4" s="11" t="s">
        <v>17</v>
      </c>
      <c r="M4" s="11" t="s">
        <v>18</v>
      </c>
      <c r="N4" s="11" t="s">
        <v>19</v>
      </c>
      <c r="O4" s="11" t="s">
        <v>20</v>
      </c>
      <c r="P4" s="11" t="s">
        <v>21</v>
      </c>
      <c r="Q4" s="11" t="s">
        <v>22</v>
      </c>
      <c r="R4" s="11" t="s">
        <v>23</v>
      </c>
      <c r="S4" s="11" t="s">
        <v>24</v>
      </c>
      <c r="T4" s="11" t="s">
        <v>25</v>
      </c>
      <c r="U4" s="11" t="s">
        <v>26</v>
      </c>
      <c r="V4" s="11" t="s">
        <v>27</v>
      </c>
      <c r="W4" s="12" t="s">
        <v>28</v>
      </c>
      <c r="X4" s="12" t="s">
        <v>29</v>
      </c>
      <c r="Y4" s="12" t="s">
        <v>30</v>
      </c>
      <c r="Z4" s="12" t="s">
        <v>31</v>
      </c>
      <c r="AA4" s="12" t="s">
        <v>32</v>
      </c>
      <c r="AB4" s="12" t="s">
        <v>33</v>
      </c>
      <c r="AC4" s="12" t="s">
        <v>34</v>
      </c>
      <c r="AD4" s="12" t="s">
        <v>35</v>
      </c>
      <c r="AE4" s="12" t="s">
        <v>36</v>
      </c>
      <c r="AF4" s="12" t="s">
        <v>37</v>
      </c>
      <c r="AG4" s="12" t="s">
        <v>38</v>
      </c>
      <c r="AH4" s="12" t="s">
        <v>39</v>
      </c>
      <c r="AI4" s="12" t="s">
        <v>40</v>
      </c>
      <c r="AJ4" s="12" t="s">
        <v>41</v>
      </c>
      <c r="AK4" s="12" t="s">
        <v>42</v>
      </c>
      <c r="AL4" s="12" t="s">
        <v>43</v>
      </c>
      <c r="AM4" s="12" t="s">
        <v>44</v>
      </c>
      <c r="AN4" s="12" t="s">
        <v>45</v>
      </c>
      <c r="AO4" s="13" t="s">
        <v>46</v>
      </c>
      <c r="AP4" s="10" t="s">
        <v>47</v>
      </c>
      <c r="AQ4" s="10" t="s">
        <v>48</v>
      </c>
      <c r="AR4" s="14" t="s">
        <v>49</v>
      </c>
      <c r="AS4" s="14" t="s">
        <v>50</v>
      </c>
    </row>
    <row r="5" ht="14.25" customHeight="1">
      <c r="A5" s="15">
        <v>1.0</v>
      </c>
      <c r="B5" s="16" t="s">
        <v>51</v>
      </c>
      <c r="C5" s="17" t="s">
        <v>52</v>
      </c>
      <c r="D5" s="18" t="s">
        <v>53</v>
      </c>
      <c r="E5" s="18">
        <v>1600.0</v>
      </c>
      <c r="F5" s="19">
        <v>8216.0</v>
      </c>
      <c r="G5" s="19">
        <v>35.0</v>
      </c>
      <c r="H5" s="19">
        <v>600.0</v>
      </c>
      <c r="I5" s="19">
        <v>5115.0</v>
      </c>
      <c r="J5" s="19">
        <v>0.0</v>
      </c>
      <c r="K5" s="19">
        <v>0.0</v>
      </c>
      <c r="L5" s="19">
        <v>0.0</v>
      </c>
      <c r="M5" s="19">
        <v>0.0</v>
      </c>
      <c r="N5" s="19">
        <v>0.0</v>
      </c>
      <c r="O5" s="19">
        <v>0.0</v>
      </c>
      <c r="P5" s="19">
        <v>0.0</v>
      </c>
      <c r="Q5" s="19">
        <v>0.0</v>
      </c>
      <c r="R5" s="19">
        <v>1150.0</v>
      </c>
      <c r="S5" s="19">
        <v>160.0</v>
      </c>
      <c r="T5" s="19">
        <v>0.0</v>
      </c>
      <c r="U5" s="19">
        <v>0.0</v>
      </c>
      <c r="V5" s="19">
        <v>0.0</v>
      </c>
      <c r="W5" s="19">
        <v>0.0</v>
      </c>
      <c r="X5" s="19">
        <v>0.0</v>
      </c>
      <c r="Y5" s="19">
        <v>0.0</v>
      </c>
      <c r="Z5" s="19">
        <v>0.0</v>
      </c>
      <c r="AA5" s="19">
        <v>100.0</v>
      </c>
      <c r="AB5" s="19">
        <v>0.0</v>
      </c>
      <c r="AC5" s="19">
        <v>0.0</v>
      </c>
      <c r="AD5" s="19">
        <v>203.0</v>
      </c>
      <c r="AE5" s="19">
        <v>406.0</v>
      </c>
      <c r="AF5" s="19">
        <v>67.0</v>
      </c>
      <c r="AG5" s="19">
        <v>20.0</v>
      </c>
      <c r="AH5" s="19">
        <v>140.0</v>
      </c>
      <c r="AI5" s="19">
        <v>256.0</v>
      </c>
      <c r="AJ5" s="19">
        <v>0.0</v>
      </c>
      <c r="AK5" s="19">
        <v>0.0</v>
      </c>
      <c r="AL5" s="19">
        <v>150.0</v>
      </c>
      <c r="AM5" s="19">
        <v>0.0</v>
      </c>
      <c r="AN5" s="19">
        <v>0.0</v>
      </c>
      <c r="AO5" s="20">
        <f t="shared" ref="AO5:AO64" si="1">SUM(F5:AN5)</f>
        <v>16618</v>
      </c>
      <c r="AP5" s="21">
        <v>16618.0</v>
      </c>
      <c r="AQ5" s="21">
        <v>16618.0</v>
      </c>
      <c r="AR5" s="22">
        <f t="shared" ref="AR5:AR61" si="2">AO5-AP5</f>
        <v>0</v>
      </c>
      <c r="AS5" s="22">
        <f t="shared" ref="AS5:AS61" si="3">AO5-AQ5</f>
        <v>0</v>
      </c>
    </row>
    <row r="6" ht="14.25" customHeight="1">
      <c r="A6" s="15">
        <v>2.0</v>
      </c>
      <c r="B6" s="16" t="s">
        <v>54</v>
      </c>
      <c r="C6" s="17" t="s">
        <v>52</v>
      </c>
      <c r="D6" s="18" t="s">
        <v>53</v>
      </c>
      <c r="E6" s="18">
        <v>1600.0</v>
      </c>
      <c r="F6" s="19">
        <v>750.0</v>
      </c>
      <c r="G6" s="19">
        <v>0.0</v>
      </c>
      <c r="H6" s="23">
        <v>0.0</v>
      </c>
      <c r="I6" s="23">
        <v>774.96</v>
      </c>
      <c r="J6" s="23">
        <v>0.0</v>
      </c>
      <c r="K6" s="23">
        <v>0.0</v>
      </c>
      <c r="L6" s="23">
        <v>0.0</v>
      </c>
      <c r="M6" s="23">
        <v>0.0</v>
      </c>
      <c r="N6" s="23">
        <v>0.0</v>
      </c>
      <c r="O6" s="23">
        <v>0.0</v>
      </c>
      <c r="P6" s="23">
        <v>0.0</v>
      </c>
      <c r="Q6" s="23">
        <v>0.0</v>
      </c>
      <c r="R6" s="23">
        <v>600.0</v>
      </c>
      <c r="S6" s="23">
        <v>0.0</v>
      </c>
      <c r="T6" s="23">
        <v>0.0</v>
      </c>
      <c r="U6" s="23">
        <v>0.0</v>
      </c>
      <c r="V6" s="23">
        <v>0.0</v>
      </c>
      <c r="W6" s="23">
        <v>0.0</v>
      </c>
      <c r="X6" s="23">
        <v>0.0</v>
      </c>
      <c r="Y6" s="23">
        <v>0.0</v>
      </c>
      <c r="Z6" s="23">
        <v>0.0</v>
      </c>
      <c r="AA6" s="23">
        <v>0.0</v>
      </c>
      <c r="AB6" s="23">
        <v>0.0</v>
      </c>
      <c r="AC6" s="23">
        <v>0.0</v>
      </c>
      <c r="AD6" s="23">
        <v>231.0</v>
      </c>
      <c r="AE6" s="23">
        <v>462.0</v>
      </c>
      <c r="AF6" s="23">
        <v>196.28</v>
      </c>
      <c r="AG6" s="23">
        <v>30.0</v>
      </c>
      <c r="AH6" s="23">
        <v>90.0</v>
      </c>
      <c r="AI6" s="23">
        <v>228.0</v>
      </c>
      <c r="AJ6" s="23">
        <v>60.0</v>
      </c>
      <c r="AK6" s="23">
        <v>0.0</v>
      </c>
      <c r="AL6" s="23">
        <v>0.0</v>
      </c>
      <c r="AM6" s="23">
        <v>0.0</v>
      </c>
      <c r="AN6" s="23">
        <v>44.0</v>
      </c>
      <c r="AO6" s="20">
        <f t="shared" si="1"/>
        <v>3466.24</v>
      </c>
      <c r="AP6" s="21">
        <v>3466.24</v>
      </c>
      <c r="AQ6" s="21">
        <v>3466.24</v>
      </c>
      <c r="AR6" s="22">
        <f t="shared" si="2"/>
        <v>0</v>
      </c>
      <c r="AS6" s="22">
        <f t="shared" si="3"/>
        <v>0</v>
      </c>
    </row>
    <row r="7" ht="14.25" customHeight="1">
      <c r="A7" s="15">
        <v>3.0</v>
      </c>
      <c r="B7" s="16" t="s">
        <v>55</v>
      </c>
      <c r="C7" s="17" t="s">
        <v>52</v>
      </c>
      <c r="D7" s="18" t="s">
        <v>53</v>
      </c>
      <c r="E7" s="18">
        <v>1600.0</v>
      </c>
      <c r="F7" s="19">
        <v>0.0</v>
      </c>
      <c r="G7" s="19">
        <v>0.0</v>
      </c>
      <c r="H7" s="23">
        <v>0.0</v>
      </c>
      <c r="I7" s="23">
        <v>0.0</v>
      </c>
      <c r="J7" s="23">
        <v>0.0</v>
      </c>
      <c r="K7" s="23">
        <v>0.0</v>
      </c>
      <c r="L7" s="23">
        <v>0.0</v>
      </c>
      <c r="M7" s="23">
        <v>0.0</v>
      </c>
      <c r="N7" s="23">
        <v>0.0</v>
      </c>
      <c r="O7" s="23">
        <v>0.0</v>
      </c>
      <c r="P7" s="23">
        <v>0.0</v>
      </c>
      <c r="Q7" s="23">
        <v>0.0</v>
      </c>
      <c r="R7" s="23">
        <v>0.0</v>
      </c>
      <c r="S7" s="23">
        <v>0.0</v>
      </c>
      <c r="T7" s="23">
        <v>0.0</v>
      </c>
      <c r="U7" s="23">
        <v>0.0</v>
      </c>
      <c r="V7" s="23">
        <v>0.0</v>
      </c>
      <c r="W7" s="23">
        <v>0.0</v>
      </c>
      <c r="X7" s="23">
        <v>0.0</v>
      </c>
      <c r="Y7" s="23">
        <v>0.0</v>
      </c>
      <c r="Z7" s="23">
        <v>0.0</v>
      </c>
      <c r="AA7" s="23">
        <v>0.0</v>
      </c>
      <c r="AB7" s="23">
        <v>0.0</v>
      </c>
      <c r="AC7" s="23">
        <v>0.0</v>
      </c>
      <c r="AD7" s="23">
        <v>448.0</v>
      </c>
      <c r="AE7" s="23">
        <v>896.0</v>
      </c>
      <c r="AF7" s="23">
        <v>146.0</v>
      </c>
      <c r="AG7" s="23">
        <v>140.0</v>
      </c>
      <c r="AH7" s="23">
        <v>0.0</v>
      </c>
      <c r="AI7" s="23">
        <v>56.0</v>
      </c>
      <c r="AJ7" s="23">
        <v>0.0</v>
      </c>
      <c r="AK7" s="23">
        <v>0.0</v>
      </c>
      <c r="AL7" s="23">
        <v>0.0</v>
      </c>
      <c r="AM7" s="23">
        <v>0.0</v>
      </c>
      <c r="AN7" s="23">
        <v>0.0</v>
      </c>
      <c r="AO7" s="20">
        <f t="shared" si="1"/>
        <v>1686</v>
      </c>
      <c r="AP7" s="21">
        <v>1686.0</v>
      </c>
      <c r="AQ7" s="21">
        <v>1686.0</v>
      </c>
      <c r="AR7" s="22">
        <f t="shared" si="2"/>
        <v>0</v>
      </c>
      <c r="AS7" s="22">
        <f t="shared" si="3"/>
        <v>0</v>
      </c>
    </row>
    <row r="8" ht="14.25" customHeight="1">
      <c r="A8" s="15">
        <v>4.0</v>
      </c>
      <c r="B8" s="16" t="s">
        <v>56</v>
      </c>
      <c r="C8" s="17" t="s">
        <v>52</v>
      </c>
      <c r="D8" s="18" t="s">
        <v>53</v>
      </c>
      <c r="E8" s="18">
        <v>1600.0</v>
      </c>
      <c r="F8" s="19">
        <v>0.0</v>
      </c>
      <c r="G8" s="19">
        <v>0.0</v>
      </c>
      <c r="H8" s="23">
        <v>0.0</v>
      </c>
      <c r="I8" s="23">
        <v>2725.0</v>
      </c>
      <c r="J8" s="23">
        <v>0.0</v>
      </c>
      <c r="K8" s="23">
        <v>0.0</v>
      </c>
      <c r="L8" s="23">
        <v>0.0</v>
      </c>
      <c r="M8" s="23">
        <v>0.0</v>
      </c>
      <c r="N8" s="23">
        <v>0.0</v>
      </c>
      <c r="O8" s="23">
        <v>0.0</v>
      </c>
      <c r="P8" s="23">
        <v>0.0</v>
      </c>
      <c r="Q8" s="23">
        <v>50.0</v>
      </c>
      <c r="R8" s="23">
        <v>1775.0</v>
      </c>
      <c r="S8" s="23">
        <v>0.0</v>
      </c>
      <c r="T8" s="23">
        <v>0.0</v>
      </c>
      <c r="U8" s="23">
        <v>0.0</v>
      </c>
      <c r="V8" s="23">
        <v>0.0</v>
      </c>
      <c r="W8" s="23">
        <v>0.0</v>
      </c>
      <c r="X8" s="23">
        <v>0.0</v>
      </c>
      <c r="Y8" s="23">
        <v>150.0</v>
      </c>
      <c r="Z8" s="23">
        <v>0.0</v>
      </c>
      <c r="AA8" s="23">
        <v>0.0</v>
      </c>
      <c r="AB8" s="23">
        <v>0.0</v>
      </c>
      <c r="AC8" s="23">
        <v>0.0</v>
      </c>
      <c r="AD8" s="23">
        <v>196.0</v>
      </c>
      <c r="AE8" s="23">
        <v>392.0</v>
      </c>
      <c r="AF8" s="23">
        <v>113.0</v>
      </c>
      <c r="AG8" s="23">
        <v>30.0</v>
      </c>
      <c r="AH8" s="23">
        <v>60.0</v>
      </c>
      <c r="AI8" s="23">
        <v>56.0</v>
      </c>
      <c r="AJ8" s="23">
        <v>0.0</v>
      </c>
      <c r="AK8" s="23">
        <v>0.0</v>
      </c>
      <c r="AL8" s="23">
        <v>0.0</v>
      </c>
      <c r="AM8" s="23">
        <v>0.0</v>
      </c>
      <c r="AN8" s="23">
        <v>16.0</v>
      </c>
      <c r="AO8" s="20">
        <f t="shared" si="1"/>
        <v>5563</v>
      </c>
      <c r="AP8" s="21">
        <v>5563.0</v>
      </c>
      <c r="AQ8" s="21">
        <v>5563.0</v>
      </c>
      <c r="AR8" s="22">
        <f t="shared" si="2"/>
        <v>0</v>
      </c>
      <c r="AS8" s="22">
        <f t="shared" si="3"/>
        <v>0</v>
      </c>
    </row>
    <row r="9" ht="14.25" customHeight="1">
      <c r="A9" s="15">
        <v>5.0</v>
      </c>
      <c r="B9" s="16" t="s">
        <v>57</v>
      </c>
      <c r="C9" s="17" t="s">
        <v>52</v>
      </c>
      <c r="D9" s="18" t="s">
        <v>53</v>
      </c>
      <c r="E9" s="18">
        <v>1600.0</v>
      </c>
      <c r="F9" s="19">
        <v>1800.0</v>
      </c>
      <c r="G9" s="19">
        <v>0.0</v>
      </c>
      <c r="H9" s="23">
        <v>0.0</v>
      </c>
      <c r="I9" s="23">
        <v>700.0</v>
      </c>
      <c r="J9" s="23">
        <v>0.0</v>
      </c>
      <c r="K9" s="23">
        <v>0.0</v>
      </c>
      <c r="L9" s="23">
        <v>0.0</v>
      </c>
      <c r="M9" s="23">
        <v>0.0</v>
      </c>
      <c r="N9" s="23">
        <v>0.0</v>
      </c>
      <c r="O9" s="23">
        <v>0.0</v>
      </c>
      <c r="P9" s="23">
        <v>0.0</v>
      </c>
      <c r="Q9" s="23">
        <v>0.0</v>
      </c>
      <c r="R9" s="23">
        <v>1200.0</v>
      </c>
      <c r="S9" s="23">
        <v>195.0</v>
      </c>
      <c r="T9" s="23">
        <v>0.0</v>
      </c>
      <c r="U9" s="23">
        <v>0.0</v>
      </c>
      <c r="V9" s="23">
        <v>0.0</v>
      </c>
      <c r="W9" s="23">
        <v>0.0</v>
      </c>
      <c r="X9" s="23">
        <v>0.0</v>
      </c>
      <c r="Y9" s="23">
        <v>0.0</v>
      </c>
      <c r="Z9" s="23">
        <v>0.0</v>
      </c>
      <c r="AA9" s="23">
        <v>0.0</v>
      </c>
      <c r="AB9" s="23">
        <v>0.0</v>
      </c>
      <c r="AC9" s="23">
        <v>0.0</v>
      </c>
      <c r="AD9" s="23">
        <v>203.0</v>
      </c>
      <c r="AE9" s="23">
        <v>406.0</v>
      </c>
      <c r="AF9" s="23">
        <v>81.0</v>
      </c>
      <c r="AG9" s="23">
        <v>60.0</v>
      </c>
      <c r="AH9" s="23">
        <v>60.0</v>
      </c>
      <c r="AI9" s="23">
        <v>56.0</v>
      </c>
      <c r="AJ9" s="23">
        <v>80.0</v>
      </c>
      <c r="AK9" s="23">
        <v>0.0</v>
      </c>
      <c r="AL9" s="23">
        <v>0.0</v>
      </c>
      <c r="AM9" s="23">
        <v>0.0</v>
      </c>
      <c r="AN9" s="23">
        <v>16.0</v>
      </c>
      <c r="AO9" s="20">
        <f t="shared" si="1"/>
        <v>4857</v>
      </c>
      <c r="AP9" s="21">
        <v>4857.0</v>
      </c>
      <c r="AQ9" s="21">
        <v>4857.0</v>
      </c>
      <c r="AR9" s="22">
        <f t="shared" si="2"/>
        <v>0</v>
      </c>
      <c r="AS9" s="22">
        <f t="shared" si="3"/>
        <v>0</v>
      </c>
    </row>
    <row r="10" ht="14.25" customHeight="1">
      <c r="A10" s="15">
        <v>6.0</v>
      </c>
      <c r="B10" s="16" t="s">
        <v>58</v>
      </c>
      <c r="C10" s="17" t="s">
        <v>52</v>
      </c>
      <c r="D10" s="18" t="s">
        <v>59</v>
      </c>
      <c r="E10" s="18">
        <v>1600.0</v>
      </c>
      <c r="F10" s="19">
        <v>0.0</v>
      </c>
      <c r="G10" s="19">
        <v>0.0</v>
      </c>
      <c r="H10" s="23">
        <v>0.0</v>
      </c>
      <c r="I10" s="23">
        <v>0.0</v>
      </c>
      <c r="J10" s="23">
        <v>0.0</v>
      </c>
      <c r="K10" s="23">
        <v>0.0</v>
      </c>
      <c r="L10" s="23">
        <v>0.0</v>
      </c>
      <c r="M10" s="23">
        <v>0.0</v>
      </c>
      <c r="N10" s="23">
        <v>0.0</v>
      </c>
      <c r="O10" s="23">
        <v>0.0</v>
      </c>
      <c r="P10" s="23">
        <v>0.0</v>
      </c>
      <c r="Q10" s="23">
        <v>0.0</v>
      </c>
      <c r="R10" s="23">
        <v>0.0</v>
      </c>
      <c r="S10" s="23">
        <v>0.0</v>
      </c>
      <c r="T10" s="23">
        <v>0.0</v>
      </c>
      <c r="U10" s="23">
        <v>0.0</v>
      </c>
      <c r="V10" s="23">
        <v>0.0</v>
      </c>
      <c r="W10" s="23">
        <v>0.0</v>
      </c>
      <c r="X10" s="23">
        <v>0.0</v>
      </c>
      <c r="Y10" s="23">
        <v>0.0</v>
      </c>
      <c r="Z10" s="23">
        <v>0.0</v>
      </c>
      <c r="AA10" s="23">
        <v>0.0</v>
      </c>
      <c r="AB10" s="23">
        <v>0.0</v>
      </c>
      <c r="AC10" s="23">
        <v>0.0</v>
      </c>
      <c r="AD10" s="23">
        <v>448.0</v>
      </c>
      <c r="AE10" s="23">
        <v>896.0</v>
      </c>
      <c r="AF10" s="23">
        <v>154.0</v>
      </c>
      <c r="AG10" s="23">
        <v>60.0</v>
      </c>
      <c r="AH10" s="23">
        <v>0.0</v>
      </c>
      <c r="AI10" s="23">
        <v>56.0</v>
      </c>
      <c r="AJ10" s="23">
        <v>0.0</v>
      </c>
      <c r="AK10" s="23">
        <v>0.0</v>
      </c>
      <c r="AL10" s="23">
        <v>0.0</v>
      </c>
      <c r="AM10" s="23">
        <v>0.0</v>
      </c>
      <c r="AN10" s="23">
        <v>24.0</v>
      </c>
      <c r="AO10" s="20">
        <f t="shared" si="1"/>
        <v>1638</v>
      </c>
      <c r="AP10" s="21">
        <v>1638.0</v>
      </c>
      <c r="AQ10" s="21">
        <v>1638.0</v>
      </c>
      <c r="AR10" s="22">
        <f t="shared" si="2"/>
        <v>0</v>
      </c>
      <c r="AS10" s="22">
        <f t="shared" si="3"/>
        <v>0</v>
      </c>
    </row>
    <row r="11" ht="14.25" customHeight="1">
      <c r="A11" s="15">
        <v>7.0</v>
      </c>
      <c r="B11" s="16" t="s">
        <v>60</v>
      </c>
      <c r="C11" s="17" t="s">
        <v>52</v>
      </c>
      <c r="D11" s="18" t="s">
        <v>59</v>
      </c>
      <c r="E11" s="18">
        <v>1600.0</v>
      </c>
      <c r="F11" s="19">
        <v>4750.0</v>
      </c>
      <c r="G11" s="19">
        <v>0.0</v>
      </c>
      <c r="H11" s="23">
        <v>0.0</v>
      </c>
      <c r="I11" s="23">
        <v>512.48</v>
      </c>
      <c r="J11" s="23">
        <v>0.0</v>
      </c>
      <c r="K11" s="23">
        <v>0.0</v>
      </c>
      <c r="L11" s="23">
        <v>0.0</v>
      </c>
      <c r="M11" s="23">
        <v>0.0</v>
      </c>
      <c r="N11" s="23">
        <v>110.0</v>
      </c>
      <c r="O11" s="23">
        <v>0.0</v>
      </c>
      <c r="P11" s="23">
        <v>0.0</v>
      </c>
      <c r="Q11" s="23">
        <v>73.31</v>
      </c>
      <c r="R11" s="23">
        <v>510.0</v>
      </c>
      <c r="S11" s="23">
        <v>0.0</v>
      </c>
      <c r="T11" s="23">
        <v>0.0</v>
      </c>
      <c r="U11" s="23">
        <v>0.0</v>
      </c>
      <c r="V11" s="23">
        <v>0.0</v>
      </c>
      <c r="W11" s="23">
        <v>0.0</v>
      </c>
      <c r="X11" s="23">
        <v>0.0</v>
      </c>
      <c r="Y11" s="23">
        <v>0.0</v>
      </c>
      <c r="Z11" s="23">
        <v>0.0</v>
      </c>
      <c r="AA11" s="23">
        <v>0.0</v>
      </c>
      <c r="AB11" s="23">
        <v>0.0</v>
      </c>
      <c r="AC11" s="23">
        <v>0.0</v>
      </c>
      <c r="AD11" s="23">
        <v>252.0</v>
      </c>
      <c r="AE11" s="23">
        <v>504.0</v>
      </c>
      <c r="AF11" s="23">
        <v>124.23</v>
      </c>
      <c r="AG11" s="23">
        <v>130.0</v>
      </c>
      <c r="AH11" s="23">
        <v>0.0</v>
      </c>
      <c r="AI11" s="23">
        <v>56.0</v>
      </c>
      <c r="AJ11" s="23">
        <v>230.0</v>
      </c>
      <c r="AK11" s="23">
        <v>0.0</v>
      </c>
      <c r="AL11" s="23">
        <v>0.0</v>
      </c>
      <c r="AM11" s="23">
        <v>332.0</v>
      </c>
      <c r="AN11" s="23">
        <v>172.0</v>
      </c>
      <c r="AO11" s="20">
        <f t="shared" si="1"/>
        <v>7756.02</v>
      </c>
      <c r="AP11" s="21">
        <v>7756.02</v>
      </c>
      <c r="AQ11" s="21">
        <v>7756.02</v>
      </c>
      <c r="AR11" s="22">
        <f t="shared" si="2"/>
        <v>0</v>
      </c>
      <c r="AS11" s="22">
        <f t="shared" si="3"/>
        <v>0</v>
      </c>
    </row>
    <row r="12" ht="14.25" customHeight="1">
      <c r="A12" s="15">
        <v>8.0</v>
      </c>
      <c r="B12" s="16" t="s">
        <v>61</v>
      </c>
      <c r="C12" s="17" t="s">
        <v>52</v>
      </c>
      <c r="D12" s="18" t="s">
        <v>59</v>
      </c>
      <c r="E12" s="18">
        <v>1600.0</v>
      </c>
      <c r="F12" s="19">
        <v>750.0</v>
      </c>
      <c r="G12" s="19">
        <v>0.0</v>
      </c>
      <c r="H12" s="23">
        <v>0.0</v>
      </c>
      <c r="I12" s="23">
        <v>125.0</v>
      </c>
      <c r="J12" s="23">
        <v>0.0</v>
      </c>
      <c r="K12" s="23">
        <v>0.0</v>
      </c>
      <c r="L12" s="23">
        <v>0.0</v>
      </c>
      <c r="M12" s="23">
        <v>0.0</v>
      </c>
      <c r="N12" s="23">
        <v>50.0</v>
      </c>
      <c r="O12" s="23">
        <v>0.0</v>
      </c>
      <c r="P12" s="23">
        <v>0.0</v>
      </c>
      <c r="Q12" s="23">
        <v>10.0</v>
      </c>
      <c r="R12" s="23">
        <v>550.0</v>
      </c>
      <c r="S12" s="23">
        <v>50.0</v>
      </c>
      <c r="T12" s="23">
        <v>0.0</v>
      </c>
      <c r="U12" s="23">
        <v>0.0</v>
      </c>
      <c r="V12" s="23">
        <v>0.0</v>
      </c>
      <c r="W12" s="23">
        <v>0.0</v>
      </c>
      <c r="X12" s="23">
        <v>0.0</v>
      </c>
      <c r="Y12" s="23">
        <v>400.0</v>
      </c>
      <c r="Z12" s="23">
        <v>0.0</v>
      </c>
      <c r="AA12" s="23">
        <v>0.0</v>
      </c>
      <c r="AB12" s="23">
        <v>0.0</v>
      </c>
      <c r="AC12" s="23">
        <v>0.0</v>
      </c>
      <c r="AD12" s="23">
        <v>294.0</v>
      </c>
      <c r="AE12" s="23">
        <v>588.0</v>
      </c>
      <c r="AF12" s="23">
        <v>132.3</v>
      </c>
      <c r="AG12" s="23">
        <v>60.0</v>
      </c>
      <c r="AH12" s="23">
        <v>120.0</v>
      </c>
      <c r="AI12" s="23">
        <v>256.0</v>
      </c>
      <c r="AJ12" s="23">
        <v>10.0</v>
      </c>
      <c r="AK12" s="23">
        <v>0.0</v>
      </c>
      <c r="AL12" s="23">
        <v>0.0</v>
      </c>
      <c r="AM12" s="23">
        <v>0.0</v>
      </c>
      <c r="AN12" s="23">
        <v>0.0</v>
      </c>
      <c r="AO12" s="20">
        <f t="shared" si="1"/>
        <v>3395.3</v>
      </c>
      <c r="AP12" s="21">
        <v>3395.3</v>
      </c>
      <c r="AQ12" s="21">
        <v>3395.3</v>
      </c>
      <c r="AR12" s="22">
        <f t="shared" si="2"/>
        <v>0</v>
      </c>
      <c r="AS12" s="22">
        <f t="shared" si="3"/>
        <v>0</v>
      </c>
    </row>
    <row r="13" ht="14.25" customHeight="1">
      <c r="A13" s="15">
        <v>9.0</v>
      </c>
      <c r="B13" s="16" t="s">
        <v>62</v>
      </c>
      <c r="C13" s="17" t="s">
        <v>52</v>
      </c>
      <c r="D13" s="18" t="s">
        <v>59</v>
      </c>
      <c r="E13" s="18">
        <v>1600.0</v>
      </c>
      <c r="F13" s="19">
        <v>0.0</v>
      </c>
      <c r="G13" s="19">
        <v>0.0</v>
      </c>
      <c r="H13" s="23">
        <v>700.0</v>
      </c>
      <c r="I13" s="23">
        <v>431.0</v>
      </c>
      <c r="J13" s="23">
        <v>0.0</v>
      </c>
      <c r="K13" s="23">
        <v>0.0</v>
      </c>
      <c r="L13" s="23">
        <v>0.0</v>
      </c>
      <c r="M13" s="23">
        <v>0.0</v>
      </c>
      <c r="N13" s="23">
        <v>0.0</v>
      </c>
      <c r="O13" s="23">
        <v>0.0</v>
      </c>
      <c r="P13" s="23">
        <v>0.0</v>
      </c>
      <c r="Q13" s="23">
        <v>20.0</v>
      </c>
      <c r="R13" s="23">
        <v>150.0</v>
      </c>
      <c r="S13" s="23">
        <v>677.5</v>
      </c>
      <c r="T13" s="23">
        <v>0.0</v>
      </c>
      <c r="U13" s="23">
        <v>0.0</v>
      </c>
      <c r="V13" s="23">
        <v>200.0</v>
      </c>
      <c r="W13" s="23">
        <v>0.0</v>
      </c>
      <c r="X13" s="23">
        <v>0.0</v>
      </c>
      <c r="Y13" s="23">
        <v>0.0</v>
      </c>
      <c r="Z13" s="23">
        <v>0.0</v>
      </c>
      <c r="AA13" s="23">
        <v>0.0</v>
      </c>
      <c r="AB13" s="23">
        <v>0.0</v>
      </c>
      <c r="AC13" s="23">
        <v>0.0</v>
      </c>
      <c r="AD13" s="23">
        <v>252.0</v>
      </c>
      <c r="AE13" s="23">
        <v>504.0</v>
      </c>
      <c r="AF13" s="23">
        <v>95.0</v>
      </c>
      <c r="AG13" s="23">
        <v>60.0</v>
      </c>
      <c r="AH13" s="23">
        <v>650.0</v>
      </c>
      <c r="AI13" s="23">
        <v>256.0</v>
      </c>
      <c r="AJ13" s="23">
        <v>250.0</v>
      </c>
      <c r="AK13" s="23">
        <v>0.0</v>
      </c>
      <c r="AL13" s="23">
        <v>150.0</v>
      </c>
      <c r="AM13" s="23">
        <v>0.0</v>
      </c>
      <c r="AN13" s="23">
        <v>132.0</v>
      </c>
      <c r="AO13" s="20">
        <f t="shared" si="1"/>
        <v>4527.5</v>
      </c>
      <c r="AP13" s="21">
        <v>4527.5</v>
      </c>
      <c r="AQ13" s="21">
        <v>4527.5</v>
      </c>
      <c r="AR13" s="22">
        <f t="shared" si="2"/>
        <v>0</v>
      </c>
      <c r="AS13" s="22">
        <f t="shared" si="3"/>
        <v>0</v>
      </c>
    </row>
    <row r="14" ht="14.25" customHeight="1">
      <c r="A14" s="15">
        <v>10.0</v>
      </c>
      <c r="B14" s="16" t="s">
        <v>63</v>
      </c>
      <c r="C14" s="17" t="s">
        <v>52</v>
      </c>
      <c r="D14" s="18" t="s">
        <v>64</v>
      </c>
      <c r="E14" s="18">
        <v>1600.0</v>
      </c>
      <c r="F14" s="19">
        <v>0.0</v>
      </c>
      <c r="G14" s="19">
        <v>0.0</v>
      </c>
      <c r="H14" s="23">
        <v>0.0</v>
      </c>
      <c r="I14" s="23">
        <v>0.0</v>
      </c>
      <c r="J14" s="23">
        <v>0.0</v>
      </c>
      <c r="K14" s="23">
        <v>0.0</v>
      </c>
      <c r="L14" s="23">
        <v>0.0</v>
      </c>
      <c r="M14" s="23">
        <v>0.0</v>
      </c>
      <c r="N14" s="23">
        <v>0.0</v>
      </c>
      <c r="O14" s="23">
        <v>0.0</v>
      </c>
      <c r="P14" s="23">
        <v>0.0</v>
      </c>
      <c r="Q14" s="23">
        <v>0.0</v>
      </c>
      <c r="R14" s="23">
        <v>0.0</v>
      </c>
      <c r="S14" s="23">
        <v>0.0</v>
      </c>
      <c r="T14" s="23">
        <v>0.0</v>
      </c>
      <c r="U14" s="23">
        <v>0.0</v>
      </c>
      <c r="V14" s="23">
        <v>0.0</v>
      </c>
      <c r="W14" s="23">
        <v>0.0</v>
      </c>
      <c r="X14" s="23">
        <v>0.0</v>
      </c>
      <c r="Y14" s="23">
        <v>0.0</v>
      </c>
      <c r="Z14" s="23">
        <v>0.0</v>
      </c>
      <c r="AA14" s="23">
        <v>0.0</v>
      </c>
      <c r="AB14" s="23">
        <v>0.0</v>
      </c>
      <c r="AC14" s="23">
        <v>0.0</v>
      </c>
      <c r="AD14" s="23">
        <v>448.0</v>
      </c>
      <c r="AE14" s="23">
        <v>896.0</v>
      </c>
      <c r="AF14" s="23">
        <v>144.0</v>
      </c>
      <c r="AG14" s="23">
        <v>0.0</v>
      </c>
      <c r="AH14" s="23">
        <v>0.0</v>
      </c>
      <c r="AI14" s="23">
        <v>0.0</v>
      </c>
      <c r="AJ14" s="23">
        <v>0.0</v>
      </c>
      <c r="AK14" s="23">
        <v>0.0</v>
      </c>
      <c r="AL14" s="23">
        <v>0.0</v>
      </c>
      <c r="AM14" s="23">
        <v>0.0</v>
      </c>
      <c r="AN14" s="23">
        <v>16.0</v>
      </c>
      <c r="AO14" s="20">
        <f t="shared" si="1"/>
        <v>1504</v>
      </c>
      <c r="AP14" s="21">
        <v>1504.0</v>
      </c>
      <c r="AQ14" s="21">
        <v>1504.0</v>
      </c>
      <c r="AR14" s="22">
        <f t="shared" si="2"/>
        <v>0</v>
      </c>
      <c r="AS14" s="22">
        <f t="shared" si="3"/>
        <v>0</v>
      </c>
    </row>
    <row r="15" ht="14.25" customHeight="1">
      <c r="A15" s="15">
        <v>11.0</v>
      </c>
      <c r="B15" s="16" t="s">
        <v>65</v>
      </c>
      <c r="C15" s="17" t="s">
        <v>52</v>
      </c>
      <c r="D15" s="18" t="s">
        <v>64</v>
      </c>
      <c r="E15" s="18">
        <v>1600.0</v>
      </c>
      <c r="F15" s="19">
        <v>0.0</v>
      </c>
      <c r="G15" s="19">
        <v>0.0</v>
      </c>
      <c r="H15" s="23">
        <v>0.0</v>
      </c>
      <c r="I15" s="23">
        <v>0.0</v>
      </c>
      <c r="J15" s="23">
        <v>0.0</v>
      </c>
      <c r="K15" s="23">
        <v>0.0</v>
      </c>
      <c r="L15" s="23">
        <v>0.0</v>
      </c>
      <c r="M15" s="23">
        <v>0.0</v>
      </c>
      <c r="N15" s="23">
        <v>0.0</v>
      </c>
      <c r="O15" s="23">
        <v>0.0</v>
      </c>
      <c r="P15" s="23">
        <v>0.0</v>
      </c>
      <c r="Q15" s="23">
        <v>0.0</v>
      </c>
      <c r="R15" s="23">
        <v>0.0</v>
      </c>
      <c r="S15" s="23">
        <v>11.25</v>
      </c>
      <c r="T15" s="23">
        <v>0.0</v>
      </c>
      <c r="U15" s="23">
        <v>0.0</v>
      </c>
      <c r="V15" s="23">
        <v>0.0</v>
      </c>
      <c r="W15" s="23">
        <v>0.0</v>
      </c>
      <c r="X15" s="23">
        <v>0.0</v>
      </c>
      <c r="Y15" s="23">
        <v>0.0</v>
      </c>
      <c r="Z15" s="23">
        <v>0.0</v>
      </c>
      <c r="AA15" s="23">
        <v>0.0</v>
      </c>
      <c r="AB15" s="23">
        <v>0.0</v>
      </c>
      <c r="AC15" s="23">
        <v>0.0</v>
      </c>
      <c r="AD15" s="23">
        <v>392.0</v>
      </c>
      <c r="AE15" s="23">
        <v>784.0</v>
      </c>
      <c r="AF15" s="23">
        <v>75.0</v>
      </c>
      <c r="AG15" s="23">
        <v>0.0</v>
      </c>
      <c r="AH15" s="23">
        <v>0.0</v>
      </c>
      <c r="AI15" s="23">
        <v>56.0</v>
      </c>
      <c r="AJ15" s="23">
        <v>30.0</v>
      </c>
      <c r="AK15" s="23">
        <v>0.0</v>
      </c>
      <c r="AL15" s="23">
        <v>0.0</v>
      </c>
      <c r="AM15" s="23">
        <v>0.0</v>
      </c>
      <c r="AN15" s="23">
        <v>8.0</v>
      </c>
      <c r="AO15" s="20">
        <f t="shared" si="1"/>
        <v>1356.25</v>
      </c>
      <c r="AP15" s="21">
        <v>1356.25</v>
      </c>
      <c r="AQ15" s="21">
        <v>1356.25</v>
      </c>
      <c r="AR15" s="22">
        <f t="shared" si="2"/>
        <v>0</v>
      </c>
      <c r="AS15" s="22">
        <f t="shared" si="3"/>
        <v>0</v>
      </c>
    </row>
    <row r="16" ht="14.25" customHeight="1">
      <c r="A16" s="15">
        <v>12.0</v>
      </c>
      <c r="B16" s="16" t="s">
        <v>66</v>
      </c>
      <c r="C16" s="17" t="s">
        <v>52</v>
      </c>
      <c r="D16" s="18" t="s">
        <v>64</v>
      </c>
      <c r="E16" s="18">
        <v>1600.0</v>
      </c>
      <c r="F16" s="19">
        <v>1000.0</v>
      </c>
      <c r="G16" s="19">
        <v>0.0</v>
      </c>
      <c r="H16" s="23">
        <v>0.0</v>
      </c>
      <c r="I16" s="23">
        <v>225.0</v>
      </c>
      <c r="J16" s="23">
        <v>0.0</v>
      </c>
      <c r="K16" s="23">
        <v>0.0</v>
      </c>
      <c r="L16" s="23">
        <v>0.0</v>
      </c>
      <c r="M16" s="23">
        <v>0.0</v>
      </c>
      <c r="N16" s="23">
        <v>0.0</v>
      </c>
      <c r="O16" s="23">
        <v>0.0</v>
      </c>
      <c r="P16" s="23">
        <v>0.0</v>
      </c>
      <c r="Q16" s="23">
        <v>0.0</v>
      </c>
      <c r="R16" s="23">
        <v>0.0</v>
      </c>
      <c r="S16" s="23">
        <v>0.0</v>
      </c>
      <c r="T16" s="23">
        <v>0.0</v>
      </c>
      <c r="U16" s="23">
        <v>0.0</v>
      </c>
      <c r="V16" s="23">
        <v>0.0</v>
      </c>
      <c r="W16" s="23">
        <v>0.0</v>
      </c>
      <c r="X16" s="23">
        <v>0.0</v>
      </c>
      <c r="Y16" s="23">
        <v>0.0</v>
      </c>
      <c r="Z16" s="23">
        <v>0.0</v>
      </c>
      <c r="AA16" s="23">
        <v>0.0</v>
      </c>
      <c r="AB16" s="23">
        <v>0.0</v>
      </c>
      <c r="AC16" s="23">
        <v>0.0</v>
      </c>
      <c r="AD16" s="23">
        <v>308.0</v>
      </c>
      <c r="AE16" s="23">
        <v>616.0</v>
      </c>
      <c r="AF16" s="23">
        <v>352.0</v>
      </c>
      <c r="AG16" s="23">
        <v>70.0</v>
      </c>
      <c r="AH16" s="23">
        <v>0.0</v>
      </c>
      <c r="AI16" s="23">
        <v>56.0</v>
      </c>
      <c r="AJ16" s="23">
        <v>0.0</v>
      </c>
      <c r="AK16" s="23">
        <v>0.0</v>
      </c>
      <c r="AL16" s="23">
        <v>50.0</v>
      </c>
      <c r="AM16" s="23">
        <v>0.0</v>
      </c>
      <c r="AN16" s="23">
        <v>48.0</v>
      </c>
      <c r="AO16" s="20">
        <f t="shared" si="1"/>
        <v>2725</v>
      </c>
      <c r="AP16" s="21">
        <v>2725.0</v>
      </c>
      <c r="AQ16" s="21">
        <v>2725.0</v>
      </c>
      <c r="AR16" s="22">
        <f t="shared" si="2"/>
        <v>0</v>
      </c>
      <c r="AS16" s="22">
        <f t="shared" si="3"/>
        <v>0</v>
      </c>
    </row>
    <row r="17" ht="14.25" customHeight="1">
      <c r="A17" s="15">
        <v>13.0</v>
      </c>
      <c r="B17" s="16" t="s">
        <v>67</v>
      </c>
      <c r="C17" s="17" t="s">
        <v>52</v>
      </c>
      <c r="D17" s="18" t="s">
        <v>64</v>
      </c>
      <c r="E17" s="18">
        <v>1600.0</v>
      </c>
      <c r="F17" s="19">
        <v>333.33</v>
      </c>
      <c r="G17" s="19">
        <v>0.0</v>
      </c>
      <c r="H17" s="23">
        <v>0.0</v>
      </c>
      <c r="I17" s="23">
        <v>116.68</v>
      </c>
      <c r="J17" s="23">
        <v>0.0</v>
      </c>
      <c r="K17" s="23">
        <v>0.0</v>
      </c>
      <c r="L17" s="23">
        <v>0.0</v>
      </c>
      <c r="M17" s="23">
        <v>0.0</v>
      </c>
      <c r="N17" s="23">
        <v>0.0</v>
      </c>
      <c r="O17" s="23">
        <v>0.0</v>
      </c>
      <c r="P17" s="23">
        <v>0.0</v>
      </c>
      <c r="Q17" s="23">
        <v>10.0</v>
      </c>
      <c r="R17" s="23">
        <v>75.0</v>
      </c>
      <c r="S17" s="23">
        <v>30.0</v>
      </c>
      <c r="T17" s="23">
        <v>0.0</v>
      </c>
      <c r="U17" s="23">
        <v>0.0</v>
      </c>
      <c r="V17" s="23">
        <v>0.0</v>
      </c>
      <c r="W17" s="23">
        <v>0.0</v>
      </c>
      <c r="X17" s="23">
        <v>0.0</v>
      </c>
      <c r="Y17" s="23">
        <v>0.0</v>
      </c>
      <c r="Z17" s="23">
        <v>0.0</v>
      </c>
      <c r="AA17" s="23">
        <v>0.0</v>
      </c>
      <c r="AB17" s="23">
        <v>0.0</v>
      </c>
      <c r="AC17" s="23">
        <v>0.0</v>
      </c>
      <c r="AD17" s="23">
        <v>308.0</v>
      </c>
      <c r="AE17" s="23">
        <v>616.0</v>
      </c>
      <c r="AF17" s="23">
        <v>85.0</v>
      </c>
      <c r="AG17" s="23">
        <v>60.0</v>
      </c>
      <c r="AH17" s="23">
        <v>80.0</v>
      </c>
      <c r="AI17" s="23">
        <v>256.0</v>
      </c>
      <c r="AJ17" s="23">
        <v>250.0</v>
      </c>
      <c r="AK17" s="23">
        <v>0.0</v>
      </c>
      <c r="AL17" s="23">
        <v>100.0</v>
      </c>
      <c r="AM17" s="23">
        <v>0.0</v>
      </c>
      <c r="AN17" s="23">
        <v>44.0</v>
      </c>
      <c r="AO17" s="20">
        <f t="shared" si="1"/>
        <v>2364.01</v>
      </c>
      <c r="AP17" s="21">
        <v>2364.01</v>
      </c>
      <c r="AQ17" s="21">
        <v>2364.01</v>
      </c>
      <c r="AR17" s="22">
        <f t="shared" si="2"/>
        <v>0</v>
      </c>
      <c r="AS17" s="22">
        <f t="shared" si="3"/>
        <v>0</v>
      </c>
    </row>
    <row r="18" ht="14.25" customHeight="1">
      <c r="A18" s="15">
        <v>14.0</v>
      </c>
      <c r="B18" s="16" t="s">
        <v>68</v>
      </c>
      <c r="C18" s="17" t="s">
        <v>52</v>
      </c>
      <c r="D18" s="18" t="s">
        <v>64</v>
      </c>
      <c r="E18" s="18">
        <v>1600.0</v>
      </c>
      <c r="F18" s="19">
        <v>0.0</v>
      </c>
      <c r="G18" s="19">
        <v>0.0</v>
      </c>
      <c r="H18" s="23">
        <v>0.0</v>
      </c>
      <c r="I18" s="23">
        <v>250.0</v>
      </c>
      <c r="J18" s="23">
        <v>0.0</v>
      </c>
      <c r="K18" s="23">
        <v>0.0</v>
      </c>
      <c r="L18" s="23">
        <v>0.0</v>
      </c>
      <c r="M18" s="23">
        <v>0.0</v>
      </c>
      <c r="N18" s="23">
        <v>0.0</v>
      </c>
      <c r="O18" s="23">
        <v>0.0</v>
      </c>
      <c r="P18" s="23">
        <v>0.0</v>
      </c>
      <c r="Q18" s="23">
        <v>0.0</v>
      </c>
      <c r="R18" s="23">
        <v>0.0</v>
      </c>
      <c r="S18" s="23">
        <v>0.0</v>
      </c>
      <c r="T18" s="23">
        <v>0.0</v>
      </c>
      <c r="U18" s="23">
        <v>0.0</v>
      </c>
      <c r="V18" s="23">
        <v>0.0</v>
      </c>
      <c r="W18" s="23">
        <v>0.0</v>
      </c>
      <c r="X18" s="23">
        <v>0.0</v>
      </c>
      <c r="Y18" s="23">
        <v>0.0</v>
      </c>
      <c r="Z18" s="23">
        <v>0.0</v>
      </c>
      <c r="AA18" s="23">
        <v>0.0</v>
      </c>
      <c r="AB18" s="23">
        <v>0.0</v>
      </c>
      <c r="AC18" s="23">
        <v>0.0</v>
      </c>
      <c r="AD18" s="23">
        <v>392.0</v>
      </c>
      <c r="AE18" s="23">
        <v>784.0</v>
      </c>
      <c r="AF18" s="23">
        <v>223.1</v>
      </c>
      <c r="AG18" s="23">
        <v>100.0</v>
      </c>
      <c r="AH18" s="23">
        <v>40.0</v>
      </c>
      <c r="AI18" s="23">
        <v>256.0</v>
      </c>
      <c r="AJ18" s="23">
        <v>70.0</v>
      </c>
      <c r="AK18" s="23">
        <v>0.0</v>
      </c>
      <c r="AL18" s="23">
        <v>0.0</v>
      </c>
      <c r="AM18" s="23">
        <v>0.0</v>
      </c>
      <c r="AN18" s="23">
        <v>104.0</v>
      </c>
      <c r="AO18" s="20">
        <f t="shared" si="1"/>
        <v>2219.1</v>
      </c>
      <c r="AP18" s="21">
        <v>2219.1</v>
      </c>
      <c r="AQ18" s="21">
        <v>2219.1</v>
      </c>
      <c r="AR18" s="22">
        <f t="shared" si="2"/>
        <v>0</v>
      </c>
      <c r="AS18" s="22">
        <f t="shared" si="3"/>
        <v>0</v>
      </c>
    </row>
    <row r="19" ht="14.25" customHeight="1">
      <c r="A19" s="15">
        <v>15.0</v>
      </c>
      <c r="B19" s="16" t="s">
        <v>69</v>
      </c>
      <c r="C19" s="17" t="s">
        <v>52</v>
      </c>
      <c r="D19" s="18" t="s">
        <v>64</v>
      </c>
      <c r="E19" s="18">
        <v>1600.0</v>
      </c>
      <c r="F19" s="19">
        <v>750.0</v>
      </c>
      <c r="G19" s="19">
        <v>0.0</v>
      </c>
      <c r="H19" s="23">
        <v>0.0</v>
      </c>
      <c r="I19" s="23">
        <v>0.0</v>
      </c>
      <c r="J19" s="23">
        <v>0.0</v>
      </c>
      <c r="K19" s="23">
        <v>0.0</v>
      </c>
      <c r="L19" s="23">
        <v>0.0</v>
      </c>
      <c r="M19" s="23">
        <v>0.0</v>
      </c>
      <c r="N19" s="23">
        <v>0.0</v>
      </c>
      <c r="O19" s="23">
        <v>0.0</v>
      </c>
      <c r="P19" s="23">
        <v>0.0</v>
      </c>
      <c r="Q19" s="23">
        <v>0.0</v>
      </c>
      <c r="R19" s="23">
        <v>0.0</v>
      </c>
      <c r="S19" s="23">
        <v>0.0</v>
      </c>
      <c r="T19" s="23">
        <v>0.0</v>
      </c>
      <c r="U19" s="23">
        <v>0.0</v>
      </c>
      <c r="V19" s="23">
        <v>0.0</v>
      </c>
      <c r="W19" s="23">
        <v>0.0</v>
      </c>
      <c r="X19" s="23">
        <v>0.0</v>
      </c>
      <c r="Y19" s="23">
        <v>0.0</v>
      </c>
      <c r="Z19" s="23">
        <v>0.0</v>
      </c>
      <c r="AA19" s="23">
        <v>0.0</v>
      </c>
      <c r="AB19" s="23">
        <v>0.0</v>
      </c>
      <c r="AC19" s="23">
        <v>0.0</v>
      </c>
      <c r="AD19" s="23">
        <v>308.0</v>
      </c>
      <c r="AE19" s="23">
        <v>616.0</v>
      </c>
      <c r="AF19" s="23">
        <v>48.6</v>
      </c>
      <c r="AG19" s="23">
        <v>0.0</v>
      </c>
      <c r="AH19" s="23">
        <v>0.0</v>
      </c>
      <c r="AI19" s="23">
        <v>56.0</v>
      </c>
      <c r="AJ19" s="23">
        <v>0.0</v>
      </c>
      <c r="AK19" s="23">
        <v>0.0</v>
      </c>
      <c r="AL19" s="23">
        <v>0.0</v>
      </c>
      <c r="AM19" s="23">
        <v>0.0</v>
      </c>
      <c r="AN19" s="23">
        <v>8.0</v>
      </c>
      <c r="AO19" s="20">
        <f t="shared" si="1"/>
        <v>1786.6</v>
      </c>
      <c r="AP19" s="21">
        <v>1786.6</v>
      </c>
      <c r="AQ19" s="21">
        <v>1786.6</v>
      </c>
      <c r="AR19" s="22">
        <f t="shared" si="2"/>
        <v>0</v>
      </c>
      <c r="AS19" s="22">
        <f t="shared" si="3"/>
        <v>0</v>
      </c>
    </row>
    <row r="20" ht="14.25" customHeight="1">
      <c r="A20" s="15">
        <v>16.0</v>
      </c>
      <c r="B20" s="16" t="s">
        <v>70</v>
      </c>
      <c r="C20" s="17" t="s">
        <v>52</v>
      </c>
      <c r="D20" s="18" t="s">
        <v>53</v>
      </c>
      <c r="E20" s="18">
        <v>1600.0</v>
      </c>
      <c r="F20" s="19">
        <v>300.0</v>
      </c>
      <c r="G20" s="19">
        <v>0.0</v>
      </c>
      <c r="H20" s="23">
        <v>0.0</v>
      </c>
      <c r="I20" s="23">
        <v>1116.69</v>
      </c>
      <c r="J20" s="23">
        <v>0.0</v>
      </c>
      <c r="K20" s="23">
        <v>0.0</v>
      </c>
      <c r="L20" s="23">
        <v>0.0</v>
      </c>
      <c r="M20" s="23">
        <v>0.0</v>
      </c>
      <c r="N20" s="23">
        <v>0.0</v>
      </c>
      <c r="O20" s="23">
        <v>0.0</v>
      </c>
      <c r="P20" s="23">
        <v>0.0</v>
      </c>
      <c r="Q20" s="23">
        <v>91.67</v>
      </c>
      <c r="R20" s="23">
        <v>650.0</v>
      </c>
      <c r="S20" s="23">
        <v>0.0</v>
      </c>
      <c r="T20" s="23">
        <v>0.0</v>
      </c>
      <c r="U20" s="23">
        <v>0.0</v>
      </c>
      <c r="V20" s="23">
        <v>0.0</v>
      </c>
      <c r="W20" s="23">
        <v>0.0</v>
      </c>
      <c r="X20" s="23">
        <v>0.0</v>
      </c>
      <c r="Y20" s="23">
        <v>200.0</v>
      </c>
      <c r="Z20" s="23">
        <v>0.0</v>
      </c>
      <c r="AA20" s="23">
        <v>100.0</v>
      </c>
      <c r="AB20" s="23">
        <v>0.0</v>
      </c>
      <c r="AC20" s="23">
        <v>0.0</v>
      </c>
      <c r="AD20" s="23">
        <v>224.0</v>
      </c>
      <c r="AE20" s="23">
        <v>448.0</v>
      </c>
      <c r="AF20" s="23">
        <v>102.0</v>
      </c>
      <c r="AG20" s="23">
        <v>0.0</v>
      </c>
      <c r="AH20" s="23">
        <v>240.0</v>
      </c>
      <c r="AI20" s="23">
        <v>156.0</v>
      </c>
      <c r="AJ20" s="23">
        <v>140.0</v>
      </c>
      <c r="AK20" s="23">
        <v>0.0</v>
      </c>
      <c r="AL20" s="23">
        <v>100.0</v>
      </c>
      <c r="AM20" s="23">
        <v>165.0</v>
      </c>
      <c r="AN20" s="23">
        <v>8.0</v>
      </c>
      <c r="AO20" s="20">
        <f t="shared" si="1"/>
        <v>4041.36</v>
      </c>
      <c r="AP20" s="21">
        <v>4041.36</v>
      </c>
      <c r="AQ20" s="21">
        <v>4041.36</v>
      </c>
      <c r="AR20" s="22">
        <f t="shared" si="2"/>
        <v>0</v>
      </c>
      <c r="AS20" s="22">
        <f t="shared" si="3"/>
        <v>0</v>
      </c>
    </row>
    <row r="21" ht="14.25" customHeight="1">
      <c r="A21" s="15">
        <v>17.0</v>
      </c>
      <c r="B21" s="16" t="s">
        <v>71</v>
      </c>
      <c r="C21" s="17" t="s">
        <v>52</v>
      </c>
      <c r="D21" s="18" t="s">
        <v>59</v>
      </c>
      <c r="E21" s="18">
        <v>1600.0</v>
      </c>
      <c r="F21" s="19">
        <v>200.0</v>
      </c>
      <c r="G21" s="19">
        <v>0.0</v>
      </c>
      <c r="H21" s="23">
        <v>0.0</v>
      </c>
      <c r="I21" s="23">
        <v>179.19</v>
      </c>
      <c r="J21" s="23">
        <v>0.0</v>
      </c>
      <c r="K21" s="23">
        <v>0.0</v>
      </c>
      <c r="L21" s="23">
        <v>0.0</v>
      </c>
      <c r="M21" s="23">
        <v>0.0</v>
      </c>
      <c r="N21" s="23">
        <v>20.0</v>
      </c>
      <c r="O21" s="23">
        <v>0.0</v>
      </c>
      <c r="P21" s="23">
        <v>0.0</v>
      </c>
      <c r="Q21" s="23">
        <v>11.66</v>
      </c>
      <c r="R21" s="23">
        <v>1075.0</v>
      </c>
      <c r="S21" s="23">
        <v>0.0</v>
      </c>
      <c r="T21" s="23">
        <v>0.0</v>
      </c>
      <c r="U21" s="23">
        <v>0.0</v>
      </c>
      <c r="V21" s="23">
        <v>0.0</v>
      </c>
      <c r="W21" s="23">
        <v>0.0</v>
      </c>
      <c r="X21" s="23">
        <v>0.0</v>
      </c>
      <c r="Y21" s="23">
        <v>0.0</v>
      </c>
      <c r="Z21" s="23">
        <v>0.0</v>
      </c>
      <c r="AA21" s="23">
        <v>0.0</v>
      </c>
      <c r="AB21" s="23">
        <v>0.0</v>
      </c>
      <c r="AC21" s="23">
        <v>0.0</v>
      </c>
      <c r="AD21" s="23">
        <v>252.0</v>
      </c>
      <c r="AE21" s="23">
        <v>504.0</v>
      </c>
      <c r="AF21" s="23">
        <v>86.0</v>
      </c>
      <c r="AG21" s="23">
        <v>160.0</v>
      </c>
      <c r="AH21" s="23">
        <v>0.0</v>
      </c>
      <c r="AI21" s="23">
        <v>256.0</v>
      </c>
      <c r="AJ21" s="23">
        <v>60.0</v>
      </c>
      <c r="AK21" s="23">
        <v>0.0</v>
      </c>
      <c r="AL21" s="23">
        <v>0.0</v>
      </c>
      <c r="AM21" s="23">
        <v>0.0</v>
      </c>
      <c r="AN21" s="23">
        <v>68.0</v>
      </c>
      <c r="AO21" s="20">
        <f t="shared" si="1"/>
        <v>2871.85</v>
      </c>
      <c r="AP21" s="21">
        <v>2871.85</v>
      </c>
      <c r="AQ21" s="21">
        <v>2871.85</v>
      </c>
      <c r="AR21" s="22">
        <f t="shared" si="2"/>
        <v>0</v>
      </c>
      <c r="AS21" s="22">
        <f t="shared" si="3"/>
        <v>0</v>
      </c>
    </row>
    <row r="22" ht="14.25" customHeight="1">
      <c r="A22" s="15">
        <v>18.0</v>
      </c>
      <c r="B22" s="16" t="s">
        <v>72</v>
      </c>
      <c r="C22" s="17" t="s">
        <v>52</v>
      </c>
      <c r="D22" s="18" t="s">
        <v>59</v>
      </c>
      <c r="E22" s="18">
        <v>1600.0</v>
      </c>
      <c r="F22" s="19">
        <v>200.0</v>
      </c>
      <c r="G22" s="19">
        <v>0.0</v>
      </c>
      <c r="H22" s="23">
        <v>0.0</v>
      </c>
      <c r="I22" s="23">
        <v>37.5</v>
      </c>
      <c r="J22" s="23">
        <v>0.0</v>
      </c>
      <c r="K22" s="23">
        <v>0.0</v>
      </c>
      <c r="L22" s="23">
        <v>0.0</v>
      </c>
      <c r="M22" s="23">
        <v>0.0</v>
      </c>
      <c r="N22" s="23">
        <v>25.0</v>
      </c>
      <c r="O22" s="23">
        <v>0.0</v>
      </c>
      <c r="P22" s="23">
        <v>0.0</v>
      </c>
      <c r="Q22" s="23">
        <v>5.0</v>
      </c>
      <c r="R22" s="23">
        <v>150.0</v>
      </c>
      <c r="S22" s="23">
        <v>0.0</v>
      </c>
      <c r="T22" s="23">
        <v>0.0</v>
      </c>
      <c r="U22" s="23">
        <v>0.0</v>
      </c>
      <c r="V22" s="23">
        <v>0.0</v>
      </c>
      <c r="W22" s="23">
        <v>0.0</v>
      </c>
      <c r="X22" s="23">
        <v>0.0</v>
      </c>
      <c r="Y22" s="23">
        <v>0.0</v>
      </c>
      <c r="Z22" s="23">
        <v>0.0</v>
      </c>
      <c r="AA22" s="23">
        <v>0.0</v>
      </c>
      <c r="AB22" s="23">
        <v>0.0</v>
      </c>
      <c r="AC22" s="23">
        <v>0.0</v>
      </c>
      <c r="AD22" s="23">
        <v>252.0</v>
      </c>
      <c r="AE22" s="23">
        <v>504.0</v>
      </c>
      <c r="AF22" s="23">
        <v>131.0</v>
      </c>
      <c r="AG22" s="23">
        <v>240.0</v>
      </c>
      <c r="AH22" s="23">
        <v>60.0</v>
      </c>
      <c r="AI22" s="23">
        <v>256.0</v>
      </c>
      <c r="AJ22" s="23">
        <v>90.0</v>
      </c>
      <c r="AK22" s="23">
        <v>0.0</v>
      </c>
      <c r="AL22" s="23">
        <v>0.0</v>
      </c>
      <c r="AM22" s="23">
        <v>164.0</v>
      </c>
      <c r="AN22" s="23">
        <v>46.0</v>
      </c>
      <c r="AO22" s="20">
        <f t="shared" si="1"/>
        <v>2160.5</v>
      </c>
      <c r="AP22" s="21">
        <v>2160.5</v>
      </c>
      <c r="AQ22" s="21">
        <v>2160.5</v>
      </c>
      <c r="AR22" s="22">
        <f t="shared" si="2"/>
        <v>0</v>
      </c>
      <c r="AS22" s="22">
        <f t="shared" si="3"/>
        <v>0</v>
      </c>
    </row>
    <row r="23" ht="14.25" customHeight="1">
      <c r="A23" s="15">
        <v>19.0</v>
      </c>
      <c r="B23" s="16" t="s">
        <v>73</v>
      </c>
      <c r="C23" s="17" t="s">
        <v>52</v>
      </c>
      <c r="D23" s="18" t="s">
        <v>59</v>
      </c>
      <c r="E23" s="18">
        <v>1600.0</v>
      </c>
      <c r="F23" s="19">
        <v>333.33</v>
      </c>
      <c r="G23" s="19">
        <v>0.0</v>
      </c>
      <c r="H23" s="23">
        <v>0.0</v>
      </c>
      <c r="I23" s="23">
        <v>266.68</v>
      </c>
      <c r="J23" s="23">
        <v>0.0</v>
      </c>
      <c r="K23" s="23">
        <v>0.0</v>
      </c>
      <c r="L23" s="23">
        <v>0.0</v>
      </c>
      <c r="M23" s="23">
        <v>0.0</v>
      </c>
      <c r="N23" s="23">
        <v>0.0</v>
      </c>
      <c r="O23" s="23">
        <v>0.0</v>
      </c>
      <c r="P23" s="23">
        <v>0.0</v>
      </c>
      <c r="Q23" s="23">
        <v>30.0</v>
      </c>
      <c r="R23" s="23">
        <v>1390.0</v>
      </c>
      <c r="S23" s="23">
        <v>212.5</v>
      </c>
      <c r="T23" s="23">
        <v>0.0</v>
      </c>
      <c r="U23" s="23">
        <v>0.0</v>
      </c>
      <c r="V23" s="23">
        <v>0.0</v>
      </c>
      <c r="W23" s="23">
        <v>0.0</v>
      </c>
      <c r="X23" s="23">
        <v>0.0</v>
      </c>
      <c r="Y23" s="23">
        <v>0.0</v>
      </c>
      <c r="Z23" s="23">
        <v>0.0</v>
      </c>
      <c r="AA23" s="23">
        <v>0.0</v>
      </c>
      <c r="AB23" s="23">
        <v>0.0</v>
      </c>
      <c r="AC23" s="23">
        <v>0.0</v>
      </c>
      <c r="AD23" s="23">
        <v>280.0</v>
      </c>
      <c r="AE23" s="23">
        <v>560.0</v>
      </c>
      <c r="AF23" s="23">
        <v>105.85</v>
      </c>
      <c r="AG23" s="23">
        <v>100.0</v>
      </c>
      <c r="AH23" s="23">
        <v>0.0</v>
      </c>
      <c r="AI23" s="23">
        <v>256.0</v>
      </c>
      <c r="AJ23" s="23">
        <v>60.0</v>
      </c>
      <c r="AK23" s="23">
        <v>0.0</v>
      </c>
      <c r="AL23" s="23">
        <v>100.0</v>
      </c>
      <c r="AM23" s="23">
        <v>0.0</v>
      </c>
      <c r="AN23" s="23">
        <v>32.0</v>
      </c>
      <c r="AO23" s="20">
        <f t="shared" si="1"/>
        <v>3726.36</v>
      </c>
      <c r="AP23" s="21">
        <v>3726.36</v>
      </c>
      <c r="AQ23" s="21">
        <v>3726.36</v>
      </c>
      <c r="AR23" s="22">
        <f t="shared" si="2"/>
        <v>0</v>
      </c>
      <c r="AS23" s="22">
        <f t="shared" si="3"/>
        <v>0</v>
      </c>
    </row>
    <row r="24" ht="14.25" customHeight="1">
      <c r="A24" s="15">
        <v>20.0</v>
      </c>
      <c r="B24" s="16" t="s">
        <v>74</v>
      </c>
      <c r="C24" s="17" t="s">
        <v>52</v>
      </c>
      <c r="D24" s="18" t="s">
        <v>75</v>
      </c>
      <c r="E24" s="18">
        <v>1600.0</v>
      </c>
      <c r="F24" s="19">
        <v>333.33</v>
      </c>
      <c r="G24" s="19">
        <v>0.0</v>
      </c>
      <c r="H24" s="23">
        <v>0.0</v>
      </c>
      <c r="I24" s="23">
        <v>150.0</v>
      </c>
      <c r="J24" s="23">
        <v>0.0</v>
      </c>
      <c r="K24" s="23">
        <v>0.0</v>
      </c>
      <c r="L24" s="23">
        <v>0.0</v>
      </c>
      <c r="M24" s="23">
        <v>0.0</v>
      </c>
      <c r="N24" s="23">
        <v>0.0</v>
      </c>
      <c r="O24" s="23">
        <v>0.0</v>
      </c>
      <c r="P24" s="23">
        <v>0.0</v>
      </c>
      <c r="Q24" s="23">
        <v>20.0</v>
      </c>
      <c r="R24" s="23">
        <v>1300.0</v>
      </c>
      <c r="S24" s="23">
        <v>462.5</v>
      </c>
      <c r="T24" s="23">
        <v>0.0</v>
      </c>
      <c r="U24" s="23">
        <v>0.0</v>
      </c>
      <c r="V24" s="23">
        <v>0.0</v>
      </c>
      <c r="W24" s="23">
        <v>0.0</v>
      </c>
      <c r="X24" s="23">
        <v>0.0</v>
      </c>
      <c r="Y24" s="23">
        <v>0.0</v>
      </c>
      <c r="Z24" s="23">
        <v>0.0</v>
      </c>
      <c r="AA24" s="23">
        <v>0.0</v>
      </c>
      <c r="AB24" s="23">
        <v>0.0</v>
      </c>
      <c r="AC24" s="23">
        <v>0.0</v>
      </c>
      <c r="AD24" s="23">
        <v>315.0</v>
      </c>
      <c r="AE24" s="23">
        <v>630.0</v>
      </c>
      <c r="AF24" s="23">
        <v>118.0</v>
      </c>
      <c r="AG24" s="23">
        <v>20.0</v>
      </c>
      <c r="AH24" s="23">
        <v>280.0</v>
      </c>
      <c r="AI24" s="23">
        <v>256.0</v>
      </c>
      <c r="AJ24" s="23">
        <v>80.0</v>
      </c>
      <c r="AK24" s="23">
        <v>0.0</v>
      </c>
      <c r="AL24" s="23">
        <v>150.0</v>
      </c>
      <c r="AM24" s="23">
        <v>0.0</v>
      </c>
      <c r="AN24" s="23">
        <v>120.0</v>
      </c>
      <c r="AO24" s="20">
        <f t="shared" si="1"/>
        <v>4234.83</v>
      </c>
      <c r="AP24" s="21">
        <v>4234.83</v>
      </c>
      <c r="AQ24" s="21">
        <v>4234.83</v>
      </c>
      <c r="AR24" s="22">
        <f t="shared" si="2"/>
        <v>0</v>
      </c>
      <c r="AS24" s="22">
        <f t="shared" si="3"/>
        <v>0</v>
      </c>
    </row>
    <row r="25" ht="14.25" customHeight="1">
      <c r="A25" s="15">
        <v>21.0</v>
      </c>
      <c r="B25" s="16" t="s">
        <v>76</v>
      </c>
      <c r="C25" s="17" t="s">
        <v>52</v>
      </c>
      <c r="D25" s="18" t="s">
        <v>75</v>
      </c>
      <c r="E25" s="18">
        <v>1600.0</v>
      </c>
      <c r="F25" s="19">
        <v>0.0</v>
      </c>
      <c r="G25" s="19">
        <v>0.0</v>
      </c>
      <c r="H25" s="23">
        <v>0.0</v>
      </c>
      <c r="I25" s="23">
        <v>0.0</v>
      </c>
      <c r="J25" s="23">
        <v>0.0</v>
      </c>
      <c r="K25" s="23">
        <v>0.0</v>
      </c>
      <c r="L25" s="23">
        <v>0.0</v>
      </c>
      <c r="M25" s="23">
        <v>0.0</v>
      </c>
      <c r="N25" s="23">
        <v>0.0</v>
      </c>
      <c r="O25" s="23">
        <v>0.0</v>
      </c>
      <c r="P25" s="23">
        <v>0.0</v>
      </c>
      <c r="Q25" s="23">
        <v>0.0</v>
      </c>
      <c r="R25" s="23">
        <v>90.0</v>
      </c>
      <c r="S25" s="23">
        <v>0.0</v>
      </c>
      <c r="T25" s="23">
        <v>0.0</v>
      </c>
      <c r="U25" s="23">
        <v>0.0</v>
      </c>
      <c r="V25" s="23">
        <v>0.0</v>
      </c>
      <c r="W25" s="23">
        <v>0.0</v>
      </c>
      <c r="X25" s="23">
        <v>0.0</v>
      </c>
      <c r="Y25" s="23">
        <v>0.0</v>
      </c>
      <c r="Z25" s="23">
        <v>0.0</v>
      </c>
      <c r="AA25" s="23">
        <v>0.0</v>
      </c>
      <c r="AB25" s="23">
        <v>0.0</v>
      </c>
      <c r="AC25" s="23">
        <v>0.0</v>
      </c>
      <c r="AD25" s="23">
        <v>336.0</v>
      </c>
      <c r="AE25" s="23">
        <v>672.0</v>
      </c>
      <c r="AF25" s="23">
        <v>265.0</v>
      </c>
      <c r="AG25" s="23">
        <v>100.0</v>
      </c>
      <c r="AH25" s="23">
        <v>20.0</v>
      </c>
      <c r="AI25" s="23">
        <v>296.0</v>
      </c>
      <c r="AJ25" s="23">
        <v>60.0</v>
      </c>
      <c r="AK25" s="23">
        <v>0.0</v>
      </c>
      <c r="AL25" s="23">
        <v>0.0</v>
      </c>
      <c r="AM25" s="23">
        <v>0.0</v>
      </c>
      <c r="AN25" s="23">
        <v>32.0</v>
      </c>
      <c r="AO25" s="20">
        <f t="shared" si="1"/>
        <v>1871</v>
      </c>
      <c r="AP25" s="21">
        <v>1871.0</v>
      </c>
      <c r="AQ25" s="21">
        <v>1871.0</v>
      </c>
      <c r="AR25" s="22">
        <f t="shared" si="2"/>
        <v>0</v>
      </c>
      <c r="AS25" s="22">
        <f t="shared" si="3"/>
        <v>0</v>
      </c>
    </row>
    <row r="26" ht="14.25" customHeight="1">
      <c r="A26" s="15">
        <v>22.0</v>
      </c>
      <c r="B26" s="16" t="s">
        <v>77</v>
      </c>
      <c r="C26" s="17" t="s">
        <v>52</v>
      </c>
      <c r="D26" s="18" t="s">
        <v>75</v>
      </c>
      <c r="E26" s="18">
        <v>1600.0</v>
      </c>
      <c r="F26" s="19">
        <v>250.0</v>
      </c>
      <c r="G26" s="19">
        <v>0.0</v>
      </c>
      <c r="H26" s="23">
        <v>0.0</v>
      </c>
      <c r="I26" s="23">
        <v>191.4</v>
      </c>
      <c r="J26" s="23">
        <v>0.0</v>
      </c>
      <c r="K26" s="23">
        <v>0.0</v>
      </c>
      <c r="L26" s="23">
        <v>0.0</v>
      </c>
      <c r="M26" s="23">
        <v>0.0</v>
      </c>
      <c r="N26" s="23">
        <v>0.0</v>
      </c>
      <c r="O26" s="23">
        <v>0.0</v>
      </c>
      <c r="P26" s="23">
        <v>0.0</v>
      </c>
      <c r="Q26" s="23">
        <v>109.0</v>
      </c>
      <c r="R26" s="23">
        <v>0.0</v>
      </c>
      <c r="S26" s="23">
        <v>50.0</v>
      </c>
      <c r="T26" s="23">
        <v>0.0</v>
      </c>
      <c r="U26" s="23">
        <v>0.0</v>
      </c>
      <c r="V26" s="23">
        <v>0.0</v>
      </c>
      <c r="W26" s="23">
        <v>0.0</v>
      </c>
      <c r="X26" s="23">
        <v>0.0</v>
      </c>
      <c r="Y26" s="23">
        <v>0.0</v>
      </c>
      <c r="Z26" s="23">
        <v>0.0</v>
      </c>
      <c r="AA26" s="23">
        <v>0.0</v>
      </c>
      <c r="AB26" s="23">
        <v>0.0</v>
      </c>
      <c r="AC26" s="23">
        <v>0.0</v>
      </c>
      <c r="AD26" s="23">
        <v>336.0</v>
      </c>
      <c r="AE26" s="23">
        <v>672.0</v>
      </c>
      <c r="AF26" s="23">
        <v>87.6</v>
      </c>
      <c r="AG26" s="23">
        <v>60.0</v>
      </c>
      <c r="AH26" s="23">
        <v>0.0</v>
      </c>
      <c r="AI26" s="23">
        <v>56.0</v>
      </c>
      <c r="AJ26" s="23">
        <v>0.0</v>
      </c>
      <c r="AK26" s="23">
        <v>0.0</v>
      </c>
      <c r="AL26" s="23">
        <v>50.0</v>
      </c>
      <c r="AM26" s="23">
        <v>0.0</v>
      </c>
      <c r="AN26" s="23">
        <v>24.0</v>
      </c>
      <c r="AO26" s="20">
        <f t="shared" si="1"/>
        <v>1886</v>
      </c>
      <c r="AP26" s="21">
        <v>1886.0</v>
      </c>
      <c r="AQ26" s="21">
        <v>1886.0</v>
      </c>
      <c r="AR26" s="22">
        <f t="shared" si="2"/>
        <v>0</v>
      </c>
      <c r="AS26" s="22">
        <f t="shared" si="3"/>
        <v>0</v>
      </c>
    </row>
    <row r="27" ht="14.25" customHeight="1">
      <c r="A27" s="15">
        <v>23.0</v>
      </c>
      <c r="B27" s="16" t="s">
        <v>78</v>
      </c>
      <c r="C27" s="17" t="s">
        <v>52</v>
      </c>
      <c r="D27" s="18" t="s">
        <v>75</v>
      </c>
      <c r="E27" s="18">
        <v>1600.0</v>
      </c>
      <c r="F27" s="19">
        <v>0.0</v>
      </c>
      <c r="G27" s="19">
        <v>0.0</v>
      </c>
      <c r="H27" s="23">
        <v>0.0</v>
      </c>
      <c r="I27" s="23">
        <v>0.0</v>
      </c>
      <c r="J27" s="23">
        <v>0.0</v>
      </c>
      <c r="K27" s="23">
        <v>0.0</v>
      </c>
      <c r="L27" s="23">
        <v>0.0</v>
      </c>
      <c r="M27" s="23">
        <v>0.0</v>
      </c>
      <c r="N27" s="23">
        <v>33.0</v>
      </c>
      <c r="O27" s="23">
        <v>0.0</v>
      </c>
      <c r="P27" s="23">
        <v>0.0</v>
      </c>
      <c r="Q27" s="23">
        <v>0.0</v>
      </c>
      <c r="R27" s="23">
        <v>0.0</v>
      </c>
      <c r="S27" s="23">
        <v>0.0</v>
      </c>
      <c r="T27" s="23">
        <v>0.0</v>
      </c>
      <c r="U27" s="23">
        <v>0.0</v>
      </c>
      <c r="V27" s="23">
        <v>0.0</v>
      </c>
      <c r="W27" s="23">
        <v>0.0</v>
      </c>
      <c r="X27" s="23">
        <v>0.0</v>
      </c>
      <c r="Y27" s="23">
        <v>0.0</v>
      </c>
      <c r="Z27" s="23">
        <v>0.0</v>
      </c>
      <c r="AA27" s="23">
        <v>0.0</v>
      </c>
      <c r="AB27" s="23">
        <v>0.0</v>
      </c>
      <c r="AC27" s="23">
        <v>0.0</v>
      </c>
      <c r="AD27" s="23">
        <v>448.0</v>
      </c>
      <c r="AE27" s="23">
        <v>896.0</v>
      </c>
      <c r="AF27" s="23">
        <v>339.63</v>
      </c>
      <c r="AG27" s="23">
        <v>120.0</v>
      </c>
      <c r="AH27" s="23">
        <v>20.0</v>
      </c>
      <c r="AI27" s="23">
        <v>256.0</v>
      </c>
      <c r="AJ27" s="23">
        <v>30.0</v>
      </c>
      <c r="AK27" s="23">
        <v>0.0</v>
      </c>
      <c r="AL27" s="23">
        <v>0.0</v>
      </c>
      <c r="AM27" s="23">
        <v>0.0</v>
      </c>
      <c r="AN27" s="23">
        <v>8.0</v>
      </c>
      <c r="AO27" s="20">
        <f t="shared" si="1"/>
        <v>2150.63</v>
      </c>
      <c r="AP27" s="21">
        <v>2150.63</v>
      </c>
      <c r="AQ27" s="21">
        <v>2150.63</v>
      </c>
      <c r="AR27" s="22">
        <f t="shared" si="2"/>
        <v>0</v>
      </c>
      <c r="AS27" s="22">
        <f t="shared" si="3"/>
        <v>0</v>
      </c>
    </row>
    <row r="28" ht="14.25" customHeight="1">
      <c r="A28" s="15">
        <v>24.0</v>
      </c>
      <c r="B28" s="16" t="s">
        <v>79</v>
      </c>
      <c r="C28" s="17" t="s">
        <v>52</v>
      </c>
      <c r="D28" s="18" t="s">
        <v>75</v>
      </c>
      <c r="E28" s="18">
        <v>1600.0</v>
      </c>
      <c r="F28" s="19">
        <v>0.0</v>
      </c>
      <c r="G28" s="19">
        <v>0.0</v>
      </c>
      <c r="H28" s="23">
        <v>0.0</v>
      </c>
      <c r="I28" s="23">
        <v>0.0</v>
      </c>
      <c r="J28" s="23">
        <v>0.0</v>
      </c>
      <c r="K28" s="23">
        <v>0.0</v>
      </c>
      <c r="L28" s="23">
        <v>0.0</v>
      </c>
      <c r="M28" s="23">
        <v>0.0</v>
      </c>
      <c r="N28" s="23">
        <v>0.0</v>
      </c>
      <c r="O28" s="23">
        <v>0.0</v>
      </c>
      <c r="P28" s="23">
        <v>0.0</v>
      </c>
      <c r="Q28" s="23">
        <v>0.0</v>
      </c>
      <c r="R28" s="23">
        <v>150.0</v>
      </c>
      <c r="S28" s="23">
        <v>240.0</v>
      </c>
      <c r="T28" s="23">
        <v>0.0</v>
      </c>
      <c r="U28" s="23">
        <v>0.0</v>
      </c>
      <c r="V28" s="23">
        <v>0.0</v>
      </c>
      <c r="W28" s="23">
        <v>0.0</v>
      </c>
      <c r="X28" s="23">
        <v>0.0</v>
      </c>
      <c r="Y28" s="23">
        <v>0.0</v>
      </c>
      <c r="Z28" s="23">
        <v>0.0</v>
      </c>
      <c r="AA28" s="23">
        <v>0.0</v>
      </c>
      <c r="AB28" s="23">
        <v>0.0</v>
      </c>
      <c r="AC28" s="23">
        <v>0.0</v>
      </c>
      <c r="AD28" s="23">
        <v>336.0</v>
      </c>
      <c r="AE28" s="23">
        <v>672.0</v>
      </c>
      <c r="AF28" s="23">
        <v>49.21</v>
      </c>
      <c r="AG28" s="23">
        <v>240.0</v>
      </c>
      <c r="AH28" s="23">
        <v>0.0</v>
      </c>
      <c r="AI28" s="23">
        <v>56.0</v>
      </c>
      <c r="AJ28" s="23">
        <v>90.0</v>
      </c>
      <c r="AK28" s="23">
        <v>0.0</v>
      </c>
      <c r="AL28" s="23">
        <v>0.0</v>
      </c>
      <c r="AM28" s="23">
        <v>0.0</v>
      </c>
      <c r="AN28" s="23">
        <v>90.0</v>
      </c>
      <c r="AO28" s="20">
        <f t="shared" si="1"/>
        <v>1923.21</v>
      </c>
      <c r="AP28" s="21">
        <v>1923.21</v>
      </c>
      <c r="AQ28" s="21">
        <v>1923.21</v>
      </c>
      <c r="AR28" s="22">
        <f t="shared" si="2"/>
        <v>0</v>
      </c>
      <c r="AS28" s="22">
        <f t="shared" si="3"/>
        <v>0</v>
      </c>
    </row>
    <row r="29" ht="14.25" customHeight="1">
      <c r="A29" s="15">
        <v>25.0</v>
      </c>
      <c r="B29" s="16" t="s">
        <v>80</v>
      </c>
      <c r="C29" s="17" t="s">
        <v>52</v>
      </c>
      <c r="D29" s="18" t="s">
        <v>75</v>
      </c>
      <c r="E29" s="18">
        <v>1600.0</v>
      </c>
      <c r="F29" s="19">
        <v>1374.0</v>
      </c>
      <c r="G29" s="19">
        <v>0.0</v>
      </c>
      <c r="H29" s="23">
        <v>0.0</v>
      </c>
      <c r="I29" s="23">
        <v>537.0</v>
      </c>
      <c r="J29" s="23">
        <v>0.0</v>
      </c>
      <c r="K29" s="23">
        <v>0.0</v>
      </c>
      <c r="L29" s="23">
        <v>0.0</v>
      </c>
      <c r="M29" s="23">
        <v>0.0</v>
      </c>
      <c r="N29" s="23">
        <v>0.0</v>
      </c>
      <c r="O29" s="23">
        <v>0.0</v>
      </c>
      <c r="P29" s="23">
        <v>0.0</v>
      </c>
      <c r="Q29" s="23">
        <v>163.0</v>
      </c>
      <c r="R29" s="23">
        <v>400.0</v>
      </c>
      <c r="S29" s="23">
        <v>100.0</v>
      </c>
      <c r="T29" s="23">
        <v>0.0</v>
      </c>
      <c r="U29" s="23">
        <v>0.0</v>
      </c>
      <c r="V29" s="23">
        <v>0.0</v>
      </c>
      <c r="W29" s="23">
        <v>0.0</v>
      </c>
      <c r="X29" s="23">
        <v>0.0</v>
      </c>
      <c r="Y29" s="23">
        <v>0.0</v>
      </c>
      <c r="Z29" s="23">
        <v>0.0</v>
      </c>
      <c r="AA29" s="23">
        <v>0.0</v>
      </c>
      <c r="AB29" s="23">
        <v>0.0</v>
      </c>
      <c r="AC29" s="23">
        <v>0.0</v>
      </c>
      <c r="AD29" s="23">
        <v>308.0</v>
      </c>
      <c r="AE29" s="23">
        <v>616.0</v>
      </c>
      <c r="AF29" s="23">
        <v>139.2</v>
      </c>
      <c r="AG29" s="23">
        <v>60.0</v>
      </c>
      <c r="AH29" s="23">
        <v>0.0</v>
      </c>
      <c r="AI29" s="23">
        <v>256.0</v>
      </c>
      <c r="AJ29" s="23">
        <v>0.0</v>
      </c>
      <c r="AK29" s="23">
        <v>0.0</v>
      </c>
      <c r="AL29" s="23">
        <v>50.0</v>
      </c>
      <c r="AM29" s="23">
        <v>0.0</v>
      </c>
      <c r="AN29" s="23">
        <v>8.0</v>
      </c>
      <c r="AO29" s="20">
        <f t="shared" si="1"/>
        <v>4011.2</v>
      </c>
      <c r="AP29" s="21">
        <v>4011.2</v>
      </c>
      <c r="AQ29" s="21">
        <v>4011.2</v>
      </c>
      <c r="AR29" s="22">
        <f t="shared" si="2"/>
        <v>0</v>
      </c>
      <c r="AS29" s="22">
        <f t="shared" si="3"/>
        <v>0</v>
      </c>
    </row>
    <row r="30" ht="14.25" customHeight="1">
      <c r="A30" s="15">
        <v>26.0</v>
      </c>
      <c r="B30" s="16" t="s">
        <v>81</v>
      </c>
      <c r="C30" s="17" t="s">
        <v>52</v>
      </c>
      <c r="D30" s="18" t="s">
        <v>75</v>
      </c>
      <c r="E30" s="18">
        <v>1600.0</v>
      </c>
      <c r="F30" s="19">
        <v>0.0</v>
      </c>
      <c r="G30" s="19">
        <v>0.0</v>
      </c>
      <c r="H30" s="23">
        <v>0.0</v>
      </c>
      <c r="I30" s="23">
        <v>168.36</v>
      </c>
      <c r="J30" s="23">
        <v>0.0</v>
      </c>
      <c r="K30" s="23">
        <v>0.0</v>
      </c>
      <c r="L30" s="23">
        <v>0.0</v>
      </c>
      <c r="M30" s="23">
        <v>0.0</v>
      </c>
      <c r="N30" s="23">
        <v>0.0</v>
      </c>
      <c r="O30" s="23">
        <v>0.0</v>
      </c>
      <c r="P30" s="23">
        <v>0.0</v>
      </c>
      <c r="Q30" s="23">
        <v>6.67</v>
      </c>
      <c r="R30" s="23">
        <v>250.0</v>
      </c>
      <c r="S30" s="23">
        <v>0.0</v>
      </c>
      <c r="T30" s="23">
        <v>0.0</v>
      </c>
      <c r="U30" s="23">
        <v>0.0</v>
      </c>
      <c r="V30" s="23">
        <v>0.0</v>
      </c>
      <c r="W30" s="23">
        <v>0.0</v>
      </c>
      <c r="X30" s="23">
        <v>0.0</v>
      </c>
      <c r="Y30" s="23">
        <v>0.0</v>
      </c>
      <c r="Z30" s="23">
        <v>0.0</v>
      </c>
      <c r="AA30" s="23">
        <v>0.0</v>
      </c>
      <c r="AB30" s="23">
        <v>0.0</v>
      </c>
      <c r="AC30" s="23">
        <v>0.0</v>
      </c>
      <c r="AD30" s="23">
        <v>336.0</v>
      </c>
      <c r="AE30" s="23">
        <v>672.0</v>
      </c>
      <c r="AF30" s="23">
        <v>68.16</v>
      </c>
      <c r="AG30" s="23">
        <v>0.0</v>
      </c>
      <c r="AH30" s="23">
        <v>20.0</v>
      </c>
      <c r="AI30" s="23">
        <v>56.0</v>
      </c>
      <c r="AJ30" s="23">
        <v>60.0</v>
      </c>
      <c r="AK30" s="23">
        <v>0.0</v>
      </c>
      <c r="AL30" s="23">
        <v>0.0</v>
      </c>
      <c r="AM30" s="23">
        <v>0.0</v>
      </c>
      <c r="AN30" s="23">
        <v>400.0</v>
      </c>
      <c r="AO30" s="20">
        <f t="shared" si="1"/>
        <v>2037.19</v>
      </c>
      <c r="AP30" s="21">
        <v>2037.19</v>
      </c>
      <c r="AQ30" s="21">
        <v>2037.19</v>
      </c>
      <c r="AR30" s="22">
        <f t="shared" si="2"/>
        <v>0</v>
      </c>
      <c r="AS30" s="22">
        <f t="shared" si="3"/>
        <v>0</v>
      </c>
    </row>
    <row r="31" ht="14.25" customHeight="1">
      <c r="A31" s="15">
        <v>27.0</v>
      </c>
      <c r="B31" s="16" t="s">
        <v>82</v>
      </c>
      <c r="C31" s="17" t="s">
        <v>52</v>
      </c>
      <c r="D31" s="18" t="s">
        <v>75</v>
      </c>
      <c r="E31" s="18">
        <v>1600.0</v>
      </c>
      <c r="F31" s="19">
        <v>333.33</v>
      </c>
      <c r="G31" s="19">
        <v>0.0</v>
      </c>
      <c r="H31" s="23">
        <v>0.0</v>
      </c>
      <c r="I31" s="23">
        <v>16.67</v>
      </c>
      <c r="J31" s="23">
        <v>0.0</v>
      </c>
      <c r="K31" s="23">
        <v>0.0</v>
      </c>
      <c r="L31" s="23">
        <v>0.0</v>
      </c>
      <c r="M31" s="23">
        <v>0.0</v>
      </c>
      <c r="N31" s="23">
        <v>0.0</v>
      </c>
      <c r="O31" s="23">
        <v>0.0</v>
      </c>
      <c r="P31" s="23">
        <v>0.0</v>
      </c>
      <c r="Q31" s="23">
        <v>0.0</v>
      </c>
      <c r="R31" s="23">
        <v>310.0</v>
      </c>
      <c r="S31" s="23">
        <v>100.0</v>
      </c>
      <c r="T31" s="23">
        <v>0.0</v>
      </c>
      <c r="U31" s="23">
        <v>0.0</v>
      </c>
      <c r="V31" s="23">
        <v>0.0</v>
      </c>
      <c r="W31" s="23">
        <v>0.0</v>
      </c>
      <c r="X31" s="23">
        <v>0.0</v>
      </c>
      <c r="Y31" s="23">
        <v>0.0</v>
      </c>
      <c r="Z31" s="23">
        <v>0.0</v>
      </c>
      <c r="AA31" s="23">
        <v>0.0</v>
      </c>
      <c r="AB31" s="23">
        <v>0.0</v>
      </c>
      <c r="AC31" s="23">
        <v>0.0</v>
      </c>
      <c r="AD31" s="23">
        <v>336.0</v>
      </c>
      <c r="AE31" s="23">
        <v>672.0</v>
      </c>
      <c r="AF31" s="23">
        <v>178.66</v>
      </c>
      <c r="AG31" s="23">
        <v>20.0</v>
      </c>
      <c r="AH31" s="23">
        <v>0.0</v>
      </c>
      <c r="AI31" s="23">
        <v>56.0</v>
      </c>
      <c r="AJ31" s="23">
        <v>60.0</v>
      </c>
      <c r="AK31" s="23">
        <v>0.0</v>
      </c>
      <c r="AL31" s="23">
        <v>0.0</v>
      </c>
      <c r="AM31" s="23">
        <v>0.0</v>
      </c>
      <c r="AN31" s="23">
        <v>24.0</v>
      </c>
      <c r="AO31" s="20">
        <f t="shared" si="1"/>
        <v>2106.66</v>
      </c>
      <c r="AP31" s="21">
        <v>2106.66</v>
      </c>
      <c r="AQ31" s="21">
        <v>2106.66</v>
      </c>
      <c r="AR31" s="22">
        <f t="shared" si="2"/>
        <v>0</v>
      </c>
      <c r="AS31" s="22">
        <f t="shared" si="3"/>
        <v>0</v>
      </c>
    </row>
    <row r="32" ht="14.25" customHeight="1">
      <c r="A32" s="15">
        <v>28.0</v>
      </c>
      <c r="B32" s="16" t="s">
        <v>83</v>
      </c>
      <c r="C32" s="17" t="s">
        <v>52</v>
      </c>
      <c r="D32" s="18" t="s">
        <v>84</v>
      </c>
      <c r="E32" s="18">
        <v>1600.0</v>
      </c>
      <c r="F32" s="19">
        <v>0.0</v>
      </c>
      <c r="G32" s="19">
        <v>0.0</v>
      </c>
      <c r="H32" s="23">
        <v>0.0</v>
      </c>
      <c r="I32" s="23">
        <v>0.0</v>
      </c>
      <c r="J32" s="23">
        <v>0.0</v>
      </c>
      <c r="K32" s="23">
        <v>0.0</v>
      </c>
      <c r="L32" s="23">
        <v>0.0</v>
      </c>
      <c r="M32" s="23">
        <v>0.0</v>
      </c>
      <c r="N32" s="23">
        <v>0.0</v>
      </c>
      <c r="O32" s="23">
        <v>0.0</v>
      </c>
      <c r="P32" s="23">
        <v>0.0</v>
      </c>
      <c r="Q32" s="23">
        <v>0.0</v>
      </c>
      <c r="R32" s="23">
        <v>0.0</v>
      </c>
      <c r="S32" s="23">
        <v>0.0</v>
      </c>
      <c r="T32" s="23">
        <v>0.0</v>
      </c>
      <c r="U32" s="23">
        <v>0.0</v>
      </c>
      <c r="V32" s="23">
        <v>0.0</v>
      </c>
      <c r="W32" s="23">
        <v>0.0</v>
      </c>
      <c r="X32" s="23">
        <v>0.0</v>
      </c>
      <c r="Y32" s="23">
        <v>0.0</v>
      </c>
      <c r="Z32" s="23">
        <v>0.0</v>
      </c>
      <c r="AA32" s="23">
        <v>0.0</v>
      </c>
      <c r="AB32" s="23">
        <v>0.0</v>
      </c>
      <c r="AC32" s="23">
        <v>0.0</v>
      </c>
      <c r="AD32" s="23">
        <v>448.0</v>
      </c>
      <c r="AE32" s="23">
        <v>896.0</v>
      </c>
      <c r="AF32" s="23">
        <v>216.51</v>
      </c>
      <c r="AG32" s="23">
        <v>0.0</v>
      </c>
      <c r="AH32" s="23">
        <v>0.0</v>
      </c>
      <c r="AI32" s="23">
        <v>256.0</v>
      </c>
      <c r="AJ32" s="23">
        <v>60.0</v>
      </c>
      <c r="AK32" s="23">
        <v>0.0</v>
      </c>
      <c r="AL32" s="23">
        <v>0.0</v>
      </c>
      <c r="AM32" s="23">
        <v>0.0</v>
      </c>
      <c r="AN32" s="23">
        <v>8.0</v>
      </c>
      <c r="AO32" s="20">
        <f t="shared" si="1"/>
        <v>1884.51</v>
      </c>
      <c r="AP32" s="21">
        <v>1884.51</v>
      </c>
      <c r="AQ32" s="21">
        <v>1884.51</v>
      </c>
      <c r="AR32" s="22">
        <f t="shared" si="2"/>
        <v>0</v>
      </c>
      <c r="AS32" s="22">
        <f t="shared" si="3"/>
        <v>0</v>
      </c>
    </row>
    <row r="33" ht="14.25" customHeight="1">
      <c r="A33" s="15">
        <v>29.0</v>
      </c>
      <c r="B33" s="24" t="s">
        <v>85</v>
      </c>
      <c r="C33" s="17" t="s">
        <v>86</v>
      </c>
      <c r="D33" s="18" t="s">
        <v>87</v>
      </c>
      <c r="E33" s="18">
        <v>1600.0</v>
      </c>
      <c r="F33" s="25">
        <v>5200.0</v>
      </c>
      <c r="G33" s="19">
        <v>0.0</v>
      </c>
      <c r="H33" s="19">
        <v>0.0</v>
      </c>
      <c r="I33" s="25">
        <v>1855.8700000000003</v>
      </c>
      <c r="J33" s="19">
        <v>0.0</v>
      </c>
      <c r="K33" s="19">
        <v>0.0</v>
      </c>
      <c r="L33" s="19">
        <v>0.0</v>
      </c>
      <c r="M33" s="19">
        <v>0.0</v>
      </c>
      <c r="N33" s="19">
        <v>133.33</v>
      </c>
      <c r="O33" s="19">
        <v>0.0</v>
      </c>
      <c r="P33" s="19">
        <v>0.0</v>
      </c>
      <c r="Q33" s="19">
        <v>165.24</v>
      </c>
      <c r="R33" s="19">
        <v>1480.0</v>
      </c>
      <c r="S33" s="19">
        <v>0.0</v>
      </c>
      <c r="T33" s="19">
        <v>0.0</v>
      </c>
      <c r="U33" s="19">
        <v>0.0</v>
      </c>
      <c r="V33" s="19">
        <v>0.0</v>
      </c>
      <c r="W33" s="19">
        <v>0.0</v>
      </c>
      <c r="X33" s="19">
        <v>0.0</v>
      </c>
      <c r="Y33" s="19">
        <v>0.0</v>
      </c>
      <c r="Z33" s="19">
        <v>0.0</v>
      </c>
      <c r="AA33" s="19">
        <v>0.0</v>
      </c>
      <c r="AB33" s="19">
        <v>0.0</v>
      </c>
      <c r="AC33" s="19">
        <v>0.0</v>
      </c>
      <c r="AD33" s="19">
        <v>252.0</v>
      </c>
      <c r="AE33" s="19">
        <v>504.0</v>
      </c>
      <c r="AF33" s="19">
        <v>63.67</v>
      </c>
      <c r="AG33" s="19">
        <v>90.0</v>
      </c>
      <c r="AH33" s="19">
        <v>60.0</v>
      </c>
      <c r="AI33" s="19">
        <v>56.0</v>
      </c>
      <c r="AJ33" s="19">
        <v>0.0</v>
      </c>
      <c r="AK33" s="19">
        <v>0.0</v>
      </c>
      <c r="AL33" s="19">
        <v>0.0</v>
      </c>
      <c r="AM33" s="19">
        <v>0.0</v>
      </c>
      <c r="AN33" s="19">
        <v>0.0</v>
      </c>
      <c r="AO33" s="20">
        <f t="shared" si="1"/>
        <v>9860.11</v>
      </c>
      <c r="AP33" s="21">
        <v>9860.11</v>
      </c>
      <c r="AQ33" s="21">
        <v>9860.11</v>
      </c>
      <c r="AR33" s="22">
        <f t="shared" si="2"/>
        <v>0</v>
      </c>
      <c r="AS33" s="22">
        <f t="shared" si="3"/>
        <v>0</v>
      </c>
    </row>
    <row r="34" ht="14.25" customHeight="1">
      <c r="A34" s="15">
        <v>30.0</v>
      </c>
      <c r="B34" s="16" t="s">
        <v>88</v>
      </c>
      <c r="C34" s="17" t="s">
        <v>86</v>
      </c>
      <c r="D34" s="18" t="s">
        <v>64</v>
      </c>
      <c r="E34" s="18">
        <v>1600.0</v>
      </c>
      <c r="F34" s="19">
        <v>950.0</v>
      </c>
      <c r="G34" s="19">
        <v>0.0</v>
      </c>
      <c r="H34" s="19">
        <v>0.0</v>
      </c>
      <c r="I34" s="23">
        <v>986.58</v>
      </c>
      <c r="J34" s="19">
        <v>0.0</v>
      </c>
      <c r="K34" s="19">
        <v>0.0</v>
      </c>
      <c r="L34" s="19">
        <v>0.0</v>
      </c>
      <c r="M34" s="19">
        <v>0.0</v>
      </c>
      <c r="N34" s="23">
        <v>66.66</v>
      </c>
      <c r="O34" s="19">
        <v>0.0</v>
      </c>
      <c r="P34" s="19">
        <v>0.0</v>
      </c>
      <c r="Q34" s="23">
        <v>64.98</v>
      </c>
      <c r="R34" s="23">
        <v>650.0</v>
      </c>
      <c r="S34" s="23">
        <v>249.16</v>
      </c>
      <c r="T34" s="19">
        <v>0.0</v>
      </c>
      <c r="U34" s="19">
        <v>0.0</v>
      </c>
      <c r="V34" s="19">
        <v>0.0</v>
      </c>
      <c r="W34" s="19">
        <v>0.0</v>
      </c>
      <c r="X34" s="19">
        <v>0.0</v>
      </c>
      <c r="Y34" s="23">
        <v>200.0</v>
      </c>
      <c r="Z34" s="19">
        <v>0.0</v>
      </c>
      <c r="AA34" s="19">
        <v>0.0</v>
      </c>
      <c r="AB34" s="19">
        <v>0.0</v>
      </c>
      <c r="AC34" s="19">
        <v>0.0</v>
      </c>
      <c r="AD34" s="23">
        <v>308.0</v>
      </c>
      <c r="AE34" s="23">
        <v>616.0</v>
      </c>
      <c r="AF34" s="23">
        <v>32.66</v>
      </c>
      <c r="AG34" s="23">
        <v>450.0</v>
      </c>
      <c r="AH34" s="23">
        <v>20.0</v>
      </c>
      <c r="AI34" s="23">
        <v>256.0</v>
      </c>
      <c r="AJ34" s="19">
        <v>0.0</v>
      </c>
      <c r="AK34" s="19">
        <v>0.0</v>
      </c>
      <c r="AL34" s="19">
        <v>0.0</v>
      </c>
      <c r="AM34" s="19">
        <v>0.0</v>
      </c>
      <c r="AN34" s="19">
        <v>0.0</v>
      </c>
      <c r="AO34" s="20">
        <f t="shared" si="1"/>
        <v>4850.04</v>
      </c>
      <c r="AP34" s="21">
        <v>4850.04</v>
      </c>
      <c r="AQ34" s="21">
        <v>4850.04</v>
      </c>
      <c r="AR34" s="22">
        <f t="shared" si="2"/>
        <v>0</v>
      </c>
      <c r="AS34" s="22">
        <f t="shared" si="3"/>
        <v>0</v>
      </c>
    </row>
    <row r="35" ht="14.25" customHeight="1">
      <c r="A35" s="15">
        <v>31.0</v>
      </c>
      <c r="B35" s="16" t="s">
        <v>89</v>
      </c>
      <c r="C35" s="17" t="s">
        <v>86</v>
      </c>
      <c r="D35" s="18" t="s">
        <v>64</v>
      </c>
      <c r="E35" s="18">
        <v>1600.0</v>
      </c>
      <c r="F35" s="19">
        <v>100.0</v>
      </c>
      <c r="G35" s="19">
        <v>0.0</v>
      </c>
      <c r="H35" s="19">
        <v>0.0</v>
      </c>
      <c r="I35" s="23">
        <v>52.49</v>
      </c>
      <c r="J35" s="19">
        <v>0.0</v>
      </c>
      <c r="K35" s="19">
        <v>0.0</v>
      </c>
      <c r="L35" s="19">
        <v>0.0</v>
      </c>
      <c r="M35" s="19">
        <v>0.0</v>
      </c>
      <c r="N35" s="19">
        <v>0.0</v>
      </c>
      <c r="O35" s="19">
        <v>0.0</v>
      </c>
      <c r="P35" s="19">
        <v>0.0</v>
      </c>
      <c r="Q35" s="23">
        <v>3.32</v>
      </c>
      <c r="R35" s="23">
        <v>200.0</v>
      </c>
      <c r="S35" s="23">
        <v>65.0</v>
      </c>
      <c r="T35" s="19">
        <v>0.0</v>
      </c>
      <c r="U35" s="19">
        <v>0.0</v>
      </c>
      <c r="V35" s="19">
        <v>0.0</v>
      </c>
      <c r="W35" s="19">
        <v>0.0</v>
      </c>
      <c r="X35" s="19">
        <v>0.0</v>
      </c>
      <c r="Y35" s="19">
        <v>0.0</v>
      </c>
      <c r="Z35" s="19">
        <v>0.0</v>
      </c>
      <c r="AA35" s="19">
        <v>0.0</v>
      </c>
      <c r="AB35" s="19">
        <v>0.0</v>
      </c>
      <c r="AC35" s="19">
        <v>0.0</v>
      </c>
      <c r="AD35" s="23">
        <v>308.0</v>
      </c>
      <c r="AE35" s="23">
        <v>616.0</v>
      </c>
      <c r="AF35" s="23">
        <v>76.0</v>
      </c>
      <c r="AG35" s="23">
        <v>115.0</v>
      </c>
      <c r="AH35" s="19">
        <v>0.0</v>
      </c>
      <c r="AI35" s="23">
        <v>256.0</v>
      </c>
      <c r="AJ35" s="23">
        <v>60.0</v>
      </c>
      <c r="AK35" s="19">
        <v>0.0</v>
      </c>
      <c r="AL35" s="19">
        <v>0.0</v>
      </c>
      <c r="AM35" s="19">
        <v>0.0</v>
      </c>
      <c r="AN35" s="23">
        <v>32.0</v>
      </c>
      <c r="AO35" s="20">
        <f t="shared" si="1"/>
        <v>1883.81</v>
      </c>
      <c r="AP35" s="21">
        <v>1883.81</v>
      </c>
      <c r="AQ35" s="21">
        <v>1883.81</v>
      </c>
      <c r="AR35" s="22">
        <f t="shared" si="2"/>
        <v>0</v>
      </c>
      <c r="AS35" s="22">
        <f t="shared" si="3"/>
        <v>0</v>
      </c>
    </row>
    <row r="36" ht="14.25" customHeight="1">
      <c r="A36" s="15">
        <v>32.0</v>
      </c>
      <c r="B36" s="16" t="s">
        <v>90</v>
      </c>
      <c r="C36" s="17" t="s">
        <v>86</v>
      </c>
      <c r="D36" s="18" t="s">
        <v>87</v>
      </c>
      <c r="E36" s="18">
        <v>1600.0</v>
      </c>
      <c r="F36" s="19">
        <v>0.0</v>
      </c>
      <c r="G36" s="19">
        <v>0.0</v>
      </c>
      <c r="H36" s="19">
        <v>0.0</v>
      </c>
      <c r="I36" s="23">
        <v>175.0</v>
      </c>
      <c r="J36" s="19">
        <v>0.0</v>
      </c>
      <c r="K36" s="19">
        <v>0.0</v>
      </c>
      <c r="L36" s="19">
        <v>0.0</v>
      </c>
      <c r="M36" s="19">
        <v>0.0</v>
      </c>
      <c r="N36" s="19">
        <v>0.0</v>
      </c>
      <c r="O36" s="19">
        <v>0.0</v>
      </c>
      <c r="P36" s="19">
        <v>0.0</v>
      </c>
      <c r="Q36" s="23">
        <v>40.0</v>
      </c>
      <c r="R36" s="19">
        <v>0.0</v>
      </c>
      <c r="S36" s="19">
        <v>0.0</v>
      </c>
      <c r="T36" s="19">
        <v>0.0</v>
      </c>
      <c r="U36" s="19">
        <v>0.0</v>
      </c>
      <c r="V36" s="19">
        <v>0.0</v>
      </c>
      <c r="W36" s="19">
        <v>0.0</v>
      </c>
      <c r="X36" s="19">
        <v>0.0</v>
      </c>
      <c r="Y36" s="23">
        <v>100.0</v>
      </c>
      <c r="Z36" s="19">
        <v>0.0</v>
      </c>
      <c r="AA36" s="19">
        <v>0.0</v>
      </c>
      <c r="AB36" s="19">
        <v>0.0</v>
      </c>
      <c r="AC36" s="19">
        <v>0.0</v>
      </c>
      <c r="AD36" s="23">
        <v>252.0</v>
      </c>
      <c r="AE36" s="23">
        <v>504.0</v>
      </c>
      <c r="AF36" s="23">
        <v>43.66</v>
      </c>
      <c r="AG36" s="23">
        <v>30.0</v>
      </c>
      <c r="AH36" s="23">
        <v>20.0</v>
      </c>
      <c r="AI36" s="23">
        <v>256.0</v>
      </c>
      <c r="AJ36" s="19">
        <v>0.0</v>
      </c>
      <c r="AK36" s="19">
        <v>0.0</v>
      </c>
      <c r="AL36" s="19">
        <v>0.0</v>
      </c>
      <c r="AM36" s="19">
        <v>0.0</v>
      </c>
      <c r="AN36" s="23">
        <v>57.0</v>
      </c>
      <c r="AO36" s="20">
        <f t="shared" si="1"/>
        <v>1477.66</v>
      </c>
      <c r="AP36" s="26">
        <v>1477.66</v>
      </c>
      <c r="AQ36" s="21">
        <v>1477.66</v>
      </c>
      <c r="AR36" s="22">
        <f t="shared" si="2"/>
        <v>0</v>
      </c>
      <c r="AS36" s="22">
        <f t="shared" si="3"/>
        <v>0</v>
      </c>
    </row>
    <row r="37" ht="14.25" customHeight="1">
      <c r="A37" s="15">
        <v>33.0</v>
      </c>
      <c r="B37" s="16" t="s">
        <v>91</v>
      </c>
      <c r="C37" s="17" t="s">
        <v>86</v>
      </c>
      <c r="D37" s="18" t="s">
        <v>92</v>
      </c>
      <c r="E37" s="18">
        <v>1600.0</v>
      </c>
      <c r="F37" s="19">
        <v>0.0</v>
      </c>
      <c r="G37" s="19">
        <v>0.0</v>
      </c>
      <c r="H37" s="19">
        <v>0.0</v>
      </c>
      <c r="I37" s="19">
        <v>0.0</v>
      </c>
      <c r="J37" s="19">
        <v>0.0</v>
      </c>
      <c r="K37" s="19">
        <v>0.0</v>
      </c>
      <c r="L37" s="19">
        <v>0.0</v>
      </c>
      <c r="M37" s="19">
        <v>0.0</v>
      </c>
      <c r="N37" s="19">
        <v>0.0</v>
      </c>
      <c r="O37" s="19">
        <v>0.0</v>
      </c>
      <c r="P37" s="19">
        <v>0.0</v>
      </c>
      <c r="Q37" s="19">
        <v>0.0</v>
      </c>
      <c r="R37" s="19">
        <v>0.0</v>
      </c>
      <c r="S37" s="23">
        <v>20.0</v>
      </c>
      <c r="T37" s="19">
        <v>0.0</v>
      </c>
      <c r="U37" s="19">
        <v>0.0</v>
      </c>
      <c r="V37" s="19">
        <v>0.0</v>
      </c>
      <c r="W37" s="19">
        <v>0.0</v>
      </c>
      <c r="X37" s="19">
        <v>0.0</v>
      </c>
      <c r="Y37" s="19">
        <v>0.0</v>
      </c>
      <c r="Z37" s="19">
        <v>0.0</v>
      </c>
      <c r="AA37" s="19">
        <v>0.0</v>
      </c>
      <c r="AB37" s="19">
        <v>0.0</v>
      </c>
      <c r="AC37" s="19">
        <v>0.0</v>
      </c>
      <c r="AD37" s="23">
        <v>448.0</v>
      </c>
      <c r="AE37" s="23">
        <v>896.0</v>
      </c>
      <c r="AF37" s="23">
        <v>102.0</v>
      </c>
      <c r="AG37" s="23">
        <v>50.0</v>
      </c>
      <c r="AH37" s="19">
        <v>0.0</v>
      </c>
      <c r="AI37" s="23">
        <v>346.0</v>
      </c>
      <c r="AJ37" s="23">
        <v>16.0</v>
      </c>
      <c r="AK37" s="19">
        <v>0.0</v>
      </c>
      <c r="AL37" s="19">
        <v>0.0</v>
      </c>
      <c r="AM37" s="19">
        <v>0.0</v>
      </c>
      <c r="AN37" s="23">
        <v>142.0</v>
      </c>
      <c r="AO37" s="20">
        <f t="shared" si="1"/>
        <v>2020</v>
      </c>
      <c r="AP37" s="21">
        <v>2020.0</v>
      </c>
      <c r="AQ37" s="21">
        <v>2020.0</v>
      </c>
      <c r="AR37" s="22">
        <f t="shared" si="2"/>
        <v>0</v>
      </c>
      <c r="AS37" s="22">
        <f t="shared" si="3"/>
        <v>0</v>
      </c>
    </row>
    <row r="38" ht="14.25" customHeight="1">
      <c r="A38" s="15">
        <v>34.0</v>
      </c>
      <c r="B38" s="16" t="s">
        <v>93</v>
      </c>
      <c r="C38" s="17" t="s">
        <v>86</v>
      </c>
      <c r="D38" s="18" t="s">
        <v>64</v>
      </c>
      <c r="E38" s="18">
        <v>1600.0</v>
      </c>
      <c r="F38" s="19">
        <v>150.0</v>
      </c>
      <c r="G38" s="19">
        <v>0.0</v>
      </c>
      <c r="H38" s="19">
        <v>0.0</v>
      </c>
      <c r="I38" s="23">
        <v>50.0</v>
      </c>
      <c r="J38" s="19">
        <v>0.0</v>
      </c>
      <c r="K38" s="19">
        <v>0.0</v>
      </c>
      <c r="L38" s="19">
        <v>0.0</v>
      </c>
      <c r="M38" s="19">
        <v>0.0</v>
      </c>
      <c r="N38" s="19">
        <v>0.0</v>
      </c>
      <c r="O38" s="19">
        <v>0.0</v>
      </c>
      <c r="P38" s="19">
        <v>0.0</v>
      </c>
      <c r="Q38" s="23">
        <v>34.0</v>
      </c>
      <c r="R38" s="19">
        <v>0.0</v>
      </c>
      <c r="S38" s="23">
        <v>20.0</v>
      </c>
      <c r="T38" s="19">
        <v>0.0</v>
      </c>
      <c r="U38" s="19">
        <v>0.0</v>
      </c>
      <c r="V38" s="19">
        <v>0.0</v>
      </c>
      <c r="W38" s="19">
        <v>0.0</v>
      </c>
      <c r="X38" s="19">
        <v>0.0</v>
      </c>
      <c r="Y38" s="19">
        <v>0.0</v>
      </c>
      <c r="Z38" s="19">
        <v>0.0</v>
      </c>
      <c r="AA38" s="19">
        <v>0.0</v>
      </c>
      <c r="AB38" s="19">
        <v>0.0</v>
      </c>
      <c r="AC38" s="19">
        <v>0.0</v>
      </c>
      <c r="AD38" s="23">
        <v>434.0</v>
      </c>
      <c r="AE38" s="23">
        <v>868.0</v>
      </c>
      <c r="AF38" s="23">
        <v>106.6</v>
      </c>
      <c r="AG38" s="23">
        <v>120.0</v>
      </c>
      <c r="AH38" s="19">
        <v>0.0</v>
      </c>
      <c r="AI38" s="23">
        <v>272.0</v>
      </c>
      <c r="AJ38" s="23">
        <v>16.0</v>
      </c>
      <c r="AK38" s="19">
        <v>0.0</v>
      </c>
      <c r="AL38" s="19">
        <v>0.0</v>
      </c>
      <c r="AM38" s="19">
        <v>0.0</v>
      </c>
      <c r="AN38" s="23">
        <v>104.0</v>
      </c>
      <c r="AO38" s="20">
        <f t="shared" si="1"/>
        <v>2174.6</v>
      </c>
      <c r="AP38" s="21">
        <v>2174.6</v>
      </c>
      <c r="AQ38" s="21">
        <v>2174.6</v>
      </c>
      <c r="AR38" s="22">
        <f t="shared" si="2"/>
        <v>0</v>
      </c>
      <c r="AS38" s="22">
        <f t="shared" si="3"/>
        <v>0</v>
      </c>
    </row>
    <row r="39" ht="14.25" customHeight="1">
      <c r="A39" s="15">
        <v>35.0</v>
      </c>
      <c r="B39" s="16" t="s">
        <v>94</v>
      </c>
      <c r="C39" s="17" t="s">
        <v>86</v>
      </c>
      <c r="D39" s="18" t="s">
        <v>64</v>
      </c>
      <c r="E39" s="18">
        <v>1600.0</v>
      </c>
      <c r="F39" s="19">
        <v>500.0</v>
      </c>
      <c r="G39" s="19">
        <v>0.0</v>
      </c>
      <c r="H39" s="19">
        <v>0.0</v>
      </c>
      <c r="I39" s="23">
        <v>225.0</v>
      </c>
      <c r="J39" s="19">
        <v>0.0</v>
      </c>
      <c r="K39" s="19">
        <v>0.0</v>
      </c>
      <c r="L39" s="19">
        <v>0.0</v>
      </c>
      <c r="M39" s="19">
        <v>0.0</v>
      </c>
      <c r="N39" s="19">
        <v>0.0</v>
      </c>
      <c r="O39" s="19">
        <v>0.0</v>
      </c>
      <c r="P39" s="19">
        <v>0.0</v>
      </c>
      <c r="Q39" s="19">
        <v>0.0</v>
      </c>
      <c r="R39" s="19">
        <v>0.0</v>
      </c>
      <c r="S39" s="19">
        <v>0.0</v>
      </c>
      <c r="T39" s="19">
        <v>0.0</v>
      </c>
      <c r="U39" s="19">
        <v>0.0</v>
      </c>
      <c r="V39" s="19">
        <v>0.0</v>
      </c>
      <c r="W39" s="19">
        <v>0.0</v>
      </c>
      <c r="X39" s="19">
        <v>0.0</v>
      </c>
      <c r="Y39" s="23">
        <v>200.0</v>
      </c>
      <c r="Z39" s="19">
        <v>0.0</v>
      </c>
      <c r="AA39" s="19">
        <v>0.0</v>
      </c>
      <c r="AB39" s="19">
        <v>0.0</v>
      </c>
      <c r="AC39" s="19">
        <v>0.0</v>
      </c>
      <c r="AD39" s="23">
        <v>308.0</v>
      </c>
      <c r="AE39" s="23">
        <v>616.0</v>
      </c>
      <c r="AF39" s="23">
        <v>159.86</v>
      </c>
      <c r="AG39" s="19">
        <v>0.0</v>
      </c>
      <c r="AH39" s="23">
        <v>150.0</v>
      </c>
      <c r="AI39" s="23">
        <v>256.0</v>
      </c>
      <c r="AJ39" s="19">
        <v>0.0</v>
      </c>
      <c r="AK39" s="19">
        <v>0.0</v>
      </c>
      <c r="AL39" s="19">
        <v>0.0</v>
      </c>
      <c r="AM39" s="19">
        <v>0.0</v>
      </c>
      <c r="AN39" s="23">
        <v>8.0</v>
      </c>
      <c r="AO39" s="20">
        <f t="shared" si="1"/>
        <v>2422.86</v>
      </c>
      <c r="AP39" s="21">
        <v>2422.86</v>
      </c>
      <c r="AQ39" s="21">
        <v>2422.86</v>
      </c>
      <c r="AR39" s="22">
        <f t="shared" si="2"/>
        <v>0</v>
      </c>
      <c r="AS39" s="22">
        <f t="shared" si="3"/>
        <v>0</v>
      </c>
    </row>
    <row r="40" ht="14.25" customHeight="1">
      <c r="A40" s="15">
        <v>36.0</v>
      </c>
      <c r="B40" s="16" t="s">
        <v>95</v>
      </c>
      <c r="C40" s="17" t="s">
        <v>86</v>
      </c>
      <c r="D40" s="18" t="s">
        <v>64</v>
      </c>
      <c r="E40" s="18">
        <v>1600.0</v>
      </c>
      <c r="F40" s="19">
        <v>0.0</v>
      </c>
      <c r="G40" s="19">
        <v>0.0</v>
      </c>
      <c r="H40" s="19">
        <v>0.0</v>
      </c>
      <c r="I40" s="19">
        <v>0.0</v>
      </c>
      <c r="J40" s="19">
        <v>0.0</v>
      </c>
      <c r="K40" s="19">
        <v>0.0</v>
      </c>
      <c r="L40" s="19">
        <v>0.0</v>
      </c>
      <c r="M40" s="19">
        <v>0.0</v>
      </c>
      <c r="N40" s="19">
        <v>0.0</v>
      </c>
      <c r="O40" s="19">
        <v>0.0</v>
      </c>
      <c r="P40" s="19">
        <v>0.0</v>
      </c>
      <c r="Q40" s="19">
        <v>0.0</v>
      </c>
      <c r="R40" s="19">
        <v>0.0</v>
      </c>
      <c r="S40" s="19">
        <v>0.0</v>
      </c>
      <c r="T40" s="19">
        <v>0.0</v>
      </c>
      <c r="U40" s="19">
        <v>0.0</v>
      </c>
      <c r="V40" s="19">
        <v>0.0</v>
      </c>
      <c r="W40" s="19">
        <v>0.0</v>
      </c>
      <c r="X40" s="19">
        <v>0.0</v>
      </c>
      <c r="Y40" s="19">
        <v>0.0</v>
      </c>
      <c r="Z40" s="19">
        <v>0.0</v>
      </c>
      <c r="AA40" s="19">
        <v>0.0</v>
      </c>
      <c r="AB40" s="19">
        <v>0.0</v>
      </c>
      <c r="AC40" s="19">
        <v>0.0</v>
      </c>
      <c r="AD40" s="23">
        <v>448.0</v>
      </c>
      <c r="AE40" s="23">
        <v>896.0</v>
      </c>
      <c r="AF40" s="23">
        <v>29.0</v>
      </c>
      <c r="AG40" s="23">
        <v>40.0</v>
      </c>
      <c r="AH40" s="19">
        <v>0.0</v>
      </c>
      <c r="AI40" s="23">
        <v>346.0</v>
      </c>
      <c r="AJ40" s="19">
        <v>0.0</v>
      </c>
      <c r="AK40" s="19">
        <v>0.0</v>
      </c>
      <c r="AL40" s="19">
        <v>0.0</v>
      </c>
      <c r="AM40" s="19">
        <v>0.0</v>
      </c>
      <c r="AN40" s="19">
        <v>0.0</v>
      </c>
      <c r="AO40" s="20">
        <f t="shared" si="1"/>
        <v>1759</v>
      </c>
      <c r="AP40" s="21">
        <v>1759.0</v>
      </c>
      <c r="AQ40" s="21">
        <v>1759.0</v>
      </c>
      <c r="AR40" s="22">
        <f t="shared" si="2"/>
        <v>0</v>
      </c>
      <c r="AS40" s="22">
        <f t="shared" si="3"/>
        <v>0</v>
      </c>
    </row>
    <row r="41" ht="14.25" customHeight="1">
      <c r="A41" s="15">
        <v>37.0</v>
      </c>
      <c r="B41" s="16" t="s">
        <v>96</v>
      </c>
      <c r="C41" s="17" t="s">
        <v>86</v>
      </c>
      <c r="D41" s="18" t="s">
        <v>64</v>
      </c>
      <c r="E41" s="18">
        <v>1600.0</v>
      </c>
      <c r="F41" s="19">
        <v>0.0</v>
      </c>
      <c r="G41" s="19">
        <v>0.0</v>
      </c>
      <c r="H41" s="19">
        <v>0.0</v>
      </c>
      <c r="I41" s="23">
        <v>125.0</v>
      </c>
      <c r="J41" s="19">
        <v>0.0</v>
      </c>
      <c r="K41" s="19">
        <v>0.0</v>
      </c>
      <c r="L41" s="19">
        <v>0.0</v>
      </c>
      <c r="M41" s="19">
        <v>0.0</v>
      </c>
      <c r="N41" s="19">
        <v>0.0</v>
      </c>
      <c r="O41" s="19">
        <v>0.0</v>
      </c>
      <c r="P41" s="19">
        <v>0.0</v>
      </c>
      <c r="Q41" s="19">
        <v>0.0</v>
      </c>
      <c r="R41" s="23">
        <v>175.0</v>
      </c>
      <c r="S41" s="19">
        <v>0.0</v>
      </c>
      <c r="T41" s="19">
        <v>0.0</v>
      </c>
      <c r="U41" s="19">
        <v>0.0</v>
      </c>
      <c r="V41" s="19">
        <v>0.0</v>
      </c>
      <c r="W41" s="19">
        <v>0.0</v>
      </c>
      <c r="X41" s="19">
        <v>0.0</v>
      </c>
      <c r="Y41" s="19">
        <v>0.0</v>
      </c>
      <c r="Z41" s="19">
        <v>0.0</v>
      </c>
      <c r="AA41" s="19">
        <v>0.0</v>
      </c>
      <c r="AB41" s="19">
        <v>0.0</v>
      </c>
      <c r="AC41" s="19">
        <v>0.0</v>
      </c>
      <c r="AD41" s="23">
        <v>448.0</v>
      </c>
      <c r="AE41" s="23">
        <v>896.0</v>
      </c>
      <c r="AF41" s="23">
        <v>159.33</v>
      </c>
      <c r="AG41" s="23">
        <v>20.0</v>
      </c>
      <c r="AH41" s="23">
        <v>40.0</v>
      </c>
      <c r="AI41" s="23">
        <v>346.0</v>
      </c>
      <c r="AJ41" s="19">
        <v>0.0</v>
      </c>
      <c r="AK41" s="19">
        <v>0.0</v>
      </c>
      <c r="AL41" s="19">
        <v>0.0</v>
      </c>
      <c r="AM41" s="19">
        <v>0.0</v>
      </c>
      <c r="AN41" s="23">
        <v>96.0</v>
      </c>
      <c r="AO41" s="20">
        <f t="shared" si="1"/>
        <v>2305.33</v>
      </c>
      <c r="AP41" s="21">
        <v>2305.33</v>
      </c>
      <c r="AQ41" s="21">
        <v>2305.33</v>
      </c>
      <c r="AR41" s="22">
        <f t="shared" si="2"/>
        <v>0</v>
      </c>
      <c r="AS41" s="22">
        <f t="shared" si="3"/>
        <v>0</v>
      </c>
    </row>
    <row r="42" ht="14.25" customHeight="1">
      <c r="A42" s="15">
        <v>38.0</v>
      </c>
      <c r="B42" s="16" t="s">
        <v>97</v>
      </c>
      <c r="C42" s="17" t="s">
        <v>86</v>
      </c>
      <c r="D42" s="18" t="s">
        <v>64</v>
      </c>
      <c r="E42" s="18">
        <v>1600.0</v>
      </c>
      <c r="F42" s="19">
        <v>0.0</v>
      </c>
      <c r="G42" s="19">
        <v>0.0</v>
      </c>
      <c r="H42" s="19">
        <v>0.0</v>
      </c>
      <c r="I42" s="23">
        <v>479.2</v>
      </c>
      <c r="J42" s="19">
        <v>0.0</v>
      </c>
      <c r="K42" s="19">
        <v>0.0</v>
      </c>
      <c r="L42" s="19">
        <v>0.0</v>
      </c>
      <c r="M42" s="19">
        <v>0.0</v>
      </c>
      <c r="N42" s="19">
        <v>0.0</v>
      </c>
      <c r="O42" s="19">
        <v>0.0</v>
      </c>
      <c r="P42" s="19">
        <v>0.0</v>
      </c>
      <c r="Q42" s="23">
        <v>91.67</v>
      </c>
      <c r="R42" s="23">
        <v>50.0</v>
      </c>
      <c r="S42" s="19">
        <v>0.0</v>
      </c>
      <c r="T42" s="19">
        <v>0.0</v>
      </c>
      <c r="U42" s="19">
        <v>0.0</v>
      </c>
      <c r="V42" s="19">
        <v>0.0</v>
      </c>
      <c r="W42" s="19">
        <v>0.0</v>
      </c>
      <c r="X42" s="19">
        <v>0.0</v>
      </c>
      <c r="Y42" s="19">
        <v>0.0</v>
      </c>
      <c r="Z42" s="19">
        <v>0.0</v>
      </c>
      <c r="AA42" s="19">
        <v>0.0</v>
      </c>
      <c r="AB42" s="19">
        <v>0.0</v>
      </c>
      <c r="AC42" s="19">
        <v>0.0</v>
      </c>
      <c r="AD42" s="23">
        <v>298.0</v>
      </c>
      <c r="AE42" s="23">
        <v>596.0</v>
      </c>
      <c r="AF42" s="23">
        <v>93.33</v>
      </c>
      <c r="AG42" s="23">
        <v>110.0</v>
      </c>
      <c r="AH42" s="19">
        <v>0.0</v>
      </c>
      <c r="AI42" s="23">
        <v>340.0</v>
      </c>
      <c r="AJ42" s="19">
        <v>0.0</v>
      </c>
      <c r="AK42" s="19">
        <v>0.0</v>
      </c>
      <c r="AL42" s="19">
        <v>0.0</v>
      </c>
      <c r="AM42" s="19">
        <v>0.0</v>
      </c>
      <c r="AN42" s="19">
        <v>0.0</v>
      </c>
      <c r="AO42" s="20">
        <f t="shared" si="1"/>
        <v>2058.2</v>
      </c>
      <c r="AP42" s="21">
        <v>2058.2</v>
      </c>
      <c r="AQ42" s="21">
        <v>2058.2</v>
      </c>
      <c r="AR42" s="22">
        <f t="shared" si="2"/>
        <v>0</v>
      </c>
      <c r="AS42" s="22">
        <f t="shared" si="3"/>
        <v>0</v>
      </c>
    </row>
    <row r="43" ht="14.25" customHeight="1">
      <c r="A43" s="15">
        <v>39.0</v>
      </c>
      <c r="B43" s="16" t="s">
        <v>98</v>
      </c>
      <c r="C43" s="17" t="s">
        <v>86</v>
      </c>
      <c r="D43" s="18" t="s">
        <v>87</v>
      </c>
      <c r="E43" s="18">
        <v>1600.0</v>
      </c>
      <c r="F43" s="19">
        <v>250.0</v>
      </c>
      <c r="G43" s="19">
        <v>0.0</v>
      </c>
      <c r="H43" s="19">
        <v>0.0</v>
      </c>
      <c r="I43" s="23">
        <v>861.58</v>
      </c>
      <c r="J43" s="19">
        <v>0.0</v>
      </c>
      <c r="K43" s="19">
        <v>0.0</v>
      </c>
      <c r="L43" s="19">
        <v>0.0</v>
      </c>
      <c r="M43" s="19">
        <v>0.0</v>
      </c>
      <c r="N43" s="23">
        <v>16.66</v>
      </c>
      <c r="O43" s="19">
        <v>0.0</v>
      </c>
      <c r="P43" s="19">
        <v>0.0</v>
      </c>
      <c r="Q43" s="23">
        <v>64.65</v>
      </c>
      <c r="R43" s="23">
        <v>150.0</v>
      </c>
      <c r="S43" s="23">
        <v>47.5</v>
      </c>
      <c r="T43" s="19">
        <v>0.0</v>
      </c>
      <c r="U43" s="19">
        <v>0.0</v>
      </c>
      <c r="V43" s="19">
        <v>0.0</v>
      </c>
      <c r="W43" s="19">
        <v>0.0</v>
      </c>
      <c r="X43" s="19">
        <v>0.0</v>
      </c>
      <c r="Y43" s="19">
        <v>0.0</v>
      </c>
      <c r="Z43" s="19">
        <v>0.0</v>
      </c>
      <c r="AA43" s="19">
        <v>0.0</v>
      </c>
      <c r="AB43" s="19">
        <v>0.0</v>
      </c>
      <c r="AC43" s="19">
        <v>0.0</v>
      </c>
      <c r="AD43" s="23">
        <v>252.0</v>
      </c>
      <c r="AE43" s="23">
        <v>504.0</v>
      </c>
      <c r="AF43" s="23">
        <v>96.0</v>
      </c>
      <c r="AG43" s="19">
        <v>0.0</v>
      </c>
      <c r="AH43" s="19">
        <v>0.0</v>
      </c>
      <c r="AI43" s="23">
        <v>56.0</v>
      </c>
      <c r="AJ43" s="19">
        <v>0.0</v>
      </c>
      <c r="AK43" s="19">
        <v>0.0</v>
      </c>
      <c r="AL43" s="19">
        <v>0.0</v>
      </c>
      <c r="AM43" s="19">
        <v>0.0</v>
      </c>
      <c r="AN43" s="19">
        <v>0.0</v>
      </c>
      <c r="AO43" s="20">
        <f t="shared" si="1"/>
        <v>2298.39</v>
      </c>
      <c r="AP43" s="21">
        <v>2298.39</v>
      </c>
      <c r="AQ43" s="21">
        <v>2298.39</v>
      </c>
      <c r="AR43" s="22">
        <f t="shared" si="2"/>
        <v>0</v>
      </c>
      <c r="AS43" s="22">
        <f t="shared" si="3"/>
        <v>0</v>
      </c>
    </row>
    <row r="44" ht="14.25" customHeight="1">
      <c r="A44" s="15">
        <v>40.0</v>
      </c>
      <c r="B44" s="16" t="s">
        <v>99</v>
      </c>
      <c r="C44" s="17" t="s">
        <v>86</v>
      </c>
      <c r="D44" s="18" t="s">
        <v>64</v>
      </c>
      <c r="E44" s="18">
        <v>1600.0</v>
      </c>
      <c r="F44" s="19">
        <v>625.0</v>
      </c>
      <c r="G44" s="19">
        <v>0.0</v>
      </c>
      <c r="H44" s="19">
        <v>0.0</v>
      </c>
      <c r="I44" s="23">
        <v>154.99</v>
      </c>
      <c r="J44" s="19">
        <v>0.0</v>
      </c>
      <c r="K44" s="19">
        <v>0.0</v>
      </c>
      <c r="L44" s="19">
        <v>0.0</v>
      </c>
      <c r="M44" s="19">
        <v>0.0</v>
      </c>
      <c r="N44" s="23">
        <v>75.0</v>
      </c>
      <c r="O44" s="19">
        <v>0.0</v>
      </c>
      <c r="P44" s="19">
        <v>0.0</v>
      </c>
      <c r="Q44" s="23">
        <v>34.0</v>
      </c>
      <c r="R44" s="23">
        <v>100.0</v>
      </c>
      <c r="S44" s="23">
        <v>216.0</v>
      </c>
      <c r="T44" s="19">
        <v>0.0</v>
      </c>
      <c r="U44" s="19">
        <v>0.0</v>
      </c>
      <c r="V44" s="19">
        <v>0.0</v>
      </c>
      <c r="W44" s="19">
        <v>0.0</v>
      </c>
      <c r="X44" s="19">
        <v>0.0</v>
      </c>
      <c r="Y44" s="19">
        <v>0.0</v>
      </c>
      <c r="Z44" s="19">
        <v>0.0</v>
      </c>
      <c r="AA44" s="19">
        <v>0.0</v>
      </c>
      <c r="AB44" s="19">
        <v>0.0</v>
      </c>
      <c r="AC44" s="23">
        <v>30.0</v>
      </c>
      <c r="AD44" s="23">
        <v>308.0</v>
      </c>
      <c r="AE44" s="23">
        <v>616.0</v>
      </c>
      <c r="AF44" s="23">
        <v>93.65</v>
      </c>
      <c r="AG44" s="23">
        <v>450.0</v>
      </c>
      <c r="AH44" s="23">
        <v>60.0</v>
      </c>
      <c r="AI44" s="23">
        <v>340.0</v>
      </c>
      <c r="AJ44" s="23">
        <v>10.0</v>
      </c>
      <c r="AK44" s="19">
        <v>0.0</v>
      </c>
      <c r="AL44" s="19">
        <v>0.0</v>
      </c>
      <c r="AM44" s="19">
        <v>0.0</v>
      </c>
      <c r="AN44" s="23">
        <v>144.0</v>
      </c>
      <c r="AO44" s="20">
        <f t="shared" si="1"/>
        <v>3256.64</v>
      </c>
      <c r="AP44" s="21">
        <v>3256.64</v>
      </c>
      <c r="AQ44" s="21">
        <v>3256.64</v>
      </c>
      <c r="AR44" s="22">
        <f t="shared" si="2"/>
        <v>0</v>
      </c>
      <c r="AS44" s="22">
        <f t="shared" si="3"/>
        <v>0</v>
      </c>
    </row>
    <row r="45" ht="14.25" customHeight="1">
      <c r="A45" s="15">
        <v>41.0</v>
      </c>
      <c r="B45" s="16" t="s">
        <v>100</v>
      </c>
      <c r="C45" s="17" t="s">
        <v>86</v>
      </c>
      <c r="D45" s="18" t="s">
        <v>101</v>
      </c>
      <c r="E45" s="18">
        <v>1600.0</v>
      </c>
      <c r="F45" s="19">
        <v>0.0</v>
      </c>
      <c r="G45" s="19">
        <v>0.0</v>
      </c>
      <c r="H45" s="19">
        <v>0.0</v>
      </c>
      <c r="I45" s="19">
        <v>50.0</v>
      </c>
      <c r="J45" s="19">
        <v>0.0</v>
      </c>
      <c r="K45" s="19">
        <v>0.0</v>
      </c>
      <c r="L45" s="19">
        <v>0.0</v>
      </c>
      <c r="M45" s="19">
        <v>0.0</v>
      </c>
      <c r="N45" s="19">
        <v>0.0</v>
      </c>
      <c r="O45" s="19">
        <v>0.0</v>
      </c>
      <c r="P45" s="19">
        <v>0.0</v>
      </c>
      <c r="Q45" s="19">
        <v>0.0</v>
      </c>
      <c r="R45" s="19">
        <v>250.0</v>
      </c>
      <c r="S45" s="19">
        <v>0.0</v>
      </c>
      <c r="T45" s="19">
        <v>0.0</v>
      </c>
      <c r="U45" s="19">
        <v>0.0</v>
      </c>
      <c r="V45" s="19">
        <v>0.0</v>
      </c>
      <c r="W45" s="19">
        <v>0.0</v>
      </c>
      <c r="X45" s="19">
        <v>0.0</v>
      </c>
      <c r="Y45" s="19">
        <v>0.0</v>
      </c>
      <c r="Z45" s="19">
        <v>0.0</v>
      </c>
      <c r="AA45" s="19">
        <v>0.0</v>
      </c>
      <c r="AB45" s="19">
        <v>0.0</v>
      </c>
      <c r="AC45" s="19">
        <v>0.0</v>
      </c>
      <c r="AD45" s="19">
        <v>392.0</v>
      </c>
      <c r="AE45" s="19">
        <v>784.0</v>
      </c>
      <c r="AF45" s="19">
        <v>120.0</v>
      </c>
      <c r="AG45" s="19">
        <v>0.0</v>
      </c>
      <c r="AH45" s="19">
        <v>0.0</v>
      </c>
      <c r="AI45" s="19">
        <v>56.0</v>
      </c>
      <c r="AJ45" s="19">
        <v>0.0</v>
      </c>
      <c r="AK45" s="19">
        <v>0.0</v>
      </c>
      <c r="AL45" s="19">
        <v>0.0</v>
      </c>
      <c r="AM45" s="19">
        <v>0.0</v>
      </c>
      <c r="AN45" s="19">
        <v>0.0</v>
      </c>
      <c r="AO45" s="20">
        <f t="shared" si="1"/>
        <v>1652</v>
      </c>
      <c r="AP45" s="21">
        <v>1652.0</v>
      </c>
      <c r="AQ45" s="21">
        <v>1652.0</v>
      </c>
      <c r="AR45" s="22">
        <f t="shared" si="2"/>
        <v>0</v>
      </c>
      <c r="AS45" s="22">
        <f t="shared" si="3"/>
        <v>0</v>
      </c>
    </row>
    <row r="46" ht="14.25" customHeight="1">
      <c r="A46" s="15">
        <v>42.0</v>
      </c>
      <c r="B46" s="16" t="s">
        <v>102</v>
      </c>
      <c r="C46" s="17" t="s">
        <v>86</v>
      </c>
      <c r="D46" s="18" t="s">
        <v>53</v>
      </c>
      <c r="E46" s="18">
        <v>1600.0</v>
      </c>
      <c r="F46" s="19">
        <v>650.0</v>
      </c>
      <c r="G46" s="19">
        <v>0.0</v>
      </c>
      <c r="H46" s="23">
        <v>0.0</v>
      </c>
      <c r="I46" s="23">
        <v>1128.43</v>
      </c>
      <c r="J46" s="23">
        <v>0.0</v>
      </c>
      <c r="K46" s="23">
        <v>0.0</v>
      </c>
      <c r="L46" s="23">
        <v>0.0</v>
      </c>
      <c r="M46" s="23">
        <v>0.0</v>
      </c>
      <c r="N46" s="23">
        <v>170.0</v>
      </c>
      <c r="O46" s="23">
        <v>0.0</v>
      </c>
      <c r="P46" s="23">
        <v>0.0</v>
      </c>
      <c r="Q46" s="23">
        <v>252.3</v>
      </c>
      <c r="R46" s="23">
        <v>610.0</v>
      </c>
      <c r="S46" s="23">
        <v>62.5</v>
      </c>
      <c r="T46" s="23">
        <v>0.0</v>
      </c>
      <c r="U46" s="23">
        <v>0.0</v>
      </c>
      <c r="V46" s="23">
        <v>0.0</v>
      </c>
      <c r="W46" s="23">
        <v>0.0</v>
      </c>
      <c r="X46" s="23">
        <v>0.0</v>
      </c>
      <c r="Y46" s="23">
        <v>0.0</v>
      </c>
      <c r="Z46" s="23">
        <v>0.0</v>
      </c>
      <c r="AA46" s="23">
        <v>0.0</v>
      </c>
      <c r="AB46" s="23">
        <v>0.0</v>
      </c>
      <c r="AC46" s="23">
        <v>0.0</v>
      </c>
      <c r="AD46" s="23">
        <v>224.0</v>
      </c>
      <c r="AE46" s="23">
        <v>448.0</v>
      </c>
      <c r="AF46" s="23">
        <v>65.22</v>
      </c>
      <c r="AG46" s="23">
        <v>0.0</v>
      </c>
      <c r="AH46" s="23">
        <v>320.0</v>
      </c>
      <c r="AI46" s="23">
        <v>56.0</v>
      </c>
      <c r="AJ46" s="23">
        <v>0.0</v>
      </c>
      <c r="AK46" s="23">
        <v>0.0</v>
      </c>
      <c r="AL46" s="23">
        <v>0.0</v>
      </c>
      <c r="AM46" s="23">
        <v>0.0</v>
      </c>
      <c r="AN46" s="23">
        <v>0.0</v>
      </c>
      <c r="AO46" s="20">
        <f t="shared" si="1"/>
        <v>3986.45</v>
      </c>
      <c r="AP46" s="21">
        <v>3986.45</v>
      </c>
      <c r="AQ46" s="21">
        <v>3986.45</v>
      </c>
      <c r="AR46" s="22">
        <f t="shared" si="2"/>
        <v>0</v>
      </c>
      <c r="AS46" s="22">
        <f t="shared" si="3"/>
        <v>0</v>
      </c>
    </row>
    <row r="47" ht="14.25" customHeight="1">
      <c r="A47" s="15">
        <v>43.0</v>
      </c>
      <c r="B47" s="16" t="s">
        <v>103</v>
      </c>
      <c r="C47" s="17" t="s">
        <v>86</v>
      </c>
      <c r="D47" s="18" t="s">
        <v>59</v>
      </c>
      <c r="E47" s="18">
        <v>1600.0</v>
      </c>
      <c r="F47" s="19">
        <v>0.0</v>
      </c>
      <c r="G47" s="19">
        <v>66.67</v>
      </c>
      <c r="H47" s="23">
        <v>0.0</v>
      </c>
      <c r="I47" s="23">
        <v>1130.83</v>
      </c>
      <c r="J47" s="23">
        <v>0.0</v>
      </c>
      <c r="K47" s="23">
        <v>0.0</v>
      </c>
      <c r="L47" s="23">
        <v>0.0</v>
      </c>
      <c r="M47" s="23">
        <v>0.0</v>
      </c>
      <c r="N47" s="23">
        <v>0.0</v>
      </c>
      <c r="O47" s="23">
        <v>0.0</v>
      </c>
      <c r="P47" s="23">
        <v>0.0</v>
      </c>
      <c r="Q47" s="23">
        <v>195.0</v>
      </c>
      <c r="R47" s="23">
        <v>200.0</v>
      </c>
      <c r="S47" s="23">
        <v>0.0</v>
      </c>
      <c r="T47" s="23">
        <v>0.0</v>
      </c>
      <c r="U47" s="23">
        <v>0.0</v>
      </c>
      <c r="V47" s="23">
        <v>0.0</v>
      </c>
      <c r="W47" s="23">
        <v>0.0</v>
      </c>
      <c r="X47" s="23">
        <v>0.0</v>
      </c>
      <c r="Y47" s="23">
        <v>0.0</v>
      </c>
      <c r="Z47" s="23">
        <v>0.0</v>
      </c>
      <c r="AA47" s="23">
        <v>0.0</v>
      </c>
      <c r="AB47" s="23">
        <v>0.0</v>
      </c>
      <c r="AC47" s="23">
        <v>0.0</v>
      </c>
      <c r="AD47" s="23">
        <v>252.0</v>
      </c>
      <c r="AE47" s="23">
        <v>504.0</v>
      </c>
      <c r="AF47" s="23">
        <v>101.13</v>
      </c>
      <c r="AG47" s="23">
        <v>0.0</v>
      </c>
      <c r="AH47" s="23">
        <v>20.0</v>
      </c>
      <c r="AI47" s="23">
        <v>62.0</v>
      </c>
      <c r="AJ47" s="23">
        <v>0.0</v>
      </c>
      <c r="AK47" s="23">
        <v>0.0</v>
      </c>
      <c r="AL47" s="23">
        <v>0.0</v>
      </c>
      <c r="AM47" s="23">
        <v>0.0</v>
      </c>
      <c r="AN47" s="23">
        <v>90.0</v>
      </c>
      <c r="AO47" s="20">
        <f t="shared" si="1"/>
        <v>2621.63</v>
      </c>
      <c r="AP47" s="21">
        <v>2621.63</v>
      </c>
      <c r="AQ47" s="21">
        <v>2621.63</v>
      </c>
      <c r="AR47" s="22">
        <f t="shared" si="2"/>
        <v>0</v>
      </c>
      <c r="AS47" s="22">
        <f t="shared" si="3"/>
        <v>0</v>
      </c>
    </row>
    <row r="48" ht="14.25" customHeight="1">
      <c r="A48" s="15">
        <v>44.0</v>
      </c>
      <c r="B48" s="27" t="s">
        <v>104</v>
      </c>
      <c r="C48" s="17" t="s">
        <v>86</v>
      </c>
      <c r="D48" s="18" t="s">
        <v>105</v>
      </c>
      <c r="E48" s="18">
        <v>1600.0</v>
      </c>
      <c r="F48" s="19">
        <v>0.0</v>
      </c>
      <c r="G48" s="19">
        <v>0.0</v>
      </c>
      <c r="H48" s="19">
        <v>0.0</v>
      </c>
      <c r="I48" s="19">
        <v>0.0</v>
      </c>
      <c r="J48" s="19">
        <v>0.0</v>
      </c>
      <c r="K48" s="19">
        <v>0.0</v>
      </c>
      <c r="L48" s="19">
        <v>0.0</v>
      </c>
      <c r="M48" s="19">
        <v>100.0</v>
      </c>
      <c r="N48" s="19">
        <v>0.0</v>
      </c>
      <c r="O48" s="19">
        <v>0.0</v>
      </c>
      <c r="P48" s="19">
        <v>0.0</v>
      </c>
      <c r="Q48" s="19">
        <v>0.0</v>
      </c>
      <c r="R48" s="19">
        <v>0.0</v>
      </c>
      <c r="S48" s="19">
        <v>0.0</v>
      </c>
      <c r="T48" s="19">
        <v>0.0</v>
      </c>
      <c r="U48" s="19">
        <v>0.0</v>
      </c>
      <c r="V48" s="19">
        <v>10.0</v>
      </c>
      <c r="W48" s="19">
        <v>0.0</v>
      </c>
      <c r="X48" s="19">
        <v>0.0</v>
      </c>
      <c r="Y48" s="19">
        <v>0.0</v>
      </c>
      <c r="Z48" s="19">
        <v>0.0</v>
      </c>
      <c r="AA48" s="19">
        <v>0.0</v>
      </c>
      <c r="AB48" s="19">
        <v>0.0</v>
      </c>
      <c r="AC48" s="19">
        <v>0.0</v>
      </c>
      <c r="AD48" s="19">
        <v>364.0</v>
      </c>
      <c r="AE48" s="19">
        <v>728.0</v>
      </c>
      <c r="AF48" s="19">
        <v>350.0</v>
      </c>
      <c r="AG48" s="23">
        <v>380.0</v>
      </c>
      <c r="AH48" s="19"/>
      <c r="AI48" s="19">
        <v>256.0</v>
      </c>
      <c r="AJ48" s="19">
        <v>0.0</v>
      </c>
      <c r="AK48" s="19">
        <v>0.0</v>
      </c>
      <c r="AL48" s="19">
        <v>0.0</v>
      </c>
      <c r="AM48" s="19">
        <v>0.0</v>
      </c>
      <c r="AN48" s="19">
        <v>0.0</v>
      </c>
      <c r="AO48" s="28">
        <f t="shared" si="1"/>
        <v>2188</v>
      </c>
      <c r="AP48" s="29">
        <v>2188.0</v>
      </c>
      <c r="AQ48" s="21">
        <v>2188.0</v>
      </c>
      <c r="AR48" s="22">
        <f t="shared" si="2"/>
        <v>0</v>
      </c>
      <c r="AS48" s="22">
        <f t="shared" si="3"/>
        <v>0</v>
      </c>
    </row>
    <row r="49" ht="14.25" customHeight="1">
      <c r="A49" s="15">
        <v>45.0</v>
      </c>
      <c r="B49" s="27" t="s">
        <v>106</v>
      </c>
      <c r="C49" s="17" t="s">
        <v>86</v>
      </c>
      <c r="D49" s="18" t="s">
        <v>107</v>
      </c>
      <c r="E49" s="18">
        <v>1600.0</v>
      </c>
      <c r="F49" s="19">
        <v>0.0</v>
      </c>
      <c r="G49" s="19">
        <v>0.0</v>
      </c>
      <c r="H49" s="19">
        <v>0.0</v>
      </c>
      <c r="I49" s="23">
        <v>10.0</v>
      </c>
      <c r="J49" s="19">
        <v>0.0</v>
      </c>
      <c r="K49" s="19">
        <v>0.0</v>
      </c>
      <c r="L49" s="19">
        <v>0.0</v>
      </c>
      <c r="M49" s="23">
        <v>100.0</v>
      </c>
      <c r="N49" s="19">
        <v>0.0</v>
      </c>
      <c r="O49" s="23">
        <v>672.0</v>
      </c>
      <c r="P49" s="19">
        <v>0.0</v>
      </c>
      <c r="Q49" s="23">
        <v>4.0</v>
      </c>
      <c r="R49" s="19">
        <v>0.0</v>
      </c>
      <c r="S49" s="19">
        <v>0.0</v>
      </c>
      <c r="T49" s="19">
        <v>0.0</v>
      </c>
      <c r="U49" s="19">
        <v>0.0</v>
      </c>
      <c r="V49" s="23">
        <v>50.0</v>
      </c>
      <c r="W49" s="19">
        <v>0.0</v>
      </c>
      <c r="X49" s="19">
        <v>0.0</v>
      </c>
      <c r="Y49" s="19">
        <v>0.0</v>
      </c>
      <c r="Z49" s="19">
        <v>0.0</v>
      </c>
      <c r="AA49" s="19">
        <v>0.0</v>
      </c>
      <c r="AB49" s="19">
        <v>0.0</v>
      </c>
      <c r="AC49" s="19">
        <v>0.0</v>
      </c>
      <c r="AD49" s="23">
        <v>336.0</v>
      </c>
      <c r="AE49" s="23">
        <v>672.0</v>
      </c>
      <c r="AF49" s="23">
        <v>248.33</v>
      </c>
      <c r="AG49" s="23">
        <v>230.0</v>
      </c>
      <c r="AH49" s="23">
        <v>60.0</v>
      </c>
      <c r="AI49" s="23">
        <v>256.0</v>
      </c>
      <c r="AJ49" s="19">
        <v>0.0</v>
      </c>
      <c r="AK49" s="19">
        <v>0.0</v>
      </c>
      <c r="AL49" s="19">
        <v>0.0</v>
      </c>
      <c r="AM49" s="19">
        <v>0.0</v>
      </c>
      <c r="AN49" s="19">
        <v>0.0</v>
      </c>
      <c r="AO49" s="28">
        <f t="shared" si="1"/>
        <v>2638.33</v>
      </c>
      <c r="AP49" s="21">
        <v>2638.33</v>
      </c>
      <c r="AQ49" s="21">
        <v>2638.33</v>
      </c>
      <c r="AR49" s="22">
        <f t="shared" si="2"/>
        <v>0</v>
      </c>
      <c r="AS49" s="22">
        <f t="shared" si="3"/>
        <v>0</v>
      </c>
    </row>
    <row r="50" ht="14.25" customHeight="1">
      <c r="A50" s="15">
        <v>46.0</v>
      </c>
      <c r="B50" s="27" t="s">
        <v>108</v>
      </c>
      <c r="C50" s="17" t="s">
        <v>86</v>
      </c>
      <c r="D50" s="18" t="s">
        <v>105</v>
      </c>
      <c r="E50" s="18">
        <v>1600.0</v>
      </c>
      <c r="F50" s="19">
        <v>250.0</v>
      </c>
      <c r="G50" s="19">
        <v>0.0</v>
      </c>
      <c r="H50" s="19">
        <v>0.0</v>
      </c>
      <c r="I50" s="23">
        <v>37.5</v>
      </c>
      <c r="J50" s="19">
        <v>0.0</v>
      </c>
      <c r="K50" s="19">
        <v>0.0</v>
      </c>
      <c r="L50" s="19">
        <v>0.0</v>
      </c>
      <c r="M50" s="19">
        <v>0.0</v>
      </c>
      <c r="N50" s="23">
        <v>50.0</v>
      </c>
      <c r="O50" s="19">
        <v>0.0</v>
      </c>
      <c r="P50" s="19">
        <v>0.0</v>
      </c>
      <c r="Q50" s="19">
        <v>0.0</v>
      </c>
      <c r="R50" s="19">
        <v>0.0</v>
      </c>
      <c r="S50" s="19">
        <v>0.0</v>
      </c>
      <c r="T50" s="19">
        <v>0.0</v>
      </c>
      <c r="U50" s="19">
        <v>0.0</v>
      </c>
      <c r="V50" s="19">
        <v>0.0</v>
      </c>
      <c r="W50" s="19">
        <v>0.0</v>
      </c>
      <c r="X50" s="19">
        <v>0.0</v>
      </c>
      <c r="Y50" s="19">
        <v>0.0</v>
      </c>
      <c r="Z50" s="19">
        <v>0.0</v>
      </c>
      <c r="AA50" s="19">
        <v>0.0</v>
      </c>
      <c r="AB50" s="19">
        <v>0.0</v>
      </c>
      <c r="AC50" s="19">
        <v>0.0</v>
      </c>
      <c r="AD50" s="23">
        <v>448.0</v>
      </c>
      <c r="AE50" s="23">
        <v>896.0</v>
      </c>
      <c r="AF50" s="23">
        <v>59.66</v>
      </c>
      <c r="AG50" s="19">
        <v>0.0</v>
      </c>
      <c r="AH50" s="19">
        <v>0.0</v>
      </c>
      <c r="AI50" s="23">
        <v>56.0</v>
      </c>
      <c r="AJ50" s="19">
        <v>0.0</v>
      </c>
      <c r="AK50" s="19">
        <v>0.0</v>
      </c>
      <c r="AL50" s="19">
        <v>0.0</v>
      </c>
      <c r="AM50" s="19">
        <v>0.0</v>
      </c>
      <c r="AN50" s="19">
        <v>0.0</v>
      </c>
      <c r="AO50" s="28">
        <f t="shared" si="1"/>
        <v>1797.16</v>
      </c>
      <c r="AP50" s="21">
        <v>1797.16</v>
      </c>
      <c r="AQ50" s="21">
        <v>1797.16</v>
      </c>
      <c r="AR50" s="22">
        <f t="shared" si="2"/>
        <v>0</v>
      </c>
      <c r="AS50" s="22">
        <f t="shared" si="3"/>
        <v>0</v>
      </c>
    </row>
    <row r="51" ht="14.25" customHeight="1">
      <c r="A51" s="15">
        <v>47.0</v>
      </c>
      <c r="B51" s="27" t="s">
        <v>109</v>
      </c>
      <c r="C51" s="17" t="s">
        <v>86</v>
      </c>
      <c r="D51" s="18" t="s">
        <v>105</v>
      </c>
      <c r="E51" s="18">
        <v>1600.0</v>
      </c>
      <c r="F51" s="19">
        <v>76.9</v>
      </c>
      <c r="G51" s="19">
        <v>0.0</v>
      </c>
      <c r="H51" s="19">
        <v>0.0</v>
      </c>
      <c r="I51" s="23">
        <v>13.32</v>
      </c>
      <c r="J51" s="19">
        <v>0.0</v>
      </c>
      <c r="K51" s="19">
        <v>0.0</v>
      </c>
      <c r="L51" s="19">
        <v>0.0</v>
      </c>
      <c r="M51" s="23">
        <v>100.0</v>
      </c>
      <c r="N51" s="23">
        <v>25.0</v>
      </c>
      <c r="O51" s="19">
        <v>0.0</v>
      </c>
      <c r="P51" s="19">
        <v>0.0</v>
      </c>
      <c r="Q51" s="19">
        <v>0.0</v>
      </c>
      <c r="R51" s="23">
        <v>50.0</v>
      </c>
      <c r="S51" s="19">
        <v>0.0</v>
      </c>
      <c r="T51" s="19">
        <v>0.0</v>
      </c>
      <c r="U51" s="19">
        <v>0.0</v>
      </c>
      <c r="V51" s="19">
        <v>0.0</v>
      </c>
      <c r="W51" s="19">
        <v>0.0</v>
      </c>
      <c r="X51" s="19">
        <v>0.0</v>
      </c>
      <c r="Y51" s="23">
        <v>200.0</v>
      </c>
      <c r="Z51" s="19">
        <v>0.0</v>
      </c>
      <c r="AA51" s="19">
        <v>0.0</v>
      </c>
      <c r="AB51" s="19">
        <v>0.0</v>
      </c>
      <c r="AC51" s="19">
        <v>0.0</v>
      </c>
      <c r="AD51" s="23">
        <v>448.0</v>
      </c>
      <c r="AE51" s="23">
        <v>896.0</v>
      </c>
      <c r="AF51" s="23">
        <v>310.0</v>
      </c>
      <c r="AG51" s="23">
        <v>1070.0</v>
      </c>
      <c r="AH51" s="23">
        <v>170.0</v>
      </c>
      <c r="AI51" s="23">
        <v>256.0</v>
      </c>
      <c r="AJ51" s="23">
        <v>80.0</v>
      </c>
      <c r="AK51" s="19">
        <v>0.0</v>
      </c>
      <c r="AL51" s="19">
        <v>0.0</v>
      </c>
      <c r="AM51" s="19">
        <v>0.0</v>
      </c>
      <c r="AN51" s="23">
        <v>200.0</v>
      </c>
      <c r="AO51" s="28">
        <f t="shared" si="1"/>
        <v>3895.22</v>
      </c>
      <c r="AP51" s="30">
        <v>3895.22</v>
      </c>
      <c r="AQ51" s="30">
        <v>3895.22</v>
      </c>
      <c r="AR51" s="22">
        <f t="shared" si="2"/>
        <v>0</v>
      </c>
      <c r="AS51" s="22">
        <f t="shared" si="3"/>
        <v>0</v>
      </c>
    </row>
    <row r="52" ht="14.25" customHeight="1">
      <c r="A52" s="15">
        <v>48.0</v>
      </c>
      <c r="B52" s="27" t="s">
        <v>110</v>
      </c>
      <c r="C52" s="17" t="s">
        <v>86</v>
      </c>
      <c r="D52" s="18" t="s">
        <v>105</v>
      </c>
      <c r="E52" s="18">
        <v>1600.0</v>
      </c>
      <c r="F52" s="19">
        <v>0.0</v>
      </c>
      <c r="G52" s="19">
        <v>0.0</v>
      </c>
      <c r="H52" s="19">
        <v>0.0</v>
      </c>
      <c r="I52" s="23">
        <v>13.32</v>
      </c>
      <c r="J52" s="19">
        <v>0.0</v>
      </c>
      <c r="K52" s="19">
        <v>0.0</v>
      </c>
      <c r="L52" s="19">
        <v>0.0</v>
      </c>
      <c r="M52" s="19">
        <v>0.0</v>
      </c>
      <c r="N52" s="23">
        <v>125.0</v>
      </c>
      <c r="O52" s="23">
        <v>200.0</v>
      </c>
      <c r="P52" s="19">
        <v>0.0</v>
      </c>
      <c r="Q52" s="19">
        <v>0.0</v>
      </c>
      <c r="R52" s="19">
        <v>0.0</v>
      </c>
      <c r="S52" s="19">
        <v>0.0</v>
      </c>
      <c r="T52" s="19">
        <v>0.0</v>
      </c>
      <c r="U52" s="19">
        <v>0.0</v>
      </c>
      <c r="V52" s="19">
        <v>0.0</v>
      </c>
      <c r="W52" s="19">
        <v>0.0</v>
      </c>
      <c r="X52" s="19">
        <v>0.0</v>
      </c>
      <c r="Y52" s="19">
        <v>0.0</v>
      </c>
      <c r="Z52" s="19">
        <v>0.0</v>
      </c>
      <c r="AA52" s="19">
        <v>0.0</v>
      </c>
      <c r="AB52" s="19">
        <v>0.0</v>
      </c>
      <c r="AC52" s="19">
        <v>0.0</v>
      </c>
      <c r="AD52" s="23">
        <v>364.0</v>
      </c>
      <c r="AE52" s="23">
        <v>728.0</v>
      </c>
      <c r="AF52" s="23">
        <v>104.7</v>
      </c>
      <c r="AG52" s="23">
        <v>190.0</v>
      </c>
      <c r="AH52" s="19">
        <v>0.0</v>
      </c>
      <c r="AI52" s="23">
        <v>256.0</v>
      </c>
      <c r="AJ52" s="23">
        <v>30.0</v>
      </c>
      <c r="AK52" s="19">
        <v>0.0</v>
      </c>
      <c r="AL52" s="19">
        <v>0.0</v>
      </c>
      <c r="AM52" s="19">
        <v>0.0</v>
      </c>
      <c r="AN52" s="19">
        <v>0.0</v>
      </c>
      <c r="AO52" s="28">
        <f t="shared" si="1"/>
        <v>2011.02</v>
      </c>
      <c r="AP52" s="21">
        <v>2011.02</v>
      </c>
      <c r="AQ52" s="21">
        <v>2011.02</v>
      </c>
      <c r="AR52" s="22">
        <f t="shared" si="2"/>
        <v>0</v>
      </c>
      <c r="AS52" s="22">
        <f t="shared" si="3"/>
        <v>0</v>
      </c>
    </row>
    <row r="53" ht="14.25" customHeight="1">
      <c r="A53" s="15">
        <v>49.0</v>
      </c>
      <c r="B53" s="27" t="s">
        <v>111</v>
      </c>
      <c r="C53" s="17" t="s">
        <v>86</v>
      </c>
      <c r="D53" s="18" t="s">
        <v>107</v>
      </c>
      <c r="E53" s="18">
        <v>1600.0</v>
      </c>
      <c r="F53" s="19">
        <v>0.0</v>
      </c>
      <c r="G53" s="19">
        <v>0.0</v>
      </c>
      <c r="H53" s="19">
        <v>0.0</v>
      </c>
      <c r="I53" s="23">
        <v>50.0</v>
      </c>
      <c r="J53" s="19">
        <v>0.0</v>
      </c>
      <c r="K53" s="19">
        <v>0.0</v>
      </c>
      <c r="L53" s="19">
        <v>0.0</v>
      </c>
      <c r="M53" s="19">
        <v>0.0</v>
      </c>
      <c r="N53" s="23">
        <v>183.3</v>
      </c>
      <c r="O53" s="23">
        <v>1018.0</v>
      </c>
      <c r="P53" s="19">
        <v>0.0</v>
      </c>
      <c r="Q53" s="23">
        <v>147.0</v>
      </c>
      <c r="R53" s="23">
        <v>100.0</v>
      </c>
      <c r="S53" s="19">
        <v>0.0</v>
      </c>
      <c r="T53" s="19">
        <v>0.0</v>
      </c>
      <c r="U53" s="19">
        <v>0.0</v>
      </c>
      <c r="V53" s="19">
        <v>0.0</v>
      </c>
      <c r="W53" s="19">
        <v>0.0</v>
      </c>
      <c r="X53" s="19">
        <v>0.0</v>
      </c>
      <c r="Y53" s="19">
        <v>0.0</v>
      </c>
      <c r="Z53" s="19">
        <v>0.0</v>
      </c>
      <c r="AA53" s="19">
        <v>0.0</v>
      </c>
      <c r="AB53" s="19">
        <v>0.0</v>
      </c>
      <c r="AC53" s="19">
        <v>0.0</v>
      </c>
      <c r="AD53" s="23">
        <v>392.0</v>
      </c>
      <c r="AE53" s="23">
        <v>784.0</v>
      </c>
      <c r="AF53" s="23">
        <v>216.0</v>
      </c>
      <c r="AG53" s="23">
        <v>70.0</v>
      </c>
      <c r="AH53" s="19">
        <v>0.0</v>
      </c>
      <c r="AI53" s="23">
        <v>256.0</v>
      </c>
      <c r="AJ53" s="23">
        <v>35.0</v>
      </c>
      <c r="AK53" s="19">
        <v>0.0</v>
      </c>
      <c r="AL53" s="19">
        <v>0.0</v>
      </c>
      <c r="AM53" s="19">
        <v>0.0</v>
      </c>
      <c r="AN53" s="19">
        <v>0.0</v>
      </c>
      <c r="AO53" s="28">
        <f t="shared" si="1"/>
        <v>3251.3</v>
      </c>
      <c r="AP53" s="21">
        <v>3251.3</v>
      </c>
      <c r="AQ53" s="21">
        <v>3251.3</v>
      </c>
      <c r="AR53" s="22">
        <f t="shared" si="2"/>
        <v>0</v>
      </c>
      <c r="AS53" s="22">
        <f t="shared" si="3"/>
        <v>0</v>
      </c>
    </row>
    <row r="54" ht="14.25" customHeight="1">
      <c r="A54" s="15">
        <v>50.0</v>
      </c>
      <c r="B54" s="27" t="s">
        <v>112</v>
      </c>
      <c r="C54" s="17" t="s">
        <v>86</v>
      </c>
      <c r="D54" s="18" t="s">
        <v>105</v>
      </c>
      <c r="E54" s="18">
        <v>1600.0</v>
      </c>
      <c r="F54" s="19">
        <v>0.0</v>
      </c>
      <c r="G54" s="19">
        <v>0.0</v>
      </c>
      <c r="H54" s="19">
        <v>0.0</v>
      </c>
      <c r="I54" s="19">
        <v>0.0</v>
      </c>
      <c r="J54" s="19">
        <v>0.0</v>
      </c>
      <c r="K54" s="19">
        <v>0.0</v>
      </c>
      <c r="L54" s="19">
        <v>0.0</v>
      </c>
      <c r="M54" s="19">
        <v>0.0</v>
      </c>
      <c r="N54" s="23">
        <v>25.0</v>
      </c>
      <c r="O54" s="19">
        <v>0.0</v>
      </c>
      <c r="P54" s="19">
        <v>0.0</v>
      </c>
      <c r="Q54" s="19">
        <v>0.0</v>
      </c>
      <c r="R54" s="23">
        <v>50.0</v>
      </c>
      <c r="S54" s="19">
        <v>0.0</v>
      </c>
      <c r="T54" s="19">
        <v>0.0</v>
      </c>
      <c r="U54" s="19">
        <v>0.0</v>
      </c>
      <c r="V54" s="23">
        <v>40.0</v>
      </c>
      <c r="W54" s="19">
        <v>0.0</v>
      </c>
      <c r="X54" s="19">
        <v>0.0</v>
      </c>
      <c r="Y54" s="19">
        <v>0.0</v>
      </c>
      <c r="Z54" s="19">
        <v>0.0</v>
      </c>
      <c r="AA54" s="19">
        <v>0.0</v>
      </c>
      <c r="AB54" s="19">
        <v>0.0</v>
      </c>
      <c r="AC54" s="19">
        <v>0.0</v>
      </c>
      <c r="AD54" s="23">
        <v>448.0</v>
      </c>
      <c r="AE54" s="23">
        <v>896.0</v>
      </c>
      <c r="AF54" s="23">
        <v>194.0</v>
      </c>
      <c r="AG54" s="23">
        <v>120.0</v>
      </c>
      <c r="AH54" s="23">
        <v>60.0</v>
      </c>
      <c r="AI54" s="23">
        <v>256.0</v>
      </c>
      <c r="AJ54" s="23">
        <v>30.0</v>
      </c>
      <c r="AK54" s="19">
        <v>0.0</v>
      </c>
      <c r="AL54" s="19">
        <v>0.0</v>
      </c>
      <c r="AM54" s="19">
        <v>0.0</v>
      </c>
      <c r="AN54" s="19">
        <v>0.0</v>
      </c>
      <c r="AO54" s="28">
        <f t="shared" si="1"/>
        <v>2119</v>
      </c>
      <c r="AP54" s="21">
        <v>2119.0</v>
      </c>
      <c r="AQ54" s="21">
        <v>2119.0</v>
      </c>
      <c r="AR54" s="22">
        <f t="shared" si="2"/>
        <v>0</v>
      </c>
      <c r="AS54" s="22">
        <f t="shared" si="3"/>
        <v>0</v>
      </c>
    </row>
    <row r="55" ht="14.25" customHeight="1">
      <c r="A55" s="15">
        <v>51.0</v>
      </c>
      <c r="B55" s="27" t="s">
        <v>113</v>
      </c>
      <c r="C55" s="17" t="s">
        <v>86</v>
      </c>
      <c r="D55" s="18" t="s">
        <v>105</v>
      </c>
      <c r="E55" s="18">
        <v>1600.0</v>
      </c>
      <c r="F55" s="19">
        <v>0.0</v>
      </c>
      <c r="G55" s="19">
        <v>0.0</v>
      </c>
      <c r="H55" s="19">
        <v>0.0</v>
      </c>
      <c r="I55" s="23">
        <v>100.0</v>
      </c>
      <c r="J55" s="19">
        <v>0.0</v>
      </c>
      <c r="K55" s="19">
        <v>0.0</v>
      </c>
      <c r="L55" s="19">
        <v>0.0</v>
      </c>
      <c r="M55" s="19">
        <v>0.0</v>
      </c>
      <c r="N55" s="19">
        <v>0.0</v>
      </c>
      <c r="O55" s="23">
        <v>1258.0</v>
      </c>
      <c r="P55" s="19">
        <v>0.0</v>
      </c>
      <c r="Q55" s="23">
        <v>322.7</v>
      </c>
      <c r="R55" s="23">
        <v>50.0</v>
      </c>
      <c r="S55" s="19">
        <v>0.0</v>
      </c>
      <c r="T55" s="19">
        <v>0.0</v>
      </c>
      <c r="U55" s="19">
        <v>0.0</v>
      </c>
      <c r="V55" s="23">
        <v>10.0</v>
      </c>
      <c r="W55" s="19">
        <v>0.0</v>
      </c>
      <c r="X55" s="19">
        <v>0.0</v>
      </c>
      <c r="Y55" s="19">
        <v>0.0</v>
      </c>
      <c r="Z55" s="19">
        <v>0.0</v>
      </c>
      <c r="AA55" s="19">
        <v>0.0</v>
      </c>
      <c r="AB55" s="19">
        <v>0.0</v>
      </c>
      <c r="AC55" s="19">
        <v>0.0</v>
      </c>
      <c r="AD55" s="23">
        <v>434.0</v>
      </c>
      <c r="AE55" s="23">
        <v>868.0</v>
      </c>
      <c r="AF55" s="23">
        <v>139.0</v>
      </c>
      <c r="AG55" s="23">
        <v>200.0</v>
      </c>
      <c r="AH55" s="23">
        <v>20.0</v>
      </c>
      <c r="AI55" s="23">
        <v>256.0</v>
      </c>
      <c r="AJ55" s="23">
        <v>35.0</v>
      </c>
      <c r="AK55" s="19">
        <v>0.0</v>
      </c>
      <c r="AL55" s="19">
        <v>0.0</v>
      </c>
      <c r="AM55" s="19">
        <v>0.0</v>
      </c>
      <c r="AN55" s="23">
        <v>140.0</v>
      </c>
      <c r="AO55" s="28">
        <f t="shared" si="1"/>
        <v>3832.7</v>
      </c>
      <c r="AP55" s="21">
        <v>3832.7</v>
      </c>
      <c r="AQ55" s="21">
        <v>3832.7</v>
      </c>
      <c r="AR55" s="22">
        <f t="shared" si="2"/>
        <v>0</v>
      </c>
      <c r="AS55" s="22">
        <f t="shared" si="3"/>
        <v>0</v>
      </c>
    </row>
    <row r="56" ht="14.25" customHeight="1">
      <c r="A56" s="15">
        <v>52.0</v>
      </c>
      <c r="B56" s="27" t="s">
        <v>114</v>
      </c>
      <c r="C56" s="31" t="s">
        <v>86</v>
      </c>
      <c r="D56" s="15" t="s">
        <v>115</v>
      </c>
      <c r="E56" s="15">
        <v>1600.0</v>
      </c>
      <c r="F56" s="19">
        <v>200.0</v>
      </c>
      <c r="G56" s="19">
        <v>0.0</v>
      </c>
      <c r="H56" s="23">
        <v>50.0</v>
      </c>
      <c r="I56" s="23">
        <v>210.04</v>
      </c>
      <c r="J56" s="19">
        <v>0.0</v>
      </c>
      <c r="K56" s="19">
        <v>0.0</v>
      </c>
      <c r="L56" s="19">
        <v>0.0</v>
      </c>
      <c r="M56" s="19">
        <v>0.0</v>
      </c>
      <c r="N56" s="23">
        <v>33.0</v>
      </c>
      <c r="O56" s="19">
        <v>0.0</v>
      </c>
      <c r="P56" s="19">
        <v>0.0</v>
      </c>
      <c r="Q56" s="23">
        <v>6.5</v>
      </c>
      <c r="R56" s="19">
        <v>0.0</v>
      </c>
      <c r="S56" s="23">
        <v>15.0</v>
      </c>
      <c r="T56" s="19">
        <v>0.0</v>
      </c>
      <c r="U56" s="19">
        <v>0.0</v>
      </c>
      <c r="V56" s="19">
        <v>0.0</v>
      </c>
      <c r="W56" s="19">
        <v>0.0</v>
      </c>
      <c r="X56" s="19">
        <v>0.0</v>
      </c>
      <c r="Y56" s="19">
        <v>0.0</v>
      </c>
      <c r="Z56" s="23">
        <v>130.0</v>
      </c>
      <c r="AA56" s="19">
        <v>0.0</v>
      </c>
      <c r="AB56" s="19">
        <v>0.0</v>
      </c>
      <c r="AC56" s="19">
        <v>0.0</v>
      </c>
      <c r="AD56" s="23">
        <v>154.0</v>
      </c>
      <c r="AE56" s="23">
        <v>308.0</v>
      </c>
      <c r="AF56" s="23">
        <v>122.0</v>
      </c>
      <c r="AG56" s="19">
        <v>0.0</v>
      </c>
      <c r="AH56" s="19">
        <v>0.0</v>
      </c>
      <c r="AI56" s="19">
        <v>0.0</v>
      </c>
      <c r="AJ56" s="19">
        <v>0.0</v>
      </c>
      <c r="AK56" s="19">
        <v>0.0</v>
      </c>
      <c r="AL56" s="19">
        <v>0.0</v>
      </c>
      <c r="AM56" s="19">
        <v>0.0</v>
      </c>
      <c r="AN56" s="19">
        <v>0.0</v>
      </c>
      <c r="AO56" s="28">
        <f t="shared" si="1"/>
        <v>1228.54</v>
      </c>
      <c r="AP56" s="21">
        <v>1228.54</v>
      </c>
      <c r="AQ56" s="21">
        <v>1228.54</v>
      </c>
      <c r="AR56" s="22">
        <f t="shared" si="2"/>
        <v>0</v>
      </c>
      <c r="AS56" s="22">
        <f t="shared" si="3"/>
        <v>0</v>
      </c>
    </row>
    <row r="57" ht="14.25" customHeight="1">
      <c r="A57" s="15">
        <v>53.0</v>
      </c>
      <c r="B57" s="27" t="s">
        <v>116</v>
      </c>
      <c r="C57" s="17" t="s">
        <v>86</v>
      </c>
      <c r="D57" s="18" t="s">
        <v>105</v>
      </c>
      <c r="E57" s="18">
        <v>1600.0</v>
      </c>
      <c r="F57" s="19">
        <v>76.9</v>
      </c>
      <c r="G57" s="19">
        <v>0.0</v>
      </c>
      <c r="H57" s="19">
        <v>0.0</v>
      </c>
      <c r="I57" s="23">
        <v>23.32</v>
      </c>
      <c r="J57" s="19">
        <v>0.0</v>
      </c>
      <c r="K57" s="19">
        <v>0.0</v>
      </c>
      <c r="L57" s="19">
        <v>0.0</v>
      </c>
      <c r="M57" s="23">
        <v>100.0</v>
      </c>
      <c r="N57" s="23">
        <v>25.0</v>
      </c>
      <c r="O57" s="19">
        <v>0.0</v>
      </c>
      <c r="P57" s="19">
        <v>0.0</v>
      </c>
      <c r="Q57" s="19">
        <v>0.0</v>
      </c>
      <c r="R57" s="23">
        <v>50.0</v>
      </c>
      <c r="S57" s="23">
        <v>50.0</v>
      </c>
      <c r="T57" s="19">
        <v>0.0</v>
      </c>
      <c r="U57" s="19">
        <v>0.0</v>
      </c>
      <c r="V57" s="19">
        <v>0.0</v>
      </c>
      <c r="W57" s="19">
        <v>0.0</v>
      </c>
      <c r="X57" s="19">
        <v>0.0</v>
      </c>
      <c r="Y57" s="23">
        <v>200.0</v>
      </c>
      <c r="Z57" s="19">
        <v>0.0</v>
      </c>
      <c r="AA57" s="19">
        <v>0.0</v>
      </c>
      <c r="AB57" s="19">
        <v>0.0</v>
      </c>
      <c r="AC57" s="19">
        <v>0.0</v>
      </c>
      <c r="AD57" s="23">
        <v>392.0</v>
      </c>
      <c r="AE57" s="23">
        <v>784.0</v>
      </c>
      <c r="AF57" s="23">
        <v>251.31</v>
      </c>
      <c r="AG57" s="23">
        <v>450.0</v>
      </c>
      <c r="AH57" s="23">
        <v>200.0</v>
      </c>
      <c r="AI57" s="23">
        <v>256.0</v>
      </c>
      <c r="AJ57" s="23">
        <v>30.0</v>
      </c>
      <c r="AK57" s="19">
        <v>0.0</v>
      </c>
      <c r="AL57" s="19">
        <v>0.0</v>
      </c>
      <c r="AM57" s="19">
        <v>0.0</v>
      </c>
      <c r="AN57" s="19">
        <v>0.0</v>
      </c>
      <c r="AO57" s="28">
        <f t="shared" si="1"/>
        <v>2888.53</v>
      </c>
      <c r="AP57" s="21">
        <v>2888.53</v>
      </c>
      <c r="AQ57" s="21">
        <v>2888.53</v>
      </c>
      <c r="AR57" s="22">
        <f t="shared" si="2"/>
        <v>0</v>
      </c>
      <c r="AS57" s="22">
        <f t="shared" si="3"/>
        <v>0</v>
      </c>
    </row>
    <row r="58" ht="14.25" customHeight="1">
      <c r="A58" s="15">
        <v>54.0</v>
      </c>
      <c r="B58" s="27" t="s">
        <v>117</v>
      </c>
      <c r="C58" s="17" t="s">
        <v>86</v>
      </c>
      <c r="D58" s="18" t="s">
        <v>105</v>
      </c>
      <c r="E58" s="18">
        <v>1600.0</v>
      </c>
      <c r="F58" s="19">
        <v>0.0</v>
      </c>
      <c r="G58" s="19">
        <v>0.0</v>
      </c>
      <c r="H58" s="19">
        <v>0.0</v>
      </c>
      <c r="I58" s="19">
        <v>0.0</v>
      </c>
      <c r="J58" s="19">
        <v>0.0</v>
      </c>
      <c r="K58" s="19">
        <v>0.0</v>
      </c>
      <c r="L58" s="19">
        <v>0.0</v>
      </c>
      <c r="M58" s="19">
        <v>0.0</v>
      </c>
      <c r="N58" s="19">
        <v>0.0</v>
      </c>
      <c r="O58" s="23">
        <v>157.0</v>
      </c>
      <c r="P58" s="19">
        <v>0.0</v>
      </c>
      <c r="Q58" s="19">
        <v>0.0</v>
      </c>
      <c r="R58" s="23">
        <v>50.0</v>
      </c>
      <c r="S58" s="19">
        <v>0.0</v>
      </c>
      <c r="T58" s="19">
        <v>0.0</v>
      </c>
      <c r="U58" s="19">
        <v>0.0</v>
      </c>
      <c r="V58" s="23">
        <v>10.0</v>
      </c>
      <c r="W58" s="19">
        <v>0.0</v>
      </c>
      <c r="X58" s="19">
        <v>0.0</v>
      </c>
      <c r="Y58" s="19">
        <v>0.0</v>
      </c>
      <c r="Z58" s="23">
        <v>155.0</v>
      </c>
      <c r="AA58" s="19">
        <v>0.0</v>
      </c>
      <c r="AB58" s="19">
        <v>0.0</v>
      </c>
      <c r="AC58" s="19">
        <v>0.0</v>
      </c>
      <c r="AD58" s="23">
        <v>448.0</v>
      </c>
      <c r="AE58" s="23">
        <v>896.0</v>
      </c>
      <c r="AF58" s="23">
        <v>77.99</v>
      </c>
      <c r="AG58" s="23">
        <v>130.0</v>
      </c>
      <c r="AH58" s="19">
        <v>0.0</v>
      </c>
      <c r="AI58" s="23">
        <v>256.0</v>
      </c>
      <c r="AJ58" s="23"/>
      <c r="AK58" s="19">
        <v>0.0</v>
      </c>
      <c r="AL58" s="19">
        <v>0.0</v>
      </c>
      <c r="AM58" s="19">
        <v>0.0</v>
      </c>
      <c r="AN58" s="19">
        <v>0.0</v>
      </c>
      <c r="AO58" s="28">
        <f t="shared" si="1"/>
        <v>2179.99</v>
      </c>
      <c r="AP58" s="21">
        <v>2179.99</v>
      </c>
      <c r="AQ58" s="21">
        <v>2179.99</v>
      </c>
      <c r="AR58" s="22">
        <f t="shared" si="2"/>
        <v>0</v>
      </c>
      <c r="AS58" s="22">
        <f t="shared" si="3"/>
        <v>0</v>
      </c>
    </row>
    <row r="59" ht="14.25" customHeight="1">
      <c r="A59" s="15">
        <v>55.0</v>
      </c>
      <c r="B59" s="27" t="s">
        <v>118</v>
      </c>
      <c r="C59" s="17" t="s">
        <v>86</v>
      </c>
      <c r="D59" s="18" t="s">
        <v>115</v>
      </c>
      <c r="E59" s="18">
        <v>1600.0</v>
      </c>
      <c r="F59" s="19">
        <v>0.0</v>
      </c>
      <c r="G59" s="19">
        <v>0.0</v>
      </c>
      <c r="H59" s="19">
        <v>0.0</v>
      </c>
      <c r="I59" s="19">
        <v>0.0</v>
      </c>
      <c r="J59" s="19">
        <v>0.0</v>
      </c>
      <c r="K59" s="19">
        <v>0.0</v>
      </c>
      <c r="L59" s="19">
        <v>0.0</v>
      </c>
      <c r="M59" s="23">
        <v>100.0</v>
      </c>
      <c r="N59" s="19">
        <v>0.0</v>
      </c>
      <c r="O59" s="19">
        <v>0.0</v>
      </c>
      <c r="P59" s="19">
        <v>0.0</v>
      </c>
      <c r="Q59" s="19">
        <v>0.0</v>
      </c>
      <c r="R59" s="19">
        <v>0.0</v>
      </c>
      <c r="S59" s="19">
        <v>0.0</v>
      </c>
      <c r="T59" s="19">
        <v>0.0</v>
      </c>
      <c r="U59" s="19">
        <v>0.0</v>
      </c>
      <c r="V59" s="23">
        <v>20.0</v>
      </c>
      <c r="W59" s="19">
        <v>0.0</v>
      </c>
      <c r="X59" s="19">
        <v>0.0</v>
      </c>
      <c r="Y59" s="19">
        <v>0.0</v>
      </c>
      <c r="Z59" s="19">
        <v>0.0</v>
      </c>
      <c r="AA59" s="19">
        <v>0.0</v>
      </c>
      <c r="AB59" s="19">
        <v>0.0</v>
      </c>
      <c r="AC59" s="19">
        <v>0.0</v>
      </c>
      <c r="AD59" s="23">
        <v>448.0</v>
      </c>
      <c r="AE59" s="23">
        <v>896.0</v>
      </c>
      <c r="AF59" s="23">
        <v>347.0</v>
      </c>
      <c r="AG59" s="19">
        <v>0.0</v>
      </c>
      <c r="AH59" s="19">
        <v>0.0</v>
      </c>
      <c r="AI59" s="19">
        <v>0.0</v>
      </c>
      <c r="AJ59" s="23">
        <v>30.0</v>
      </c>
      <c r="AK59" s="19">
        <v>0.0</v>
      </c>
      <c r="AL59" s="19">
        <v>0.0</v>
      </c>
      <c r="AM59" s="19">
        <v>0.0</v>
      </c>
      <c r="AN59" s="23">
        <v>40.0</v>
      </c>
      <c r="AO59" s="28">
        <f t="shared" si="1"/>
        <v>1881</v>
      </c>
      <c r="AP59" s="21">
        <v>1881.0</v>
      </c>
      <c r="AQ59" s="21">
        <v>1881.0</v>
      </c>
      <c r="AR59" s="22">
        <f t="shared" si="2"/>
        <v>0</v>
      </c>
      <c r="AS59" s="22">
        <f t="shared" si="3"/>
        <v>0</v>
      </c>
    </row>
    <row r="60" ht="14.25" customHeight="1">
      <c r="A60" s="15">
        <v>56.0</v>
      </c>
      <c r="B60" s="27" t="s">
        <v>119</v>
      </c>
      <c r="C60" s="17" t="s">
        <v>86</v>
      </c>
      <c r="D60" s="18" t="s">
        <v>115</v>
      </c>
      <c r="E60" s="18">
        <v>1600.0</v>
      </c>
      <c r="F60" s="19">
        <v>0.0</v>
      </c>
      <c r="G60" s="19">
        <v>0.0</v>
      </c>
      <c r="H60" s="19">
        <v>0.0</v>
      </c>
      <c r="I60" s="19">
        <v>0.0</v>
      </c>
      <c r="J60" s="19">
        <v>0.0</v>
      </c>
      <c r="K60" s="19">
        <v>0.0</v>
      </c>
      <c r="L60" s="19">
        <v>0.0</v>
      </c>
      <c r="M60" s="19">
        <v>0.0</v>
      </c>
      <c r="N60" s="19">
        <v>0.0</v>
      </c>
      <c r="O60" s="19">
        <v>0.0</v>
      </c>
      <c r="P60" s="19">
        <v>0.0</v>
      </c>
      <c r="Q60" s="19">
        <v>0.0</v>
      </c>
      <c r="R60" s="19">
        <v>0.0</v>
      </c>
      <c r="S60" s="19">
        <v>0.0</v>
      </c>
      <c r="T60" s="19">
        <v>0.0</v>
      </c>
      <c r="U60" s="19">
        <v>0.0</v>
      </c>
      <c r="V60" s="23">
        <v>17.5</v>
      </c>
      <c r="W60" s="19">
        <v>0.0</v>
      </c>
      <c r="X60" s="19">
        <v>0.0</v>
      </c>
      <c r="Y60" s="19">
        <v>0.0</v>
      </c>
      <c r="Z60" s="19">
        <v>0.0</v>
      </c>
      <c r="AA60" s="19">
        <v>0.0</v>
      </c>
      <c r="AB60" s="19">
        <v>0.0</v>
      </c>
      <c r="AC60" s="19">
        <v>0.0</v>
      </c>
      <c r="AD60" s="23">
        <v>448.0</v>
      </c>
      <c r="AE60" s="23">
        <v>896.0</v>
      </c>
      <c r="AF60" s="23">
        <v>367.98</v>
      </c>
      <c r="AG60" s="19">
        <v>0.0</v>
      </c>
      <c r="AH60" s="19">
        <v>0.0</v>
      </c>
      <c r="AI60" s="19">
        <v>0.0</v>
      </c>
      <c r="AJ60" s="19">
        <v>0.0</v>
      </c>
      <c r="AK60" s="19">
        <v>0.0</v>
      </c>
      <c r="AL60" s="19">
        <v>0.0</v>
      </c>
      <c r="AM60" s="19">
        <v>0.0</v>
      </c>
      <c r="AN60" s="23">
        <v>80.0</v>
      </c>
      <c r="AO60" s="28">
        <f t="shared" si="1"/>
        <v>1809.48</v>
      </c>
      <c r="AP60" s="21">
        <v>1809.48</v>
      </c>
      <c r="AQ60" s="21">
        <v>1809.48</v>
      </c>
      <c r="AR60" s="22">
        <f t="shared" si="2"/>
        <v>0</v>
      </c>
      <c r="AS60" s="22">
        <f t="shared" si="3"/>
        <v>0</v>
      </c>
    </row>
    <row r="61" ht="14.25" customHeight="1">
      <c r="A61" s="15">
        <v>57.0</v>
      </c>
      <c r="B61" s="27" t="s">
        <v>120</v>
      </c>
      <c r="C61" s="17" t="s">
        <v>86</v>
      </c>
      <c r="D61" s="18" t="s">
        <v>105</v>
      </c>
      <c r="E61" s="18">
        <v>1600.0</v>
      </c>
      <c r="F61" s="19">
        <v>0.0</v>
      </c>
      <c r="G61" s="19">
        <v>0.0</v>
      </c>
      <c r="H61" s="19">
        <v>0.0</v>
      </c>
      <c r="I61" s="23">
        <v>10.0</v>
      </c>
      <c r="J61" s="19">
        <v>0.0</v>
      </c>
      <c r="K61" s="19">
        <v>0.0</v>
      </c>
      <c r="L61" s="19">
        <v>0.0</v>
      </c>
      <c r="M61" s="23">
        <v>200.0</v>
      </c>
      <c r="N61" s="23">
        <v>50.0</v>
      </c>
      <c r="O61" s="23">
        <v>390.0</v>
      </c>
      <c r="P61" s="19">
        <v>0.0</v>
      </c>
      <c r="Q61" s="23">
        <v>4.0</v>
      </c>
      <c r="R61" s="23">
        <v>50.0</v>
      </c>
      <c r="S61" s="19">
        <v>0.0</v>
      </c>
      <c r="T61" s="19">
        <v>0.0</v>
      </c>
      <c r="U61" s="19">
        <v>0.0</v>
      </c>
      <c r="V61" s="23">
        <v>20.0</v>
      </c>
      <c r="W61" s="19">
        <v>0.0</v>
      </c>
      <c r="X61" s="19">
        <v>0.0</v>
      </c>
      <c r="Y61" s="19">
        <v>0.0</v>
      </c>
      <c r="Z61" s="19">
        <v>0.0</v>
      </c>
      <c r="AA61" s="19">
        <v>0.0</v>
      </c>
      <c r="AB61" s="19">
        <v>0.0</v>
      </c>
      <c r="AC61" s="19">
        <v>0.0</v>
      </c>
      <c r="AD61" s="23">
        <v>399.0</v>
      </c>
      <c r="AE61" s="23">
        <v>798.0</v>
      </c>
      <c r="AF61" s="23">
        <v>194.64</v>
      </c>
      <c r="AG61" s="23">
        <v>90.0</v>
      </c>
      <c r="AH61" s="23">
        <v>80.0</v>
      </c>
      <c r="AI61" s="23">
        <v>256.0</v>
      </c>
      <c r="AJ61" s="23">
        <v>110.0</v>
      </c>
      <c r="AK61" s="19">
        <v>0.0</v>
      </c>
      <c r="AL61" s="19">
        <v>0.0</v>
      </c>
      <c r="AM61" s="19">
        <v>0.0</v>
      </c>
      <c r="AN61" s="19">
        <v>0.0</v>
      </c>
      <c r="AO61" s="28">
        <f t="shared" si="1"/>
        <v>2651.64</v>
      </c>
      <c r="AP61" s="21">
        <v>2651.64</v>
      </c>
      <c r="AQ61" s="21">
        <v>2651.64</v>
      </c>
      <c r="AR61" s="22">
        <f t="shared" si="2"/>
        <v>0</v>
      </c>
      <c r="AS61" s="22">
        <f t="shared" si="3"/>
        <v>0</v>
      </c>
    </row>
    <row r="62" ht="45.0" customHeight="1">
      <c r="A62" s="32" t="s">
        <v>121</v>
      </c>
      <c r="B62" s="33"/>
      <c r="C62" s="33"/>
      <c r="D62" s="33"/>
      <c r="E62" s="34">
        <f t="shared" ref="E62:AN62" si="4">SUM(E5:E61)</f>
        <v>91200</v>
      </c>
      <c r="F62" s="35">
        <f t="shared" si="4"/>
        <v>30702.12</v>
      </c>
      <c r="G62" s="35">
        <f t="shared" si="4"/>
        <v>101.67</v>
      </c>
      <c r="H62" s="35">
        <f t="shared" si="4"/>
        <v>1350</v>
      </c>
      <c r="I62" s="35">
        <f t="shared" si="4"/>
        <v>21381.08</v>
      </c>
      <c r="J62" s="35">
        <f t="shared" si="4"/>
        <v>0</v>
      </c>
      <c r="K62" s="35">
        <f t="shared" si="4"/>
        <v>0</v>
      </c>
      <c r="L62" s="35">
        <f t="shared" si="4"/>
        <v>0</v>
      </c>
      <c r="M62" s="35">
        <f t="shared" si="4"/>
        <v>700</v>
      </c>
      <c r="N62" s="35">
        <f t="shared" si="4"/>
        <v>1215.95</v>
      </c>
      <c r="O62" s="35">
        <f t="shared" si="4"/>
        <v>3695</v>
      </c>
      <c r="P62" s="35">
        <f t="shared" si="4"/>
        <v>0</v>
      </c>
      <c r="Q62" s="35">
        <f t="shared" si="4"/>
        <v>2029.67</v>
      </c>
      <c r="R62" s="35">
        <f t="shared" si="4"/>
        <v>16040</v>
      </c>
      <c r="S62" s="35">
        <f t="shared" si="4"/>
        <v>3033.91</v>
      </c>
      <c r="T62" s="35">
        <f t="shared" si="4"/>
        <v>0</v>
      </c>
      <c r="U62" s="35">
        <f t="shared" si="4"/>
        <v>0</v>
      </c>
      <c r="V62" s="35">
        <f t="shared" si="4"/>
        <v>377.5</v>
      </c>
      <c r="W62" s="35">
        <f t="shared" si="4"/>
        <v>0</v>
      </c>
      <c r="X62" s="35">
        <f t="shared" si="4"/>
        <v>0</v>
      </c>
      <c r="Y62" s="35">
        <f t="shared" si="4"/>
        <v>1650</v>
      </c>
      <c r="Z62" s="35">
        <f t="shared" si="4"/>
        <v>285</v>
      </c>
      <c r="AA62" s="35">
        <f t="shared" si="4"/>
        <v>200</v>
      </c>
      <c r="AB62" s="35">
        <f t="shared" si="4"/>
        <v>0</v>
      </c>
      <c r="AC62" s="35">
        <f t="shared" si="4"/>
        <v>30</v>
      </c>
      <c r="AD62" s="35">
        <f t="shared" si="4"/>
        <v>19345</v>
      </c>
      <c r="AE62" s="35">
        <f t="shared" si="4"/>
        <v>38690</v>
      </c>
      <c r="AF62" s="35">
        <f t="shared" si="4"/>
        <v>8248.05</v>
      </c>
      <c r="AG62" s="35">
        <f t="shared" si="4"/>
        <v>6345</v>
      </c>
      <c r="AH62" s="35">
        <f t="shared" si="4"/>
        <v>3160</v>
      </c>
      <c r="AI62" s="35">
        <f t="shared" si="4"/>
        <v>10340</v>
      </c>
      <c r="AJ62" s="35">
        <f t="shared" si="4"/>
        <v>2252</v>
      </c>
      <c r="AK62" s="35">
        <f t="shared" si="4"/>
        <v>0</v>
      </c>
      <c r="AL62" s="35">
        <f t="shared" si="4"/>
        <v>900</v>
      </c>
      <c r="AM62" s="35">
        <f t="shared" si="4"/>
        <v>661</v>
      </c>
      <c r="AN62" s="35">
        <f t="shared" si="4"/>
        <v>2633</v>
      </c>
      <c r="AO62" s="20">
        <f t="shared" si="1"/>
        <v>175365.95</v>
      </c>
      <c r="AP62" s="29"/>
      <c r="AQ62" s="29"/>
      <c r="AR62" s="29"/>
      <c r="AS62" s="29"/>
    </row>
    <row r="63" ht="45.0" customHeight="1">
      <c r="A63" s="32" t="s">
        <v>122</v>
      </c>
      <c r="B63" s="33"/>
      <c r="C63" s="33"/>
      <c r="D63" s="33"/>
      <c r="E63" s="33"/>
      <c r="F63" s="35">
        <f>'IC01'!V81</f>
        <v>30702.12</v>
      </c>
      <c r="G63" s="35">
        <f>'IC02'!L14</f>
        <v>101.67</v>
      </c>
      <c r="H63" s="35">
        <f>'IC03'!L17</f>
        <v>1350</v>
      </c>
      <c r="I63" s="35">
        <f>'IC04'!K789</f>
        <v>21381.08</v>
      </c>
      <c r="J63" s="35">
        <f>'IC05'!L21</f>
        <v>0</v>
      </c>
      <c r="K63" s="35">
        <f>'IC06'!I17</f>
        <v>0</v>
      </c>
      <c r="L63" s="35">
        <f>'IC07'!H17</f>
        <v>0</v>
      </c>
      <c r="M63" s="35">
        <f>'IC08'!I21</f>
        <v>700</v>
      </c>
      <c r="N63" s="35">
        <f>'IC09'!N42</f>
        <v>1215.95</v>
      </c>
      <c r="O63" s="35">
        <f>'IC10'!M29</f>
        <v>3695</v>
      </c>
      <c r="P63" s="35">
        <f>'IC11'!J19</f>
        <v>0</v>
      </c>
      <c r="Q63" s="35">
        <f>'IC12'!K259</f>
        <v>2029.67</v>
      </c>
      <c r="R63" s="35">
        <f>'IC13'!I274</f>
        <v>16040</v>
      </c>
      <c r="S63" s="35">
        <f>'IC14'!O71</f>
        <v>3033.91</v>
      </c>
      <c r="T63" s="35">
        <f>'IC15'!I17</f>
        <v>0</v>
      </c>
      <c r="U63" s="35">
        <f>'IC16'!H17</f>
        <v>0</v>
      </c>
      <c r="V63" s="35">
        <f>'IC17'!I25</f>
        <v>377.5</v>
      </c>
      <c r="W63" s="35">
        <f>'ID01'!M19</f>
        <v>0</v>
      </c>
      <c r="X63" s="35">
        <f>'ID02'!L17</f>
        <v>0</v>
      </c>
      <c r="Y63" s="35">
        <f>'ID03'!H25</f>
        <v>1650</v>
      </c>
      <c r="Z63" s="35">
        <f>'ID04'!H15</f>
        <v>285</v>
      </c>
      <c r="AA63" s="35">
        <f>'ID05'!H17</f>
        <v>200</v>
      </c>
      <c r="AB63" s="35">
        <f>'ID06'!F18</f>
        <v>0</v>
      </c>
      <c r="AC63" s="35">
        <f>'ID07'!F13</f>
        <v>30</v>
      </c>
      <c r="AD63" s="35">
        <f>'ID08'!E66</f>
        <v>19345</v>
      </c>
      <c r="AE63" s="35">
        <f>'ID09'!E66</f>
        <v>38690</v>
      </c>
      <c r="AF63" s="35">
        <f>'ID10'!F252</f>
        <v>8248.05</v>
      </c>
      <c r="AG63" s="35">
        <f>'ID11'!E296</f>
        <v>6345</v>
      </c>
      <c r="AH63" s="35">
        <f>'ID12'!E92</f>
        <v>3160</v>
      </c>
      <c r="AI63" s="35">
        <f>'ID13'!E108</f>
        <v>10340</v>
      </c>
      <c r="AJ63" s="35">
        <f>'ID14'!E113</f>
        <v>2252</v>
      </c>
      <c r="AK63" s="35">
        <f>'ID15'!L16</f>
        <v>0</v>
      </c>
      <c r="AL63" s="35">
        <f>'ID16'!E28</f>
        <v>900</v>
      </c>
      <c r="AM63" s="35">
        <f>'ID17'!M20</f>
        <v>661</v>
      </c>
      <c r="AN63" s="35">
        <f>'ID18'!E97</f>
        <v>2633</v>
      </c>
      <c r="AO63" s="20">
        <f t="shared" si="1"/>
        <v>175365.95</v>
      </c>
      <c r="AP63" s="29"/>
      <c r="AQ63" s="29"/>
      <c r="AR63" s="29"/>
      <c r="AS63" s="29"/>
    </row>
    <row r="64" ht="45.0" customHeight="1">
      <c r="A64" s="36" t="s">
        <v>123</v>
      </c>
      <c r="B64" s="37"/>
      <c r="C64" s="37"/>
      <c r="D64" s="37"/>
      <c r="E64" s="37"/>
      <c r="F64" s="38">
        <f t="shared" ref="F64:AN64" si="5">F62-F63</f>
        <v>0</v>
      </c>
      <c r="G64" s="38">
        <f t="shared" si="5"/>
        <v>0</v>
      </c>
      <c r="H64" s="38">
        <f t="shared" si="5"/>
        <v>0</v>
      </c>
      <c r="I64" s="38">
        <f t="shared" si="5"/>
        <v>0</v>
      </c>
      <c r="J64" s="38">
        <f t="shared" si="5"/>
        <v>0</v>
      </c>
      <c r="K64" s="38">
        <f t="shared" si="5"/>
        <v>0</v>
      </c>
      <c r="L64" s="38">
        <f t="shared" si="5"/>
        <v>0</v>
      </c>
      <c r="M64" s="38">
        <f t="shared" si="5"/>
        <v>0</v>
      </c>
      <c r="N64" s="38">
        <f t="shared" si="5"/>
        <v>0</v>
      </c>
      <c r="O64" s="38">
        <f t="shared" si="5"/>
        <v>0</v>
      </c>
      <c r="P64" s="38">
        <f t="shared" si="5"/>
        <v>0</v>
      </c>
      <c r="Q64" s="38">
        <f t="shared" si="5"/>
        <v>0</v>
      </c>
      <c r="R64" s="38">
        <f t="shared" si="5"/>
        <v>0</v>
      </c>
      <c r="S64" s="38">
        <f t="shared" si="5"/>
        <v>0</v>
      </c>
      <c r="T64" s="38">
        <f t="shared" si="5"/>
        <v>0</v>
      </c>
      <c r="U64" s="38">
        <f t="shared" si="5"/>
        <v>0</v>
      </c>
      <c r="V64" s="38">
        <f t="shared" si="5"/>
        <v>0</v>
      </c>
      <c r="W64" s="38">
        <f t="shared" si="5"/>
        <v>0</v>
      </c>
      <c r="X64" s="38">
        <f t="shared" si="5"/>
        <v>0</v>
      </c>
      <c r="Y64" s="38">
        <f t="shared" si="5"/>
        <v>0</v>
      </c>
      <c r="Z64" s="38">
        <f t="shared" si="5"/>
        <v>0</v>
      </c>
      <c r="AA64" s="38">
        <f t="shared" si="5"/>
        <v>0</v>
      </c>
      <c r="AB64" s="38">
        <f t="shared" si="5"/>
        <v>0</v>
      </c>
      <c r="AC64" s="38">
        <f t="shared" si="5"/>
        <v>0</v>
      </c>
      <c r="AD64" s="38">
        <f t="shared" si="5"/>
        <v>0</v>
      </c>
      <c r="AE64" s="38">
        <f t="shared" si="5"/>
        <v>0</v>
      </c>
      <c r="AF64" s="38">
        <f t="shared" si="5"/>
        <v>0</v>
      </c>
      <c r="AG64" s="38">
        <f t="shared" si="5"/>
        <v>0</v>
      </c>
      <c r="AH64" s="38">
        <f t="shared" si="5"/>
        <v>0</v>
      </c>
      <c r="AI64" s="38">
        <f t="shared" si="5"/>
        <v>0</v>
      </c>
      <c r="AJ64" s="38">
        <f t="shared" si="5"/>
        <v>0</v>
      </c>
      <c r="AK64" s="38">
        <f t="shared" si="5"/>
        <v>0</v>
      </c>
      <c r="AL64" s="38">
        <f t="shared" si="5"/>
        <v>0</v>
      </c>
      <c r="AM64" s="38">
        <f t="shared" si="5"/>
        <v>0</v>
      </c>
      <c r="AN64" s="38">
        <f t="shared" si="5"/>
        <v>0</v>
      </c>
      <c r="AO64" s="38">
        <f t="shared" si="1"/>
        <v>0</v>
      </c>
      <c r="AP64" s="39" t="s">
        <v>124</v>
      </c>
      <c r="AQ64" s="40"/>
      <c r="AR64" s="40"/>
      <c r="AS64" s="40"/>
    </row>
    <row r="65" ht="14.25" customHeight="1">
      <c r="A65" s="1"/>
      <c r="B65" s="1"/>
      <c r="C65" s="1"/>
      <c r="D65" s="1"/>
      <c r="E65" s="1"/>
      <c r="F65" s="2"/>
      <c r="G65" s="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ht="53.25" customHeight="1">
      <c r="A66" s="1"/>
      <c r="B66" s="41" t="s">
        <v>125</v>
      </c>
      <c r="C66" s="41"/>
      <c r="D66" s="42">
        <v>57.0</v>
      </c>
      <c r="E66" s="1"/>
      <c r="F66" s="2"/>
      <c r="G66" s="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40"/>
      <c r="AP66" s="3"/>
      <c r="AQ66" s="3"/>
      <c r="AR66" s="3"/>
      <c r="AS66" s="3"/>
    </row>
    <row r="67" ht="53.25" customHeight="1">
      <c r="A67" s="1"/>
      <c r="B67" s="43" t="s">
        <v>126</v>
      </c>
      <c r="C67" s="43"/>
      <c r="D67" s="33">
        <f>COUNTA(D5:D61)</f>
        <v>57</v>
      </c>
      <c r="E67" s="1"/>
      <c r="F67" s="2"/>
      <c r="G67" s="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40"/>
      <c r="AP67" s="3"/>
      <c r="AQ67" s="3"/>
      <c r="AR67" s="3"/>
      <c r="AS67" s="3"/>
    </row>
    <row r="68" ht="53.25" customHeight="1">
      <c r="A68" s="1"/>
      <c r="B68" s="44" t="s">
        <v>127</v>
      </c>
      <c r="C68" s="44"/>
      <c r="D68" s="45">
        <f>D66-D67</f>
        <v>0</v>
      </c>
      <c r="E68" s="9" t="s">
        <v>128</v>
      </c>
      <c r="F68" s="2"/>
      <c r="G68" s="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ht="14.25" customHeight="1">
      <c r="A69" s="1"/>
      <c r="B69" s="1"/>
      <c r="C69" s="1"/>
      <c r="D69" s="1"/>
      <c r="E69" s="1"/>
      <c r="F69" s="2"/>
      <c r="G69" s="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ht="14.25" customHeight="1">
      <c r="A70" s="1"/>
      <c r="B70" s="1"/>
      <c r="C70" s="1"/>
      <c r="D70" s="1"/>
      <c r="E70" s="1"/>
      <c r="F70" s="2"/>
      <c r="G70" s="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ht="14.25" customHeight="1">
      <c r="A71" s="1"/>
      <c r="B71" s="1"/>
      <c r="C71" s="1"/>
      <c r="D71" s="1"/>
      <c r="E71" s="1"/>
      <c r="F71" s="2"/>
      <c r="G71" s="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ht="14.25" customHeight="1">
      <c r="A72" s="1"/>
      <c r="B72" s="1"/>
      <c r="C72" s="1"/>
      <c r="D72" s="1"/>
      <c r="E72" s="1"/>
      <c r="F72" s="2"/>
      <c r="G72" s="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ht="14.25" customHeight="1">
      <c r="A73" s="1"/>
      <c r="B73" s="1"/>
      <c r="C73" s="1"/>
      <c r="D73" s="1"/>
      <c r="E73" s="1"/>
      <c r="F73" s="2"/>
      <c r="G73" s="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ht="14.25" customHeight="1">
      <c r="A74" s="1"/>
      <c r="B74" s="1"/>
      <c r="C74" s="1"/>
      <c r="D74" s="1"/>
      <c r="E74" s="1"/>
      <c r="F74" s="2"/>
      <c r="G74" s="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ht="14.25" customHeight="1">
      <c r="A75" s="1"/>
      <c r="B75" s="1"/>
      <c r="C75" s="1"/>
      <c r="D75" s="1"/>
      <c r="E75" s="1"/>
      <c r="F75" s="2"/>
      <c r="G75" s="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ht="14.25" customHeight="1">
      <c r="A76" s="1"/>
      <c r="B76" s="1"/>
      <c r="C76" s="1"/>
      <c r="D76" s="1"/>
      <c r="E76" s="1"/>
      <c r="F76" s="2"/>
      <c r="G76" s="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ht="14.25" customHeight="1">
      <c r="A77" s="1"/>
      <c r="B77" s="1"/>
      <c r="C77" s="1"/>
      <c r="D77" s="1"/>
      <c r="E77" s="1"/>
      <c r="F77" s="2"/>
      <c r="G77" s="1"/>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ht="14.25" customHeight="1">
      <c r="A78" s="1"/>
      <c r="B78" s="1"/>
      <c r="C78" s="1"/>
      <c r="D78" s="1"/>
      <c r="E78" s="1"/>
      <c r="F78" s="2"/>
      <c r="G78" s="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ht="14.25" customHeight="1">
      <c r="A79" s="1"/>
      <c r="B79" s="1"/>
      <c r="C79" s="1"/>
      <c r="D79" s="1"/>
      <c r="E79" s="1"/>
      <c r="F79" s="2"/>
      <c r="G79" s="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ht="14.25" customHeight="1">
      <c r="A80" s="1"/>
      <c r="B80" s="1"/>
      <c r="C80" s="1"/>
      <c r="D80" s="1"/>
      <c r="E80" s="1"/>
      <c r="F80" s="2"/>
      <c r="G80" s="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ht="14.25" customHeight="1">
      <c r="A81" s="1"/>
      <c r="B81" s="1"/>
      <c r="C81" s="1"/>
      <c r="D81" s="1"/>
      <c r="E81" s="1"/>
      <c r="F81" s="2"/>
      <c r="G81" s="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ht="14.25" customHeight="1">
      <c r="A82" s="1"/>
      <c r="B82" s="1"/>
      <c r="C82" s="1"/>
      <c r="D82" s="1"/>
      <c r="E82" s="1"/>
      <c r="F82" s="2"/>
      <c r="G82" s="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ht="14.25" customHeight="1">
      <c r="A83" s="1"/>
      <c r="B83" s="1"/>
      <c r="C83" s="1"/>
      <c r="D83" s="1"/>
      <c r="E83" s="1"/>
      <c r="F83" s="2"/>
      <c r="G83" s="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ht="14.25" customHeight="1">
      <c r="A84" s="1"/>
      <c r="B84" s="1"/>
      <c r="C84" s="1"/>
      <c r="D84" s="1"/>
      <c r="E84" s="1"/>
      <c r="F84" s="2"/>
      <c r="G84" s="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ht="14.25" customHeight="1">
      <c r="A85" s="1"/>
      <c r="B85" s="1"/>
      <c r="C85" s="1"/>
      <c r="D85" s="1"/>
      <c r="E85" s="1"/>
      <c r="F85" s="2"/>
      <c r="G85" s="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ht="14.25" customHeight="1">
      <c r="A86" s="1"/>
      <c r="B86" s="1"/>
      <c r="C86" s="1"/>
      <c r="D86" s="1"/>
      <c r="E86" s="1"/>
      <c r="F86" s="2"/>
      <c r="G86" s="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ht="14.25" customHeight="1">
      <c r="A87" s="1"/>
      <c r="B87" s="1"/>
      <c r="C87" s="1"/>
      <c r="D87" s="1"/>
      <c r="E87" s="1"/>
      <c r="F87" s="2"/>
      <c r="G87" s="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ht="14.25" customHeight="1">
      <c r="A88" s="1"/>
      <c r="B88" s="1"/>
      <c r="C88" s="1"/>
      <c r="D88" s="1"/>
      <c r="E88" s="1"/>
      <c r="F88" s="2"/>
      <c r="G88" s="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ht="14.25" customHeight="1">
      <c r="A89" s="1"/>
      <c r="B89" s="1"/>
      <c r="C89" s="1"/>
      <c r="D89" s="1"/>
      <c r="E89" s="1"/>
      <c r="F89" s="2"/>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ht="14.25" customHeight="1">
      <c r="A90" s="1"/>
      <c r="B90" s="1"/>
      <c r="C90" s="1"/>
      <c r="D90" s="1"/>
      <c r="E90" s="1"/>
      <c r="F90" s="2"/>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ht="14.25" customHeight="1">
      <c r="A91" s="1"/>
      <c r="B91" s="1"/>
      <c r="C91" s="1"/>
      <c r="D91" s="1"/>
      <c r="E91" s="1"/>
      <c r="F91" s="2"/>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ht="14.25" customHeight="1">
      <c r="A92" s="1"/>
      <c r="B92" s="1"/>
      <c r="C92" s="1"/>
      <c r="D92" s="1"/>
      <c r="E92" s="1"/>
      <c r="F92" s="2"/>
      <c r="G92" s="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ht="14.25" customHeight="1">
      <c r="A93" s="1"/>
      <c r="B93" s="1"/>
      <c r="C93" s="1"/>
      <c r="D93" s="1"/>
      <c r="E93" s="1"/>
      <c r="F93" s="2"/>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ht="14.25" customHeight="1">
      <c r="A94" s="1"/>
      <c r="B94" s="1"/>
      <c r="C94" s="1"/>
      <c r="D94" s="1"/>
      <c r="E94" s="1"/>
      <c r="F94" s="2"/>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ht="14.25" customHeight="1">
      <c r="A95" s="1"/>
      <c r="B95" s="1"/>
      <c r="C95" s="1"/>
      <c r="D95" s="1"/>
      <c r="E95" s="1"/>
      <c r="F95" s="2"/>
      <c r="G95" s="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ht="14.25" customHeight="1">
      <c r="A96" s="1"/>
      <c r="B96" s="1"/>
      <c r="C96" s="1"/>
      <c r="D96" s="1"/>
      <c r="E96" s="1"/>
      <c r="F96" s="2"/>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ht="14.25" customHeight="1">
      <c r="A97" s="1"/>
      <c r="B97" s="1"/>
      <c r="C97" s="1"/>
      <c r="D97" s="1"/>
      <c r="E97" s="1"/>
      <c r="F97" s="2"/>
      <c r="G97" s="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ht="14.25" customHeight="1">
      <c r="A98" s="1"/>
      <c r="B98" s="1"/>
      <c r="C98" s="1"/>
      <c r="D98" s="1"/>
      <c r="E98" s="1"/>
      <c r="F98" s="2"/>
      <c r="G98" s="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ht="14.25" customHeight="1">
      <c r="A99" s="1"/>
      <c r="B99" s="1"/>
      <c r="C99" s="1"/>
      <c r="D99" s="1"/>
      <c r="E99" s="1"/>
      <c r="F99" s="2"/>
      <c r="G99" s="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ht="14.25" customHeight="1">
      <c r="A100" s="1"/>
      <c r="B100" s="1"/>
      <c r="C100" s="1"/>
      <c r="D100" s="1"/>
      <c r="E100" s="1"/>
      <c r="F100" s="2"/>
      <c r="G100" s="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ht="14.25" customHeight="1">
      <c r="A101" s="1"/>
      <c r="B101" s="1"/>
      <c r="C101" s="1"/>
      <c r="D101" s="1"/>
      <c r="E101" s="1"/>
      <c r="F101" s="2"/>
      <c r="G101" s="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ht="14.25" customHeight="1">
      <c r="A102" s="1"/>
      <c r="B102" s="1"/>
      <c r="C102" s="1"/>
      <c r="D102" s="1"/>
      <c r="E102" s="1"/>
      <c r="F102" s="2"/>
      <c r="G102" s="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ht="14.25" customHeight="1">
      <c r="A103" s="1"/>
      <c r="B103" s="1"/>
      <c r="C103" s="1"/>
      <c r="D103" s="1"/>
      <c r="E103" s="1"/>
      <c r="F103" s="2"/>
      <c r="G103" s="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ht="14.25" customHeight="1">
      <c r="A104" s="1"/>
      <c r="B104" s="1"/>
      <c r="C104" s="1"/>
      <c r="D104" s="1"/>
      <c r="E104" s="1"/>
      <c r="F104" s="2"/>
      <c r="G104" s="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ht="14.25" customHeight="1">
      <c r="A105" s="1"/>
      <c r="B105" s="1"/>
      <c r="C105" s="1"/>
      <c r="D105" s="1"/>
      <c r="E105" s="1"/>
      <c r="F105" s="2"/>
      <c r="G105" s="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ht="14.25" customHeight="1">
      <c r="A106" s="1"/>
      <c r="B106" s="1"/>
      <c r="C106" s="1"/>
      <c r="D106" s="1"/>
      <c r="E106" s="1"/>
      <c r="F106" s="2"/>
      <c r="G106" s="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ht="14.25" customHeight="1">
      <c r="A107" s="1"/>
      <c r="B107" s="1"/>
      <c r="C107" s="1"/>
      <c r="D107" s="1"/>
      <c r="E107" s="1"/>
      <c r="F107" s="2"/>
      <c r="G107" s="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ht="14.25" customHeight="1">
      <c r="A108" s="1"/>
      <c r="B108" s="1"/>
      <c r="C108" s="1"/>
      <c r="D108" s="1"/>
      <c r="E108" s="1"/>
      <c r="F108" s="2"/>
      <c r="G108" s="1"/>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ht="14.25" customHeight="1">
      <c r="A109" s="1"/>
      <c r="B109" s="1"/>
      <c r="C109" s="1"/>
      <c r="D109" s="1"/>
      <c r="E109" s="1"/>
      <c r="F109" s="2"/>
      <c r="G109" s="1"/>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ht="14.25" customHeight="1">
      <c r="A110" s="1"/>
      <c r="B110" s="1"/>
      <c r="C110" s="1"/>
      <c r="D110" s="1"/>
      <c r="E110" s="1"/>
      <c r="F110" s="2"/>
      <c r="G110" s="1"/>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ht="14.25" customHeight="1">
      <c r="A111" s="1"/>
      <c r="B111" s="1"/>
      <c r="C111" s="1"/>
      <c r="D111" s="1"/>
      <c r="E111" s="1"/>
      <c r="F111" s="2"/>
      <c r="G111" s="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ht="14.25" customHeight="1">
      <c r="A112" s="1"/>
      <c r="B112" s="1"/>
      <c r="C112" s="1"/>
      <c r="D112" s="1"/>
      <c r="E112" s="1"/>
      <c r="F112" s="2"/>
      <c r="G112" s="1"/>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ht="14.25" customHeight="1">
      <c r="A113" s="1"/>
      <c r="B113" s="1"/>
      <c r="C113" s="1"/>
      <c r="D113" s="1"/>
      <c r="E113" s="1"/>
      <c r="F113" s="2"/>
      <c r="G113" s="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ht="14.25" customHeight="1">
      <c r="A114" s="1"/>
      <c r="B114" s="1"/>
      <c r="C114" s="1"/>
      <c r="D114" s="1"/>
      <c r="E114" s="1"/>
      <c r="F114" s="2"/>
      <c r="G114" s="1"/>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ht="14.25" customHeight="1">
      <c r="A115" s="1"/>
      <c r="B115" s="1"/>
      <c r="C115" s="1"/>
      <c r="D115" s="1"/>
      <c r="E115" s="1"/>
      <c r="F115" s="2"/>
      <c r="G115" s="1"/>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ht="14.25" customHeight="1">
      <c r="A116" s="1"/>
      <c r="B116" s="1"/>
      <c r="C116" s="1"/>
      <c r="D116" s="1"/>
      <c r="E116" s="1"/>
      <c r="F116" s="2"/>
      <c r="G116" s="1"/>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ht="14.25" customHeight="1">
      <c r="A117" s="1"/>
      <c r="B117" s="1"/>
      <c r="C117" s="1"/>
      <c r="D117" s="1"/>
      <c r="E117" s="1"/>
      <c r="F117" s="2"/>
      <c r="G117" s="1"/>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ht="14.25" customHeight="1">
      <c r="A118" s="1"/>
      <c r="B118" s="1"/>
      <c r="C118" s="1"/>
      <c r="D118" s="1"/>
      <c r="E118" s="1"/>
      <c r="F118" s="2"/>
      <c r="G118" s="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ht="14.25" customHeight="1">
      <c r="A119" s="1"/>
      <c r="B119" s="1"/>
      <c r="C119" s="1"/>
      <c r="D119" s="1"/>
      <c r="E119" s="1"/>
      <c r="F119" s="2"/>
      <c r="G119" s="1"/>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ht="14.25" customHeight="1">
      <c r="A120" s="1"/>
      <c r="B120" s="1"/>
      <c r="C120" s="1"/>
      <c r="D120" s="1"/>
      <c r="E120" s="1"/>
      <c r="F120" s="2"/>
      <c r="G120" s="1"/>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ht="14.25" customHeight="1">
      <c r="A121" s="1"/>
      <c r="B121" s="1"/>
      <c r="C121" s="1"/>
      <c r="D121" s="1"/>
      <c r="E121" s="1"/>
      <c r="F121" s="2"/>
      <c r="G121" s="1"/>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ht="14.25" customHeight="1">
      <c r="A122" s="1"/>
      <c r="B122" s="1"/>
      <c r="C122" s="1"/>
      <c r="D122" s="1"/>
      <c r="E122" s="1"/>
      <c r="F122" s="2"/>
      <c r="G122" s="1"/>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ht="14.25" customHeight="1">
      <c r="A123" s="1"/>
      <c r="B123" s="1"/>
      <c r="C123" s="1"/>
      <c r="D123" s="1"/>
      <c r="E123" s="1"/>
      <c r="F123" s="2"/>
      <c r="G123" s="1"/>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ht="14.25" customHeight="1">
      <c r="A124" s="1"/>
      <c r="B124" s="1"/>
      <c r="C124" s="1"/>
      <c r="D124" s="1"/>
      <c r="E124" s="1"/>
      <c r="F124" s="2"/>
      <c r="G124" s="1"/>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ht="14.25" customHeight="1">
      <c r="A125" s="1"/>
      <c r="B125" s="1"/>
      <c r="C125" s="1"/>
      <c r="D125" s="1"/>
      <c r="E125" s="1"/>
      <c r="F125" s="2"/>
      <c r="G125" s="1"/>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ht="14.25" customHeight="1">
      <c r="A126" s="1"/>
      <c r="B126" s="1"/>
      <c r="C126" s="1"/>
      <c r="D126" s="1"/>
      <c r="E126" s="1"/>
      <c r="F126" s="2"/>
      <c r="G126" s="1"/>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ht="14.25" customHeight="1">
      <c r="A127" s="1"/>
      <c r="B127" s="1"/>
      <c r="C127" s="1"/>
      <c r="D127" s="1"/>
      <c r="E127" s="1"/>
      <c r="F127" s="2"/>
      <c r="G127" s="1"/>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ht="14.25" customHeight="1">
      <c r="A128" s="1"/>
      <c r="B128" s="1"/>
      <c r="C128" s="1"/>
      <c r="D128" s="1"/>
      <c r="E128" s="1"/>
      <c r="F128" s="2"/>
      <c r="G128" s="1"/>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ht="14.25" customHeight="1">
      <c r="A129" s="1"/>
      <c r="B129" s="1"/>
      <c r="C129" s="1"/>
      <c r="D129" s="1"/>
      <c r="E129" s="1"/>
      <c r="F129" s="2"/>
      <c r="G129" s="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ht="14.25" customHeight="1">
      <c r="A130" s="1"/>
      <c r="B130" s="1"/>
      <c r="C130" s="1"/>
      <c r="D130" s="1"/>
      <c r="E130" s="1"/>
      <c r="F130" s="2"/>
      <c r="G130" s="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ht="14.25" customHeight="1">
      <c r="A131" s="1"/>
      <c r="B131" s="1"/>
      <c r="C131" s="1"/>
      <c r="D131" s="1"/>
      <c r="E131" s="1"/>
      <c r="F131" s="2"/>
      <c r="G131" s="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ht="14.25" customHeight="1">
      <c r="A132" s="1"/>
      <c r="B132" s="1"/>
      <c r="C132" s="1"/>
      <c r="D132" s="1"/>
      <c r="E132" s="1"/>
      <c r="F132" s="2"/>
      <c r="G132" s="1"/>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ht="14.25" customHeight="1">
      <c r="A133" s="1"/>
      <c r="B133" s="1"/>
      <c r="C133" s="1"/>
      <c r="D133" s="1"/>
      <c r="E133" s="1"/>
      <c r="F133" s="2"/>
      <c r="G133" s="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ht="14.25" customHeight="1">
      <c r="A134" s="1"/>
      <c r="B134" s="1"/>
      <c r="C134" s="1"/>
      <c r="D134" s="1"/>
      <c r="E134" s="1"/>
      <c r="F134" s="2"/>
      <c r="G134" s="1"/>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ht="14.25" customHeight="1">
      <c r="A135" s="1"/>
      <c r="B135" s="1"/>
      <c r="C135" s="1"/>
      <c r="D135" s="1"/>
      <c r="E135" s="1"/>
      <c r="F135" s="2"/>
      <c r="G135" s="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ht="14.25" customHeight="1">
      <c r="A136" s="1"/>
      <c r="B136" s="1"/>
      <c r="C136" s="1"/>
      <c r="D136" s="1"/>
      <c r="E136" s="1"/>
      <c r="F136" s="2"/>
      <c r="G136" s="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ht="14.25" customHeight="1">
      <c r="A137" s="1"/>
      <c r="B137" s="1"/>
      <c r="C137" s="1"/>
      <c r="D137" s="1"/>
      <c r="E137" s="1"/>
      <c r="F137" s="2"/>
      <c r="G137" s="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ht="14.25" customHeight="1">
      <c r="A138" s="1"/>
      <c r="B138" s="1"/>
      <c r="C138" s="1"/>
      <c r="D138" s="1"/>
      <c r="E138" s="1"/>
      <c r="F138" s="2"/>
      <c r="G138" s="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ht="14.25" customHeight="1">
      <c r="A139" s="1"/>
      <c r="B139" s="1"/>
      <c r="C139" s="1"/>
      <c r="D139" s="1"/>
      <c r="E139" s="1"/>
      <c r="F139" s="2"/>
      <c r="G139" s="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ht="14.25" customHeight="1">
      <c r="A140" s="1"/>
      <c r="B140" s="1"/>
      <c r="C140" s="1"/>
      <c r="D140" s="1"/>
      <c r="E140" s="1"/>
      <c r="F140" s="2"/>
      <c r="G140" s="1"/>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ht="14.25" customHeight="1">
      <c r="A141" s="1"/>
      <c r="B141" s="1"/>
      <c r="C141" s="1"/>
      <c r="D141" s="1"/>
      <c r="E141" s="1"/>
      <c r="F141" s="2"/>
      <c r="G141" s="1"/>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ht="14.25" customHeight="1">
      <c r="A142" s="1"/>
      <c r="B142" s="1"/>
      <c r="C142" s="1"/>
      <c r="D142" s="1"/>
      <c r="E142" s="1"/>
      <c r="F142" s="2"/>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ht="14.25" customHeight="1">
      <c r="A143" s="1"/>
      <c r="B143" s="1"/>
      <c r="C143" s="1"/>
      <c r="D143" s="1"/>
      <c r="E143" s="1"/>
      <c r="F143" s="2"/>
      <c r="G143" s="1"/>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ht="14.25" customHeight="1">
      <c r="A144" s="1"/>
      <c r="B144" s="1"/>
      <c r="C144" s="1"/>
      <c r="D144" s="1"/>
      <c r="E144" s="1"/>
      <c r="F144" s="2"/>
      <c r="G144" s="1"/>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ht="14.25" customHeight="1">
      <c r="A145" s="1"/>
      <c r="B145" s="1"/>
      <c r="C145" s="1"/>
      <c r="D145" s="1"/>
      <c r="E145" s="1"/>
      <c r="F145" s="2"/>
      <c r="G145" s="1"/>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ht="14.25" customHeight="1">
      <c r="A146" s="1"/>
      <c r="B146" s="1"/>
      <c r="C146" s="1"/>
      <c r="D146" s="1"/>
      <c r="E146" s="1"/>
      <c r="F146" s="2"/>
      <c r="G146" s="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ht="14.25" customHeight="1">
      <c r="A147" s="1"/>
      <c r="B147" s="1"/>
      <c r="C147" s="1"/>
      <c r="D147" s="1"/>
      <c r="E147" s="1"/>
      <c r="F147" s="2"/>
      <c r="G147" s="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row>
    <row r="148" ht="14.25" customHeight="1">
      <c r="A148" s="1"/>
      <c r="B148" s="1"/>
      <c r="C148" s="1"/>
      <c r="D148" s="1"/>
      <c r="E148" s="1"/>
      <c r="F148" s="2"/>
      <c r="G148" s="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row>
    <row r="149" ht="14.25" customHeight="1">
      <c r="A149" s="1"/>
      <c r="B149" s="1"/>
      <c r="C149" s="1"/>
      <c r="D149" s="1"/>
      <c r="E149" s="1"/>
      <c r="F149" s="2"/>
      <c r="G149" s="1"/>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ht="14.25" customHeight="1">
      <c r="A150" s="1"/>
      <c r="B150" s="1"/>
      <c r="C150" s="1"/>
      <c r="D150" s="1"/>
      <c r="E150" s="1"/>
      <c r="F150" s="2"/>
      <c r="G150" s="1"/>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row>
    <row r="151" ht="14.25" customHeight="1">
      <c r="A151" s="1"/>
      <c r="B151" s="1"/>
      <c r="C151" s="1"/>
      <c r="D151" s="1"/>
      <c r="E151" s="1"/>
      <c r="F151" s="2"/>
      <c r="G151" s="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row>
    <row r="152" ht="14.25" customHeight="1">
      <c r="A152" s="1"/>
      <c r="B152" s="1"/>
      <c r="C152" s="1"/>
      <c r="D152" s="1"/>
      <c r="E152" s="1"/>
      <c r="F152" s="2"/>
      <c r="G152" s="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row>
    <row r="153" ht="14.25" customHeight="1">
      <c r="A153" s="1"/>
      <c r="B153" s="1"/>
      <c r="C153" s="1"/>
      <c r="D153" s="1"/>
      <c r="E153" s="1"/>
      <c r="F153" s="2"/>
      <c r="G153" s="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row>
    <row r="154" ht="14.25" customHeight="1">
      <c r="A154" s="1"/>
      <c r="B154" s="1"/>
      <c r="C154" s="1"/>
      <c r="D154" s="1"/>
      <c r="E154" s="1"/>
      <c r="F154" s="2"/>
      <c r="G154" s="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row>
    <row r="155" ht="14.25" customHeight="1">
      <c r="A155" s="1"/>
      <c r="B155" s="1"/>
      <c r="C155" s="1"/>
      <c r="D155" s="1"/>
      <c r="E155" s="1"/>
      <c r="F155" s="2"/>
      <c r="G155" s="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row>
    <row r="156" ht="14.25" customHeight="1">
      <c r="A156" s="1"/>
      <c r="B156" s="1"/>
      <c r="C156" s="1"/>
      <c r="D156" s="1"/>
      <c r="E156" s="1"/>
      <c r="F156" s="2"/>
      <c r="G156" s="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row>
    <row r="157" ht="14.25" customHeight="1">
      <c r="A157" s="1"/>
      <c r="B157" s="1"/>
      <c r="C157" s="1"/>
      <c r="D157" s="1"/>
      <c r="E157" s="1"/>
      <c r="F157" s="2"/>
      <c r="G157" s="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ht="14.2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row>
    <row r="159" ht="14.25" customHeight="1">
      <c r="A159" s="1"/>
      <c r="B159" s="1"/>
      <c r="C159" s="1"/>
      <c r="D159" s="1"/>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row>
    <row r="160" ht="14.25" customHeight="1">
      <c r="A160" s="1"/>
      <c r="B160" s="1"/>
      <c r="C160" s="1"/>
      <c r="D160" s="1"/>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row>
    <row r="161" ht="14.25" customHeight="1">
      <c r="A161" s="1"/>
      <c r="B161" s="1"/>
      <c r="C161" s="1"/>
      <c r="D161" s="1"/>
      <c r="E161" s="1"/>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row>
    <row r="162" ht="14.2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row>
    <row r="163" ht="14.2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row>
    <row r="164" ht="14.2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row>
    <row r="165" ht="14.2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row>
    <row r="166" ht="14.2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row>
    <row r="167" ht="14.2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row>
    <row r="168" ht="14.2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row>
    <row r="169" ht="14.2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row>
    <row r="170" ht="14.2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row>
    <row r="171" ht="14.2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row>
    <row r="172" ht="14.2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row>
    <row r="173" ht="14.2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row>
    <row r="174" ht="14.2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row>
    <row r="175" ht="14.2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row>
    <row r="176" ht="14.2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row>
    <row r="177" ht="14.2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row>
    <row r="178" ht="14.2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row>
    <row r="179" ht="14.2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row>
    <row r="180" ht="14.2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row>
    <row r="181" ht="14.2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row>
    <row r="182" ht="14.2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row>
    <row r="183" ht="14.2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row>
    <row r="184" ht="14.2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row>
    <row r="185" ht="14.2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row>
    <row r="186" ht="14.2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row>
    <row r="187" ht="14.2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row>
    <row r="188" ht="14.2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row>
    <row r="189" ht="14.2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row>
    <row r="190" ht="14.2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row>
    <row r="191" ht="14.2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row>
    <row r="192" ht="14.2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row>
    <row r="193" ht="14.2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row>
    <row r="194" ht="14.2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row>
    <row r="195" ht="14.2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row>
    <row r="196" ht="14.2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row>
    <row r="197" ht="14.2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row>
    <row r="198" ht="14.2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row>
    <row r="199" ht="14.2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row>
    <row r="200" ht="14.2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row>
    <row r="201" ht="14.2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row>
    <row r="202" ht="14.2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row>
    <row r="203" ht="14.2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row>
    <row r="204" ht="14.2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row>
    <row r="205" ht="14.2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row>
    <row r="206" ht="14.2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row>
    <row r="207" ht="14.2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row>
    <row r="208" ht="14.2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row>
    <row r="209" ht="14.2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row>
    <row r="210" ht="14.2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row>
    <row r="211" ht="14.2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row>
    <row r="212" ht="14.2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row>
    <row r="213" ht="14.2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row>
    <row r="214" ht="14.2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row>
    <row r="215" ht="14.2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row>
    <row r="216" ht="14.2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row>
    <row r="217" ht="14.2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row>
    <row r="218" ht="14.2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row>
    <row r="219" ht="14.2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row>
    <row r="220" ht="14.2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row>
    <row r="221" ht="14.2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row>
    <row r="222" ht="14.2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row>
    <row r="223" ht="14.2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row>
    <row r="224" ht="14.2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row>
    <row r="225" ht="14.2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row>
    <row r="226" ht="14.2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row>
    <row r="227" ht="14.2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row>
    <row r="228" ht="14.2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row>
    <row r="229" ht="14.2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row>
    <row r="230" ht="14.2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row>
    <row r="231" ht="14.2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row>
    <row r="232" ht="14.2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row>
    <row r="233" ht="14.2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row>
    <row r="234" ht="14.2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row>
    <row r="235" ht="14.2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row>
    <row r="236" ht="14.2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row>
    <row r="237" ht="14.2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row>
    <row r="238" ht="14.2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row>
    <row r="239" ht="14.2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row>
    <row r="240" ht="14.2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row>
    <row r="241" ht="14.2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row>
    <row r="242" ht="14.2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row>
    <row r="243" ht="14.2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row>
    <row r="244" ht="14.2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row>
    <row r="245" ht="14.2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row>
    <row r="246" ht="14.2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row>
    <row r="247" ht="14.2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row>
    <row r="248" ht="14.2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row>
    <row r="249" ht="14.2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row>
    <row r="250" ht="14.2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row>
    <row r="251" ht="14.2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row>
    <row r="252" ht="14.2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row>
    <row r="253" ht="14.2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row>
    <row r="254" ht="14.2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row>
    <row r="255" ht="14.2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row>
    <row r="256" ht="14.2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row>
    <row r="257" ht="14.2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row>
    <row r="258" ht="14.2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row>
    <row r="259" ht="14.2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row>
    <row r="260" ht="14.2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row>
    <row r="261" ht="14.2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row>
    <row r="262" ht="14.2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row>
    <row r="263" ht="14.2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row>
    <row r="264" ht="14.2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row>
    <row r="265" ht="14.2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row>
    <row r="266" ht="14.2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row>
    <row r="267" ht="14.2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row>
    <row r="268" ht="14.2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row>
    <row r="269" ht="14.2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row>
    <row r="270" ht="14.2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row>
    <row r="271" ht="14.2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row>
    <row r="272" ht="14.2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row>
    <row r="273" ht="14.2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row>
    <row r="274" ht="14.2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row>
    <row r="275" ht="14.2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row>
    <row r="276" ht="14.2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row>
    <row r="277" ht="14.2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row>
    <row r="278" ht="14.2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row>
    <row r="279" ht="14.2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row>
    <row r="280" ht="14.2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row>
    <row r="281" ht="14.2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row>
    <row r="282" ht="14.2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row>
    <row r="283" ht="14.2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row>
    <row r="284" ht="14.2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row>
    <row r="285" ht="14.2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row>
    <row r="286" ht="14.2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row>
    <row r="287" ht="14.2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row>
    <row r="288" ht="14.2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row>
    <row r="289" ht="14.2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row>
    <row r="290" ht="14.2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row>
    <row r="291" ht="14.2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row>
    <row r="292" ht="14.2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row>
    <row r="293" ht="14.2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row>
    <row r="294" ht="14.2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row>
    <row r="295" ht="14.2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row>
    <row r="296" ht="14.2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row>
    <row r="297" ht="14.2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row>
    <row r="298" ht="14.2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row>
    <row r="299" ht="14.2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row>
    <row r="300" ht="14.2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row>
    <row r="301" ht="14.2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row>
    <row r="302" ht="14.2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row>
    <row r="303" ht="14.2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row>
    <row r="304" ht="14.2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row>
    <row r="305" ht="14.2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row>
    <row r="306" ht="14.2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row>
    <row r="307" ht="14.2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row>
    <row r="308" ht="14.2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row>
    <row r="309" ht="14.2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row>
    <row r="310" ht="14.2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row>
    <row r="311" ht="14.2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row>
    <row r="312" ht="14.2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row>
    <row r="313" ht="14.2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row>
    <row r="314" ht="14.2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row>
    <row r="315" ht="14.2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row>
    <row r="316" ht="14.2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row>
    <row r="317" ht="14.2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row>
    <row r="318" ht="14.2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row>
    <row r="319" ht="14.2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row>
    <row r="320" ht="14.2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row>
    <row r="321" ht="14.2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row>
    <row r="322" ht="14.2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row>
    <row r="323" ht="14.2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row>
    <row r="324" ht="14.2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row>
    <row r="325" ht="14.2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row>
    <row r="326" ht="14.2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row>
    <row r="327" ht="14.2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row>
    <row r="328" ht="14.2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row>
    <row r="329" ht="14.2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row>
    <row r="330" ht="14.2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row>
    <row r="331" ht="14.2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row>
    <row r="332" ht="14.2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row>
    <row r="333" ht="14.2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row>
    <row r="334" ht="14.2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row>
    <row r="335" ht="14.2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row>
    <row r="336" ht="14.2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row>
    <row r="337" ht="14.2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row>
    <row r="338" ht="14.2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row>
    <row r="339" ht="14.2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row>
    <row r="340" ht="14.2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row>
    <row r="341" ht="14.2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row>
    <row r="342" ht="14.2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row>
    <row r="343" ht="14.2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row>
    <row r="344" ht="14.2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row>
    <row r="345" ht="14.2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row>
    <row r="346" ht="14.2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row>
    <row r="347" ht="14.2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row>
    <row r="348" ht="14.2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row>
    <row r="349" ht="14.2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row>
    <row r="350" ht="14.2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row>
    <row r="351" ht="14.2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row>
    <row r="352" ht="14.2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row>
    <row r="353" ht="14.2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row>
    <row r="354" ht="14.2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row>
    <row r="355" ht="14.2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row>
    <row r="356" ht="14.2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row>
    <row r="357" ht="14.2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row>
    <row r="358" ht="14.2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row>
    <row r="359" ht="14.2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row>
    <row r="360" ht="14.2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row>
    <row r="361" ht="14.2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row>
    <row r="362" ht="14.2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row>
    <row r="363" ht="14.2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row>
    <row r="364" ht="14.2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row>
    <row r="365" ht="14.2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row>
    <row r="366" ht="14.2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row>
    <row r="367" ht="14.2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row>
    <row r="368" ht="14.2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row>
    <row r="369" ht="14.2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row>
    <row r="370" ht="14.2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row>
    <row r="371" ht="14.2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row>
    <row r="372" ht="14.2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row>
    <row r="373" ht="14.2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ht="14.2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row>
    <row r="375" ht="14.2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row>
    <row r="376" ht="14.2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row>
    <row r="377" ht="14.2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row>
    <row r="378" ht="14.2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row>
    <row r="379" ht="14.2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row>
    <row r="380" ht="14.2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row>
    <row r="381" ht="14.2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row>
    <row r="382" ht="14.2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row>
    <row r="383" ht="14.2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row>
    <row r="384" ht="14.2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row>
    <row r="385" ht="14.2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row>
    <row r="386" ht="14.2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row>
    <row r="387" ht="14.2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row>
    <row r="388" ht="14.2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row>
    <row r="389" ht="14.2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row>
    <row r="390" ht="14.2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row>
    <row r="391" ht="14.2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row>
    <row r="392" ht="14.2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row>
    <row r="393" ht="14.2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row>
    <row r="394" ht="14.2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row>
    <row r="395" ht="14.2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row>
    <row r="396" ht="14.2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row>
    <row r="397" ht="14.2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row>
    <row r="398" ht="14.2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row>
    <row r="399" ht="14.2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row>
    <row r="400" ht="14.2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row>
    <row r="401" ht="14.2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row>
    <row r="402" ht="14.2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row>
    <row r="403" ht="14.2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row>
    <row r="404" ht="14.2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row>
    <row r="405" ht="14.2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row>
    <row r="406" ht="14.2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row>
    <row r="407" ht="14.2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row>
    <row r="408" ht="14.2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row>
    <row r="409" ht="14.2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row>
    <row r="410" ht="14.2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row>
    <row r="411" ht="14.2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row>
    <row r="412" ht="14.2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row>
    <row r="413" ht="14.2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row>
    <row r="414" ht="14.2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row>
    <row r="415" ht="14.2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row>
    <row r="416" ht="14.2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row>
    <row r="417" ht="14.2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row>
    <row r="418" ht="14.2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row>
    <row r="419" ht="14.2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row>
    <row r="420" ht="14.2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row>
    <row r="421" ht="14.2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row>
    <row r="422" ht="14.2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row>
    <row r="423" ht="14.2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row>
    <row r="424" ht="14.2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row>
    <row r="425" ht="14.2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ht="14.2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row>
    <row r="427" ht="14.2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row>
    <row r="428" ht="14.2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row>
    <row r="429" ht="14.2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ht="14.2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row>
    <row r="431" ht="14.2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row>
    <row r="432" ht="14.2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row>
    <row r="433" ht="14.2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ht="14.2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row>
    <row r="435" ht="14.2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row>
    <row r="436" ht="14.2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row>
    <row r="437" ht="14.2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row>
    <row r="438" ht="14.2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row>
    <row r="439" ht="14.2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row>
    <row r="440" ht="14.2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row>
    <row r="441" ht="14.2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row>
    <row r="442" ht="14.2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row>
    <row r="443" ht="14.2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row>
    <row r="444" ht="14.2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row>
    <row r="445" ht="14.2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row>
    <row r="446" ht="14.2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row>
    <row r="447" ht="14.2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row>
    <row r="448" ht="14.2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row>
    <row r="449" ht="14.2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row>
    <row r="450" ht="14.2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row>
    <row r="451" ht="14.2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row>
    <row r="452" ht="14.2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row>
    <row r="453" ht="14.2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row>
    <row r="454" ht="14.2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row>
    <row r="455" ht="14.2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row>
    <row r="456" ht="14.2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row>
    <row r="457" ht="14.2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row>
    <row r="458" ht="14.2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row>
    <row r="459" ht="14.2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row>
    <row r="460" ht="14.2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row>
    <row r="461" ht="14.2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row>
    <row r="462" ht="14.2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row>
    <row r="463" ht="14.2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row>
    <row r="464" ht="14.2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row>
    <row r="465" ht="14.2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row>
    <row r="466" ht="14.2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row>
    <row r="467" ht="14.2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row>
    <row r="468" ht="14.2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row>
    <row r="469" ht="14.2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row>
    <row r="470" ht="14.2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row>
    <row r="471" ht="14.2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row>
    <row r="472" ht="14.2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row>
    <row r="473" ht="14.2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row>
    <row r="474" ht="14.2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row>
    <row r="475" ht="14.2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row>
    <row r="476" ht="14.2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row>
    <row r="477" ht="14.2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row>
    <row r="478" ht="14.2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row>
    <row r="479" ht="14.2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row>
    <row r="480" ht="14.2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row>
    <row r="481" ht="14.2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row>
    <row r="482" ht="14.2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row>
    <row r="483" ht="14.2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row>
    <row r="484" ht="14.2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row>
    <row r="485" ht="14.2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row>
    <row r="486" ht="14.2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row>
    <row r="487" ht="14.2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row>
    <row r="488" ht="14.2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row>
    <row r="489" ht="14.2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row>
    <row r="490" ht="14.2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row>
    <row r="491" ht="14.2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row>
    <row r="492" ht="14.2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row>
    <row r="493" ht="14.2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row>
    <row r="494" ht="14.2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row>
    <row r="495" ht="14.2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row>
    <row r="496" ht="14.2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row>
    <row r="497" ht="14.2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row>
    <row r="498" ht="14.2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row>
    <row r="499" ht="14.2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row>
    <row r="500" ht="14.2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row>
    <row r="501" ht="14.2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row>
    <row r="502" ht="14.2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row>
    <row r="503" ht="14.2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row>
    <row r="504" ht="14.2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row>
    <row r="505" ht="14.2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row>
    <row r="506" ht="14.2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row>
    <row r="507" ht="14.2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row>
    <row r="508" ht="14.2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row>
    <row r="509" ht="14.2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row>
    <row r="510" ht="14.2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row>
    <row r="511" ht="14.2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row>
    <row r="512" ht="14.2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row>
    <row r="513" ht="14.2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row>
    <row r="514" ht="14.2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row>
    <row r="515" ht="14.2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row>
    <row r="516" ht="14.2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row>
    <row r="517" ht="14.2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row>
    <row r="518" ht="14.2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row>
    <row r="519" ht="14.2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row>
    <row r="520" ht="14.2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row>
    <row r="521" ht="14.2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row>
    <row r="522" ht="14.2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row>
    <row r="523" ht="14.2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row>
    <row r="524" ht="14.2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row>
    <row r="525" ht="14.2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row>
    <row r="526" ht="14.2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row>
    <row r="527" ht="14.2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row>
    <row r="528" ht="14.2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row>
    <row r="529" ht="14.2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ht="14.2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row>
    <row r="531" ht="14.2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row>
    <row r="532" ht="14.2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row>
    <row r="533" ht="14.2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row>
    <row r="534" ht="14.2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row>
    <row r="535" ht="14.2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row>
    <row r="536" ht="14.2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row>
    <row r="537" ht="14.2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row>
    <row r="538" ht="14.2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row>
    <row r="539" ht="14.2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row>
    <row r="540" ht="14.2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row>
    <row r="541" ht="14.2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row>
    <row r="542" ht="14.2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row>
    <row r="543" ht="14.2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row>
    <row r="544" ht="14.2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row>
    <row r="545" ht="14.2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row>
    <row r="546" ht="14.2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row>
    <row r="547" ht="14.2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row>
    <row r="548" ht="14.2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row>
    <row r="549" ht="14.2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row>
    <row r="550" ht="14.2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row>
    <row r="551" ht="14.2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row>
    <row r="552" ht="14.2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row>
    <row r="553" ht="14.2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row>
    <row r="554" ht="14.2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row>
    <row r="555" ht="14.2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row>
    <row r="556" ht="14.2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row>
    <row r="557" ht="14.2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row>
    <row r="558" ht="14.2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row>
    <row r="559" ht="14.2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row>
    <row r="560" ht="14.2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row>
    <row r="561" ht="14.2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row>
    <row r="562" ht="14.2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row>
    <row r="563" ht="14.2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row>
    <row r="564" ht="14.2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row>
    <row r="565" ht="14.2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row>
    <row r="566" ht="14.2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row>
    <row r="567" ht="14.2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row>
    <row r="568" ht="14.2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row>
    <row r="569" ht="14.2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row>
    <row r="570" ht="14.2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row>
    <row r="571" ht="14.2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row>
    <row r="572" ht="14.2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row>
    <row r="573" ht="14.2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row>
    <row r="574" ht="14.2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row>
    <row r="575" ht="14.2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row>
    <row r="576" ht="14.2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row>
    <row r="577" ht="14.2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row>
    <row r="578" ht="14.2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row>
    <row r="579" ht="14.2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row>
    <row r="580" ht="14.2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row>
    <row r="581" ht="14.2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row>
    <row r="582" ht="14.2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row>
    <row r="583" ht="14.2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row>
    <row r="584" ht="14.2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row>
    <row r="585" ht="14.2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row>
    <row r="586" ht="14.2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row>
    <row r="587" ht="14.2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row>
    <row r="588" ht="14.2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row>
    <row r="589" ht="14.2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row>
    <row r="590" ht="14.2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row>
    <row r="591" ht="14.2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row>
    <row r="592" ht="14.2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row>
    <row r="593" ht="14.2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row>
    <row r="594" ht="14.2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row>
    <row r="595" ht="14.2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row>
    <row r="596" ht="14.2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row>
    <row r="597" ht="14.2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row>
    <row r="598" ht="14.2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row>
    <row r="599" ht="14.2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row>
    <row r="600" ht="14.2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row>
    <row r="601" ht="14.2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row>
    <row r="602" ht="14.2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row>
    <row r="603" ht="14.2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row>
    <row r="604" ht="14.2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row>
    <row r="605" ht="14.2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row>
    <row r="606" ht="14.2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row>
    <row r="607" ht="14.2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row>
    <row r="608" ht="14.2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row>
    <row r="609" ht="14.2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row>
    <row r="610" ht="14.2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row>
    <row r="611" ht="14.2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row>
    <row r="612" ht="14.2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row>
    <row r="613" ht="14.2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row>
    <row r="614" ht="14.2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row>
    <row r="615" ht="14.2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row>
    <row r="616" ht="14.2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row>
    <row r="617" ht="14.2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row>
    <row r="618" ht="14.2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row>
    <row r="619" ht="14.2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row>
    <row r="620" ht="14.2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row>
    <row r="621" ht="14.2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row>
    <row r="622" ht="14.2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row>
    <row r="623" ht="14.2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row>
    <row r="624" ht="14.2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row>
    <row r="625" ht="14.2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row>
    <row r="626" ht="14.2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row>
    <row r="627" ht="14.2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row>
    <row r="628" ht="14.2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row>
    <row r="629" ht="14.2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row>
    <row r="630" ht="14.2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row>
    <row r="631" ht="14.2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row>
    <row r="632" ht="14.2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row>
    <row r="633" ht="14.2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row>
    <row r="634" ht="14.2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row>
    <row r="635" ht="14.2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row>
    <row r="636" ht="14.2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row>
    <row r="637" ht="14.2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row>
    <row r="638" ht="14.2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row>
    <row r="639" ht="14.2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row>
    <row r="640" ht="14.2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row>
    <row r="641" ht="14.2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row>
    <row r="642" ht="14.2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row>
    <row r="643" ht="14.2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row>
    <row r="644" ht="14.2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row>
    <row r="645" ht="14.2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row>
    <row r="646" ht="14.2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row>
    <row r="647" ht="14.2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row>
    <row r="648" ht="14.2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row>
    <row r="649" ht="14.2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row>
    <row r="650" ht="14.2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row>
    <row r="651" ht="14.2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row>
    <row r="652" ht="14.2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row>
    <row r="653" ht="14.2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row>
    <row r="654" ht="14.2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row>
    <row r="655" ht="14.2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row>
    <row r="656" ht="14.2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row>
    <row r="657" ht="14.2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row>
    <row r="658" ht="14.2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row>
    <row r="659" ht="14.2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row>
    <row r="660" ht="14.2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row>
    <row r="661" ht="14.2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row>
    <row r="662" ht="14.2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row>
    <row r="663" ht="14.2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row>
    <row r="664" ht="14.2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row>
    <row r="665" ht="14.2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row>
    <row r="666" ht="14.2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row>
    <row r="667" ht="14.2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row>
    <row r="668" ht="14.2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row>
    <row r="669" ht="14.2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row>
    <row r="670" ht="14.2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row>
    <row r="671" ht="14.2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row>
    <row r="672" ht="14.2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row>
    <row r="673" ht="14.2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row>
    <row r="674" ht="14.2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row>
    <row r="675" ht="14.2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row>
    <row r="676" ht="14.2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row>
    <row r="677" ht="14.2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row>
    <row r="678" ht="14.2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row>
    <row r="679" ht="14.2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row>
    <row r="680" ht="14.2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row>
    <row r="681" ht="14.2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row>
    <row r="682" ht="14.2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row>
    <row r="683" ht="14.2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row>
    <row r="684" ht="14.2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row>
    <row r="685" ht="14.2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row>
    <row r="686" ht="14.2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row>
    <row r="687" ht="14.2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row>
    <row r="688" ht="14.2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row>
    <row r="689" ht="14.2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row>
    <row r="690" ht="14.2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row>
    <row r="691" ht="14.2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row>
    <row r="692" ht="14.2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row>
    <row r="693" ht="14.2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row>
    <row r="694" ht="14.2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row>
    <row r="695" ht="14.2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row>
    <row r="696" ht="14.2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row>
    <row r="697" ht="14.2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row>
    <row r="698" ht="14.2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row>
    <row r="699" ht="14.2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row>
    <row r="700" ht="14.2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row>
    <row r="701" ht="14.2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row>
    <row r="702" ht="14.2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row>
    <row r="703" ht="14.2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row>
    <row r="704" ht="14.2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row>
    <row r="705" ht="14.2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row>
    <row r="706" ht="14.2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row>
    <row r="707" ht="14.2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row>
    <row r="708" ht="14.2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row>
    <row r="709" ht="14.2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row>
    <row r="710" ht="14.2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row>
    <row r="711" ht="14.2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row>
    <row r="712" ht="14.2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row>
    <row r="713" ht="14.2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row>
    <row r="714" ht="14.2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row>
    <row r="715" ht="14.2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row>
    <row r="716" ht="14.2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row>
    <row r="717" ht="14.2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row>
    <row r="718" ht="14.2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row>
    <row r="719" ht="14.2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row>
    <row r="720" ht="14.2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row>
    <row r="721" ht="14.2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row>
    <row r="722" ht="14.2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row>
    <row r="723" ht="14.2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row>
    <row r="724" ht="14.2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row>
    <row r="725" ht="14.2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row>
    <row r="726" ht="14.2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row>
    <row r="727" ht="14.2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row>
    <row r="728" ht="14.2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row>
    <row r="729" ht="14.2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row>
    <row r="730" ht="14.2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row>
    <row r="731" ht="14.2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row>
    <row r="732" ht="14.2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row>
    <row r="733" ht="14.2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row>
    <row r="734" ht="14.2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row>
    <row r="735" ht="14.2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row>
    <row r="736" ht="14.2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row>
    <row r="737" ht="14.2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row>
    <row r="738" ht="14.2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row>
    <row r="739" ht="14.2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row>
    <row r="740" ht="14.2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row>
    <row r="741" ht="14.2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row>
    <row r="742" ht="14.2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row>
    <row r="743" ht="14.2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row>
    <row r="744" ht="14.2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row>
    <row r="745" ht="14.2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row>
    <row r="746" ht="14.2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row>
    <row r="747" ht="14.2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row>
    <row r="748" ht="14.2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row>
    <row r="749" ht="14.2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row>
    <row r="750" ht="14.2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row>
    <row r="751" ht="14.2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row>
    <row r="752" ht="14.2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row>
    <row r="753" ht="14.2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row>
    <row r="754" ht="14.2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row>
    <row r="755" ht="14.2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row>
    <row r="756" ht="14.2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row>
    <row r="757" ht="14.2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row>
    <row r="758" ht="14.2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row>
    <row r="759" ht="14.2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row>
    <row r="760" ht="14.2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row>
    <row r="761" ht="14.2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row>
    <row r="762" ht="14.2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row>
    <row r="763" ht="14.2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row>
    <row r="764" ht="14.2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row>
    <row r="765" ht="14.2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row>
    <row r="766" ht="14.2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row>
    <row r="767" ht="14.2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row>
    <row r="768" ht="14.2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row>
    <row r="769" ht="14.2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row>
    <row r="770" ht="14.2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row>
    <row r="771" ht="14.2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row>
    <row r="772" ht="14.2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row>
    <row r="773" ht="14.2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row>
    <row r="774" ht="14.2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row>
    <row r="775" ht="14.2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row>
    <row r="776" ht="14.2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row>
    <row r="777" ht="14.2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row>
    <row r="778" ht="14.2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row>
    <row r="779" ht="14.2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row>
    <row r="780" ht="14.2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row>
    <row r="781" ht="14.2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row>
    <row r="782" ht="14.2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row>
    <row r="783" ht="14.2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row>
    <row r="784" ht="14.2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row>
    <row r="785" ht="14.2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row>
    <row r="786" ht="14.2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row>
    <row r="787" ht="14.2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row>
    <row r="788" ht="14.2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row>
    <row r="789" ht="14.2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row>
    <row r="790" ht="14.2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row>
    <row r="791" ht="14.2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row>
    <row r="792" ht="14.2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row>
    <row r="793" ht="14.2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row>
    <row r="794" ht="14.2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row>
    <row r="795" ht="14.2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row>
    <row r="796" ht="14.2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row>
    <row r="797" ht="14.2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row>
    <row r="798" ht="14.2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row>
    <row r="799" ht="14.2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row>
    <row r="800" ht="14.2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row>
    <row r="801" ht="14.2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row>
    <row r="802" ht="14.2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row>
    <row r="803" ht="14.2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row>
    <row r="804" ht="14.2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row>
    <row r="805" ht="14.2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row>
    <row r="806" ht="14.2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row>
    <row r="807" ht="14.2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row>
    <row r="808" ht="14.2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row>
    <row r="809" ht="14.2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row>
    <row r="810" ht="14.2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row>
    <row r="811" ht="14.2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row>
    <row r="812" ht="14.2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row>
    <row r="813" ht="14.2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row>
    <row r="814" ht="14.2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row>
    <row r="815" ht="14.2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row>
    <row r="816" ht="14.2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row>
    <row r="817" ht="14.2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row>
    <row r="818" ht="14.2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row>
    <row r="819" ht="14.2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row>
    <row r="820" ht="14.2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row>
    <row r="821" ht="14.2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row>
    <row r="822" ht="14.2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row>
    <row r="823" ht="14.2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row>
    <row r="824" ht="14.2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row>
    <row r="825" ht="14.2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row>
    <row r="826" ht="14.2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row>
    <row r="827" ht="14.2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row>
    <row r="828" ht="14.2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row>
    <row r="829" ht="14.2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row>
    <row r="830" ht="14.2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row>
    <row r="831" ht="14.2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row>
    <row r="832" ht="14.2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row>
    <row r="833" ht="14.2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row>
    <row r="834" ht="14.2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row>
    <row r="835" ht="14.2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row>
    <row r="836" ht="14.2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row>
    <row r="837" ht="14.2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row>
    <row r="838" ht="14.2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row>
    <row r="839" ht="14.2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row>
    <row r="840" ht="14.2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row>
    <row r="841" ht="14.2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row>
    <row r="842" ht="14.2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row>
    <row r="843" ht="14.2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row>
    <row r="844" ht="14.2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row>
    <row r="845" ht="14.2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row>
    <row r="846" ht="14.2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row>
    <row r="847" ht="14.2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row>
    <row r="848" ht="14.2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row>
    <row r="849" ht="14.2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row>
    <row r="850" ht="14.2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row>
    <row r="851" ht="14.2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row>
    <row r="852" ht="14.2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row>
    <row r="853" ht="14.2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row>
    <row r="854" ht="14.2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row>
    <row r="855" ht="14.2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row>
    <row r="856" ht="14.2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row>
    <row r="857" ht="14.2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row>
    <row r="858" ht="14.2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row>
    <row r="859" ht="14.2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row>
    <row r="860" ht="14.2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row>
    <row r="861" ht="14.2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row>
    <row r="862" ht="14.2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row>
    <row r="863" ht="14.2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row>
    <row r="864" ht="14.2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row>
    <row r="865" ht="14.2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row>
    <row r="866" ht="14.2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row>
    <row r="867" ht="14.2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row>
    <row r="868" ht="14.2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row>
    <row r="869" ht="14.2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row>
    <row r="870" ht="14.2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row>
    <row r="871" ht="14.2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row>
    <row r="872" ht="14.2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row>
    <row r="873" ht="14.2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row>
    <row r="874" ht="14.2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row>
    <row r="875" ht="14.2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row>
    <row r="876" ht="14.2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row>
    <row r="877" ht="14.2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row>
    <row r="878" ht="14.2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row>
    <row r="879" ht="14.2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row>
    <row r="880" ht="14.2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row>
    <row r="881" ht="14.2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row>
    <row r="882" ht="14.2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row>
    <row r="883" ht="14.2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row>
    <row r="884" ht="14.2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row>
    <row r="885" ht="14.2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row>
    <row r="886" ht="14.2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row>
    <row r="887" ht="14.2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row>
    <row r="888" ht="14.2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row>
    <row r="889" ht="14.2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row>
    <row r="890" ht="14.2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row>
    <row r="891" ht="14.2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row>
    <row r="892" ht="14.2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row>
    <row r="893" ht="14.2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row>
    <row r="894" ht="14.2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row>
    <row r="895" ht="14.2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row>
    <row r="896" ht="14.2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row>
    <row r="897" ht="14.2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row>
    <row r="898" ht="14.2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row>
    <row r="899" ht="14.2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row>
    <row r="900" ht="14.2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row>
    <row r="901" ht="14.2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row>
    <row r="902" ht="14.2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row>
    <row r="903" ht="14.2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row>
    <row r="904" ht="14.2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row>
    <row r="905" ht="14.2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row>
    <row r="906" ht="14.2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row>
    <row r="907" ht="14.2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row>
    <row r="908" ht="14.2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row>
    <row r="909" ht="14.2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row>
    <row r="910" ht="14.2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row>
    <row r="911" ht="14.2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row>
    <row r="912" ht="14.2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row>
    <row r="913" ht="14.2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row>
    <row r="914" ht="14.2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row>
    <row r="915" ht="14.2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row>
    <row r="916" ht="14.2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row>
    <row r="917" ht="14.2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row>
    <row r="918" ht="14.2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row>
    <row r="919" ht="14.2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row>
    <row r="920" ht="14.2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row>
    <row r="921" ht="14.2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row>
    <row r="922" ht="14.2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row>
    <row r="923" ht="14.2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row>
    <row r="924" ht="14.2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row>
    <row r="925" ht="14.2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row>
    <row r="926" ht="14.2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row>
    <row r="927" ht="14.2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row>
    <row r="928" ht="14.2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row>
    <row r="929" ht="14.2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row>
    <row r="930" ht="14.2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row>
    <row r="931" ht="14.2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row>
    <row r="932" ht="14.2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row>
    <row r="933" ht="14.2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row>
    <row r="934" ht="14.2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row>
    <row r="935" ht="14.2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row>
    <row r="936" ht="14.2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row>
    <row r="937" ht="14.2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row>
    <row r="938" ht="14.2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row>
    <row r="939" ht="14.2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row>
    <row r="940" ht="14.2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row>
    <row r="941" ht="14.2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row>
    <row r="942" ht="14.2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row>
    <row r="943" ht="14.2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row>
    <row r="944" ht="14.2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row>
    <row r="945" ht="14.2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row>
    <row r="946" ht="14.2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row>
    <row r="947" ht="14.2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row>
    <row r="948" ht="14.2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row>
    <row r="949" ht="14.2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row>
    <row r="950" ht="14.2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row>
    <row r="951" ht="14.2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row>
    <row r="952" ht="14.2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row>
    <row r="953" ht="14.2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row>
    <row r="954" ht="14.2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row>
    <row r="955" ht="14.2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row>
    <row r="956" ht="14.2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row>
    <row r="957" ht="14.2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row>
    <row r="958" ht="14.2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row>
    <row r="959" ht="14.2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row>
    <row r="960" ht="14.2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row>
    <row r="961" ht="14.2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row>
    <row r="962" ht="14.2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row>
    <row r="963" ht="14.2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row>
    <row r="964" ht="14.2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row>
    <row r="965" ht="14.2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row>
    <row r="966" ht="14.2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row>
    <row r="967" ht="14.2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row>
    <row r="968" ht="14.2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row>
    <row r="969" ht="14.2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row>
    <row r="970" ht="14.2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row>
    <row r="971" ht="14.2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row>
    <row r="972" ht="14.2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row>
    <row r="973" ht="14.2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row>
    <row r="974" ht="14.2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row>
    <row r="975" ht="14.2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row>
    <row r="976" ht="14.2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row>
    <row r="977" ht="14.2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row>
    <row r="978" ht="14.2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row>
    <row r="979" ht="14.2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row>
    <row r="980" ht="14.2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row>
    <row r="981" ht="14.2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row>
    <row r="982" ht="14.2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row>
    <row r="983" ht="14.2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row>
    <row r="984" ht="14.2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row>
    <row r="985" ht="14.2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row>
    <row r="986" ht="14.2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row>
    <row r="987" ht="14.2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row>
    <row r="988" ht="14.2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row>
    <row r="989" ht="14.2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row>
    <row r="990" ht="14.2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row>
    <row r="991" ht="14.2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row>
    <row r="992" ht="14.2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row>
    <row r="993" ht="14.2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row>
    <row r="994" ht="14.2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row>
    <row r="995" ht="14.2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row>
    <row r="996" ht="14.2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row>
    <row r="997" ht="14.2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row>
    <row r="998" ht="14.2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row>
    <row r="999" ht="14.2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row>
    <row r="1000" ht="14.2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row>
  </sheetData>
  <conditionalFormatting sqref="K5:K32">
    <cfRule type="cellIs" dxfId="0" priority="1" stopIfTrue="1" operator="greaterThan">
      <formula>1500</formula>
    </cfRule>
  </conditionalFormatting>
  <conditionalFormatting sqref="K45:K47">
    <cfRule type="cellIs" dxfId="0" priority="2" stopIfTrue="1" operator="greaterThan">
      <formula>1500</formula>
    </cfRule>
  </conditionalFormatting>
  <conditionalFormatting sqref="L5:L32">
    <cfRule type="cellIs" dxfId="0" priority="3" stopIfTrue="1" operator="greaterThan">
      <formula>300</formula>
    </cfRule>
  </conditionalFormatting>
  <conditionalFormatting sqref="L45:L47">
    <cfRule type="cellIs" dxfId="0" priority="4" stopIfTrue="1" operator="greaterThan">
      <formula>300</formula>
    </cfRule>
  </conditionalFormatting>
  <conditionalFormatting sqref="M5:M32">
    <cfRule type="cellIs" dxfId="0" priority="5" stopIfTrue="1" operator="greaterThan">
      <formula>200</formula>
    </cfRule>
  </conditionalFormatting>
  <conditionalFormatting sqref="M45:M47">
    <cfRule type="cellIs" dxfId="0" priority="6" stopIfTrue="1" operator="greaterThan">
      <formula>200</formula>
    </cfRule>
  </conditionalFormatting>
  <conditionalFormatting sqref="M48:M49 M51 M57 M59 M61">
    <cfRule type="cellIs" dxfId="0" priority="7" operator="greaterThan">
      <formula>200</formula>
    </cfRule>
  </conditionalFormatting>
  <conditionalFormatting sqref="P5:P32">
    <cfRule type="cellIs" dxfId="0" priority="8" stopIfTrue="1" operator="greaterThan">
      <formula>600</formula>
    </cfRule>
  </conditionalFormatting>
  <conditionalFormatting sqref="P45:P47">
    <cfRule type="cellIs" dxfId="0" priority="9" stopIfTrue="1" operator="greaterThan">
      <formula>600</formula>
    </cfRule>
  </conditionalFormatting>
  <conditionalFormatting sqref="Q49 Q53:R53 Q55:R55 Q56 Q61:R61 R51 R54 R57:R58">
    <cfRule type="cellIs" dxfId="0" priority="10" operator="greaterThan">
      <formula>1000</formula>
    </cfRule>
  </conditionalFormatting>
  <conditionalFormatting sqref="Q5:R32">
    <cfRule type="cellIs" dxfId="0" priority="11" stopIfTrue="1" operator="greaterThan">
      <formula>1000</formula>
    </cfRule>
  </conditionalFormatting>
  <conditionalFormatting sqref="Q34:R35 Q36 Q38 Q42:R47 R41">
    <cfRule type="cellIs" dxfId="0" priority="12" stopIfTrue="1" operator="greaterThan">
      <formula>1000</formula>
    </cfRule>
  </conditionalFormatting>
  <conditionalFormatting sqref="R33">
    <cfRule type="cellIs" dxfId="0" priority="13" stopIfTrue="1" operator="greaterThan">
      <formula>1000</formula>
    </cfRule>
  </conditionalFormatting>
  <conditionalFormatting sqref="S34:S35 S37:S38 S43:S44 S45:T47">
    <cfRule type="cellIs" dxfId="0" priority="14" stopIfTrue="1" operator="greaterThan">
      <formula>200</formula>
    </cfRule>
  </conditionalFormatting>
  <conditionalFormatting sqref="S56:S57">
    <cfRule type="cellIs" dxfId="0" priority="15" operator="greaterThan">
      <formula>200</formula>
    </cfRule>
  </conditionalFormatting>
  <conditionalFormatting sqref="S5:T32">
    <cfRule type="cellIs" dxfId="0" priority="16" stopIfTrue="1" operator="greaterThan">
      <formula>200</formula>
    </cfRule>
  </conditionalFormatting>
  <conditionalFormatting sqref="U5:U32">
    <cfRule type="cellIs" dxfId="0" priority="17" stopIfTrue="1" operator="greaterThan">
      <formula>100</formula>
    </cfRule>
  </conditionalFormatting>
  <conditionalFormatting sqref="U45:U47">
    <cfRule type="cellIs" dxfId="0" priority="18" stopIfTrue="1" operator="greaterThan">
      <formula>100</formula>
    </cfRule>
  </conditionalFormatting>
  <conditionalFormatting sqref="AD33:AI34 AD35:AG35 AD36:AI36 AD37:AG38 AD39:AF39 AD40:AG40 AD41:AI41 AD42:AG42 AD43:AF43 AD44:AJ44 AD45:AN47 AH39:AI39 AI35:AJ35 AI37:AJ38 AI40 AI42:AI43 AN35:AN39 AN41 AN44">
    <cfRule type="cellIs" dxfId="0" priority="19" stopIfTrue="1" operator="greaterThan">
      <formula>60</formula>
    </cfRule>
  </conditionalFormatting>
  <conditionalFormatting sqref="AD48:AI49 AD50:AF50 AD51:AJ51 AD52:AG53 AD54:AJ55 AD56:AF56 AD57:AJ57 AD58:AG58 AD59:AF60 AD61:AJ61 AI50 AI52:AJ53 AI58:AJ58 AJ59 AN51 AN55 AN59:AN60">
    <cfRule type="cellIs" dxfId="0" priority="20" operator="greaterThan">
      <formula>60</formula>
    </cfRule>
  </conditionalFormatting>
  <conditionalFormatting sqref="AD5:AN32">
    <cfRule type="cellIs" dxfId="0" priority="21" stopIfTrue="1" operator="greaterThan">
      <formula>60</formula>
    </cfRule>
  </conditionalFormatting>
  <conditionalFormatting sqref="D68 F64:AO64 AR5:AS61">
    <cfRule type="cellIs" dxfId="1" priority="22" stopIfTrue="1" operator="notEqual">
      <formula>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1.71"/>
    <col customWidth="1" min="2" max="2" width="15.0"/>
    <col customWidth="1" min="3" max="3" width="10.57"/>
    <col customWidth="1" min="4" max="4" width="12.14"/>
    <col customWidth="1" min="5" max="5" width="5.71"/>
    <col customWidth="1" min="6" max="6" width="5.86"/>
    <col customWidth="1" min="7" max="7" width="6.0"/>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0.29"/>
    <col customWidth="1" min="22" max="22" width="9.14"/>
    <col customWidth="1" min="23" max="23" width="24.57"/>
    <col customWidth="1" min="24" max="24" width="9.14"/>
    <col customWidth="1" min="25" max="30" width="8.0"/>
  </cols>
  <sheetData>
    <row r="1">
      <c r="A1" s="46"/>
      <c r="B1" s="47"/>
      <c r="C1" s="47"/>
      <c r="D1" s="47"/>
      <c r="E1" s="47"/>
      <c r="F1" s="47"/>
      <c r="G1" s="1"/>
      <c r="H1" s="1"/>
      <c r="I1" s="1"/>
      <c r="J1" s="1"/>
      <c r="K1" s="1"/>
      <c r="L1" s="1"/>
      <c r="M1" s="1"/>
      <c r="N1" s="1"/>
      <c r="O1" s="1"/>
      <c r="P1" s="1"/>
      <c r="Q1" s="1"/>
      <c r="R1" s="1"/>
      <c r="S1" s="1"/>
      <c r="T1" s="1"/>
      <c r="U1" s="1"/>
      <c r="V1" s="1"/>
      <c r="W1" s="48"/>
      <c r="X1" s="1"/>
    </row>
    <row r="2" ht="35.25" customHeight="1">
      <c r="A2" s="49" t="s">
        <v>129</v>
      </c>
      <c r="B2" s="50"/>
      <c r="C2" s="50"/>
      <c r="D2" s="50"/>
      <c r="E2" s="50"/>
      <c r="F2" s="50"/>
      <c r="G2" s="50"/>
      <c r="H2" s="50"/>
      <c r="I2" s="50"/>
      <c r="J2" s="50"/>
      <c r="K2" s="50"/>
      <c r="L2" s="50"/>
      <c r="M2" s="50"/>
      <c r="N2" s="50"/>
      <c r="O2" s="50"/>
      <c r="P2" s="50"/>
      <c r="Q2" s="50"/>
      <c r="R2" s="50"/>
      <c r="S2" s="50"/>
      <c r="T2" s="50"/>
      <c r="U2" s="50"/>
      <c r="V2" s="51"/>
      <c r="W2" s="52"/>
      <c r="X2" s="53"/>
      <c r="Y2" s="54"/>
      <c r="Z2" s="54"/>
      <c r="AA2" s="54"/>
      <c r="AB2" s="54"/>
      <c r="AC2" s="54"/>
      <c r="AD2" s="54"/>
    </row>
    <row r="3">
      <c r="A3" s="54"/>
      <c r="B3" s="54"/>
      <c r="C3" s="54"/>
      <c r="D3" s="54"/>
      <c r="E3" s="54"/>
      <c r="F3" s="54"/>
      <c r="G3" s="54"/>
      <c r="H3" s="53"/>
      <c r="I3" s="53"/>
      <c r="J3" s="54"/>
      <c r="K3" s="54"/>
      <c r="L3" s="54"/>
      <c r="M3" s="54"/>
      <c r="N3" s="54"/>
      <c r="O3" s="54"/>
      <c r="P3" s="54"/>
      <c r="Q3" s="54"/>
      <c r="R3" s="54"/>
      <c r="S3" s="54"/>
      <c r="T3" s="54"/>
      <c r="U3" s="53"/>
      <c r="V3" s="53"/>
      <c r="W3" s="52"/>
      <c r="X3" s="53"/>
      <c r="Y3" s="54"/>
      <c r="Z3" s="54"/>
      <c r="AA3" s="54"/>
      <c r="AB3" s="54"/>
      <c r="AC3" s="54"/>
      <c r="AD3" s="54"/>
    </row>
    <row r="4" ht="22.5" customHeight="1">
      <c r="A4" s="55" t="s">
        <v>130</v>
      </c>
      <c r="B4" s="50"/>
      <c r="C4" s="50"/>
      <c r="D4" s="50"/>
      <c r="E4" s="50"/>
      <c r="F4" s="50"/>
      <c r="G4" s="50"/>
      <c r="H4" s="50"/>
      <c r="I4" s="50"/>
      <c r="J4" s="50"/>
      <c r="K4" s="50"/>
      <c r="L4" s="50"/>
      <c r="M4" s="50"/>
      <c r="N4" s="50"/>
      <c r="O4" s="50"/>
      <c r="P4" s="50"/>
      <c r="Q4" s="50"/>
      <c r="R4" s="50"/>
      <c r="S4" s="50"/>
      <c r="T4" s="50"/>
      <c r="U4" s="50"/>
      <c r="V4" s="51"/>
      <c r="W4" s="52"/>
      <c r="X4" s="53"/>
      <c r="Y4" s="54"/>
      <c r="Z4" s="54"/>
      <c r="AA4" s="54"/>
      <c r="AB4" s="54"/>
      <c r="AC4" s="54"/>
      <c r="AD4" s="54"/>
    </row>
    <row r="5" ht="19.5" customHeight="1">
      <c r="A5" s="55" t="s">
        <v>131</v>
      </c>
      <c r="B5" s="50"/>
      <c r="C5" s="50"/>
      <c r="D5" s="50"/>
      <c r="E5" s="50"/>
      <c r="F5" s="50"/>
      <c r="G5" s="50"/>
      <c r="H5" s="50"/>
      <c r="I5" s="50"/>
      <c r="J5" s="50"/>
      <c r="K5" s="50"/>
      <c r="L5" s="50"/>
      <c r="M5" s="50"/>
      <c r="N5" s="50"/>
      <c r="O5" s="50"/>
      <c r="P5" s="50"/>
      <c r="Q5" s="50"/>
      <c r="R5" s="50"/>
      <c r="S5" s="50"/>
      <c r="T5" s="50"/>
      <c r="U5" s="50"/>
      <c r="V5" s="51"/>
      <c r="W5" s="52"/>
      <c r="X5" s="53"/>
      <c r="Y5" s="54"/>
      <c r="Z5" s="54"/>
      <c r="AA5" s="54"/>
      <c r="AB5" s="54"/>
      <c r="AC5" s="54"/>
      <c r="AD5" s="54"/>
    </row>
    <row r="6" ht="14.25" customHeight="1">
      <c r="A6" s="55" t="s">
        <v>132</v>
      </c>
      <c r="B6" s="50"/>
      <c r="C6" s="50"/>
      <c r="D6" s="50"/>
      <c r="E6" s="50"/>
      <c r="F6" s="50"/>
      <c r="G6" s="50"/>
      <c r="H6" s="50"/>
      <c r="I6" s="50"/>
      <c r="J6" s="50"/>
      <c r="K6" s="50"/>
      <c r="L6" s="50"/>
      <c r="M6" s="50"/>
      <c r="N6" s="50"/>
      <c r="O6" s="50"/>
      <c r="P6" s="50"/>
      <c r="Q6" s="50"/>
      <c r="R6" s="50"/>
      <c r="S6" s="50"/>
      <c r="T6" s="50"/>
      <c r="U6" s="50"/>
      <c r="V6" s="51"/>
      <c r="W6" s="52"/>
      <c r="X6" s="53"/>
      <c r="Y6" s="54"/>
      <c r="Z6" s="54"/>
      <c r="AA6" s="54"/>
      <c r="AB6" s="54"/>
      <c r="AC6" s="54"/>
      <c r="AD6" s="54"/>
    </row>
    <row r="7" ht="26.25" customHeight="1">
      <c r="A7" s="55" t="s">
        <v>133</v>
      </c>
      <c r="B7" s="50"/>
      <c r="C7" s="50"/>
      <c r="D7" s="50"/>
      <c r="E7" s="50"/>
      <c r="F7" s="50"/>
      <c r="G7" s="50"/>
      <c r="H7" s="50"/>
      <c r="I7" s="50"/>
      <c r="J7" s="50"/>
      <c r="K7" s="50"/>
      <c r="L7" s="50"/>
      <c r="M7" s="50"/>
      <c r="N7" s="50"/>
      <c r="O7" s="50"/>
      <c r="P7" s="50"/>
      <c r="Q7" s="50"/>
      <c r="R7" s="50"/>
      <c r="S7" s="50"/>
      <c r="T7" s="50"/>
      <c r="U7" s="50"/>
      <c r="V7" s="51"/>
      <c r="W7" s="56"/>
      <c r="X7" s="57"/>
      <c r="Y7" s="58"/>
      <c r="Z7" s="58"/>
      <c r="AA7" s="58"/>
      <c r="AB7" s="58"/>
      <c r="AC7" s="58"/>
      <c r="AD7" s="58"/>
    </row>
    <row r="8" ht="14.25" customHeight="1">
      <c r="A8" s="55" t="s">
        <v>134</v>
      </c>
      <c r="B8" s="50"/>
      <c r="C8" s="50"/>
      <c r="D8" s="50"/>
      <c r="E8" s="50"/>
      <c r="F8" s="50"/>
      <c r="G8" s="50"/>
      <c r="H8" s="50"/>
      <c r="I8" s="50"/>
      <c r="J8" s="50"/>
      <c r="K8" s="50"/>
      <c r="L8" s="50"/>
      <c r="M8" s="50"/>
      <c r="N8" s="50"/>
      <c r="O8" s="50"/>
      <c r="P8" s="50"/>
      <c r="Q8" s="50"/>
      <c r="R8" s="50"/>
      <c r="S8" s="50"/>
      <c r="T8" s="50"/>
      <c r="U8" s="50"/>
      <c r="V8" s="51"/>
      <c r="W8" s="56"/>
      <c r="X8" s="57"/>
      <c r="Y8" s="58"/>
      <c r="Z8" s="58"/>
      <c r="AA8" s="58"/>
      <c r="AB8" s="58"/>
      <c r="AC8" s="58"/>
      <c r="AD8" s="58"/>
    </row>
    <row r="9" ht="146.25" customHeight="1">
      <c r="A9" s="59" t="s">
        <v>135</v>
      </c>
      <c r="B9" s="50"/>
      <c r="C9" s="50"/>
      <c r="D9" s="50"/>
      <c r="E9" s="50"/>
      <c r="F9" s="50"/>
      <c r="G9" s="50"/>
      <c r="H9" s="50"/>
      <c r="I9" s="50"/>
      <c r="J9" s="50"/>
      <c r="K9" s="50"/>
      <c r="L9" s="50"/>
      <c r="M9" s="50"/>
      <c r="N9" s="50"/>
      <c r="O9" s="50"/>
      <c r="P9" s="50"/>
      <c r="Q9" s="50"/>
      <c r="R9" s="50"/>
      <c r="S9" s="50"/>
      <c r="T9" s="50"/>
      <c r="U9" s="50"/>
      <c r="V9" s="51"/>
      <c r="W9" s="56"/>
      <c r="X9" s="57"/>
      <c r="Y9" s="58"/>
      <c r="Z9" s="58"/>
      <c r="AA9" s="58"/>
      <c r="AB9" s="58"/>
      <c r="AC9" s="58"/>
      <c r="AD9" s="58"/>
    </row>
    <row r="10">
      <c r="A10" s="60"/>
      <c r="B10" s="61"/>
      <c r="C10" s="61"/>
      <c r="D10" s="61"/>
      <c r="E10" s="61"/>
      <c r="F10" s="61"/>
      <c r="G10" s="60"/>
      <c r="H10" s="54"/>
      <c r="I10" s="54"/>
      <c r="J10" s="60"/>
      <c r="K10" s="60"/>
      <c r="L10" s="60"/>
      <c r="M10" s="60"/>
      <c r="N10" s="60"/>
      <c r="O10" s="60"/>
      <c r="P10" s="60"/>
      <c r="Q10" s="60"/>
      <c r="R10" s="60"/>
      <c r="S10" s="60"/>
      <c r="T10" s="60"/>
      <c r="U10" s="53"/>
      <c r="V10" s="53"/>
      <c r="W10" s="52"/>
      <c r="X10" s="53"/>
      <c r="Y10" s="54"/>
      <c r="Z10" s="54"/>
      <c r="AA10" s="54"/>
      <c r="AB10" s="54"/>
      <c r="AC10" s="54"/>
      <c r="AD10" s="54"/>
    </row>
    <row r="11" ht="101.25" customHeight="1">
      <c r="A11" s="62" t="s">
        <v>136</v>
      </c>
      <c r="B11" s="62" t="s">
        <v>137</v>
      </c>
      <c r="C11" s="62" t="s">
        <v>138</v>
      </c>
      <c r="D11" s="63" t="s">
        <v>139</v>
      </c>
      <c r="E11" s="63" t="s">
        <v>140</v>
      </c>
      <c r="F11" s="63" t="s">
        <v>141</v>
      </c>
      <c r="G11" s="62" t="s">
        <v>142</v>
      </c>
      <c r="H11" s="64" t="s">
        <v>143</v>
      </c>
      <c r="I11" s="64" t="s">
        <v>144</v>
      </c>
      <c r="J11" s="63" t="s">
        <v>145</v>
      </c>
      <c r="K11" s="63" t="s">
        <v>146</v>
      </c>
      <c r="L11" s="63" t="s">
        <v>147</v>
      </c>
      <c r="M11" s="63" t="s">
        <v>148</v>
      </c>
      <c r="N11" s="63" t="s">
        <v>149</v>
      </c>
      <c r="O11" s="63" t="s">
        <v>150</v>
      </c>
      <c r="P11" s="63" t="s">
        <v>151</v>
      </c>
      <c r="Q11" s="65" t="s">
        <v>152</v>
      </c>
      <c r="R11" s="62" t="s">
        <v>153</v>
      </c>
      <c r="S11" s="62" t="s">
        <v>154</v>
      </c>
      <c r="T11" s="63" t="s">
        <v>155</v>
      </c>
      <c r="U11" s="63" t="s">
        <v>156</v>
      </c>
      <c r="V11" s="62" t="s">
        <v>157</v>
      </c>
      <c r="W11" s="66" t="s">
        <v>158</v>
      </c>
      <c r="X11" s="67"/>
      <c r="Y11" s="68"/>
      <c r="Z11" s="68"/>
      <c r="AA11" s="68"/>
      <c r="AB11" s="68"/>
      <c r="AC11" s="68"/>
      <c r="AD11" s="68"/>
    </row>
    <row r="12" ht="15.0" customHeight="1">
      <c r="A12" s="69" t="s">
        <v>159</v>
      </c>
      <c r="B12" s="69" t="s">
        <v>160</v>
      </c>
      <c r="C12" s="69" t="s">
        <v>52</v>
      </c>
      <c r="D12" s="69" t="s">
        <v>161</v>
      </c>
      <c r="E12" s="70">
        <v>17.0</v>
      </c>
      <c r="F12" s="71">
        <v>4.0</v>
      </c>
      <c r="G12" s="70" t="s">
        <v>162</v>
      </c>
      <c r="H12" s="72" t="s">
        <v>163</v>
      </c>
      <c r="I12" s="72" t="s">
        <v>164</v>
      </c>
      <c r="J12" s="73" t="s">
        <v>165</v>
      </c>
      <c r="K12" s="73" t="s">
        <v>166</v>
      </c>
      <c r="L12" s="74" t="s">
        <v>167</v>
      </c>
      <c r="M12" s="71">
        <v>2023.0</v>
      </c>
      <c r="N12" s="71" t="s">
        <v>168</v>
      </c>
      <c r="O12" s="71">
        <v>2.0</v>
      </c>
      <c r="P12" s="75">
        <v>1.0</v>
      </c>
      <c r="Q12" s="75">
        <v>3.0</v>
      </c>
      <c r="R12" s="75">
        <v>1000.0</v>
      </c>
      <c r="S12" s="76"/>
      <c r="T12" s="77"/>
      <c r="U12" s="77"/>
      <c r="V12" s="77">
        <v>500.0</v>
      </c>
      <c r="W12" s="78" t="s">
        <v>51</v>
      </c>
      <c r="X12" s="1"/>
    </row>
    <row r="13" ht="15.0" customHeight="1">
      <c r="A13" s="69" t="s">
        <v>169</v>
      </c>
      <c r="B13" s="69" t="s">
        <v>170</v>
      </c>
      <c r="C13" s="69" t="s">
        <v>52</v>
      </c>
      <c r="D13" s="69" t="s">
        <v>171</v>
      </c>
      <c r="E13" s="70">
        <v>117.0</v>
      </c>
      <c r="F13" s="71">
        <v>4.0</v>
      </c>
      <c r="G13" s="70" t="s">
        <v>172</v>
      </c>
      <c r="H13" s="72" t="s">
        <v>173</v>
      </c>
      <c r="I13" s="72" t="s">
        <v>174</v>
      </c>
      <c r="J13" s="73" t="s">
        <v>175</v>
      </c>
      <c r="K13" s="73" t="s">
        <v>176</v>
      </c>
      <c r="L13" s="74" t="s">
        <v>177</v>
      </c>
      <c r="M13" s="71">
        <v>2023.0</v>
      </c>
      <c r="N13" s="71" t="s">
        <v>178</v>
      </c>
      <c r="O13" s="71">
        <v>3.0</v>
      </c>
      <c r="P13" s="75">
        <v>1.0</v>
      </c>
      <c r="Q13" s="75">
        <v>4.0</v>
      </c>
      <c r="R13" s="75">
        <v>1500.0</v>
      </c>
      <c r="S13" s="76"/>
      <c r="T13" s="77"/>
      <c r="U13" s="77"/>
      <c r="V13" s="77">
        <v>500.0</v>
      </c>
      <c r="W13" s="78" t="s">
        <v>51</v>
      </c>
      <c r="X13" s="1"/>
    </row>
    <row r="14" ht="15.0" customHeight="1">
      <c r="A14" s="69" t="s">
        <v>179</v>
      </c>
      <c r="B14" s="69" t="s">
        <v>180</v>
      </c>
      <c r="C14" s="69" t="s">
        <v>52</v>
      </c>
      <c r="D14" s="69" t="s">
        <v>181</v>
      </c>
      <c r="E14" s="70">
        <v>47.0</v>
      </c>
      <c r="F14" s="71">
        <v>1.0</v>
      </c>
      <c r="G14" s="70" t="s">
        <v>182</v>
      </c>
      <c r="H14" s="72" t="s">
        <v>183</v>
      </c>
      <c r="I14" s="72" t="s">
        <v>184</v>
      </c>
      <c r="J14" s="73" t="s">
        <v>185</v>
      </c>
      <c r="K14" s="73" t="s">
        <v>186</v>
      </c>
      <c r="L14" s="74">
        <v>45426.0</v>
      </c>
      <c r="M14" s="71">
        <v>2023.0</v>
      </c>
      <c r="N14" s="71" t="s">
        <v>178</v>
      </c>
      <c r="O14" s="71">
        <v>1.0</v>
      </c>
      <c r="P14" s="75">
        <v>1.0</v>
      </c>
      <c r="Q14" s="75">
        <v>4.0</v>
      </c>
      <c r="R14" s="75">
        <v>1500.0</v>
      </c>
      <c r="S14" s="76"/>
      <c r="T14" s="77"/>
      <c r="U14" s="77"/>
      <c r="V14" s="77">
        <v>1500.0</v>
      </c>
      <c r="W14" s="78" t="s">
        <v>51</v>
      </c>
      <c r="X14" s="1"/>
    </row>
    <row r="15" ht="15.0" customHeight="1">
      <c r="A15" s="69" t="s">
        <v>187</v>
      </c>
      <c r="B15" s="69" t="s">
        <v>188</v>
      </c>
      <c r="C15" s="69" t="s">
        <v>52</v>
      </c>
      <c r="D15" s="69" t="s">
        <v>189</v>
      </c>
      <c r="E15" s="70">
        <v>16.0</v>
      </c>
      <c r="F15" s="71">
        <v>3.0</v>
      </c>
      <c r="G15" s="70" t="s">
        <v>190</v>
      </c>
      <c r="H15" s="72" t="s">
        <v>191</v>
      </c>
      <c r="I15" s="72" t="s">
        <v>192</v>
      </c>
      <c r="J15" s="73" t="s">
        <v>193</v>
      </c>
      <c r="K15" s="73" t="s">
        <v>194</v>
      </c>
      <c r="L15" s="74">
        <v>45300.0</v>
      </c>
      <c r="M15" s="71">
        <v>2023.0</v>
      </c>
      <c r="N15" s="71" t="s">
        <v>195</v>
      </c>
      <c r="O15" s="71">
        <v>2.0</v>
      </c>
      <c r="P15" s="75">
        <v>1.0</v>
      </c>
      <c r="Q15" s="75">
        <v>4.0</v>
      </c>
      <c r="R15" s="75">
        <v>300.0</v>
      </c>
      <c r="S15" s="76"/>
      <c r="T15" s="77"/>
      <c r="U15" s="77"/>
      <c r="V15" s="77">
        <v>150.0</v>
      </c>
      <c r="W15" s="78" t="s">
        <v>51</v>
      </c>
      <c r="X15" s="1"/>
    </row>
    <row r="16" ht="15.0" customHeight="1">
      <c r="A16" s="69" t="s">
        <v>196</v>
      </c>
      <c r="B16" s="69" t="s">
        <v>197</v>
      </c>
      <c r="C16" s="69" t="s">
        <v>52</v>
      </c>
      <c r="D16" s="69" t="s">
        <v>198</v>
      </c>
      <c r="E16" s="70">
        <v>6.0</v>
      </c>
      <c r="F16" s="71">
        <v>3.0</v>
      </c>
      <c r="G16" s="70" t="s">
        <v>199</v>
      </c>
      <c r="H16" s="72" t="s">
        <v>200</v>
      </c>
      <c r="I16" s="72" t="s">
        <v>201</v>
      </c>
      <c r="J16" s="73" t="s">
        <v>202</v>
      </c>
      <c r="K16" s="73" t="s">
        <v>203</v>
      </c>
      <c r="L16" s="74" t="s">
        <v>204</v>
      </c>
      <c r="M16" s="71">
        <v>2023.0</v>
      </c>
      <c r="N16" s="71" t="s">
        <v>195</v>
      </c>
      <c r="O16" s="71">
        <v>3.0</v>
      </c>
      <c r="P16" s="75">
        <v>1.0</v>
      </c>
      <c r="Q16" s="75">
        <v>3.0</v>
      </c>
      <c r="R16" s="75">
        <v>300.0</v>
      </c>
      <c r="S16" s="76"/>
      <c r="T16" s="77"/>
      <c r="U16" s="77"/>
      <c r="V16" s="77">
        <v>100.0</v>
      </c>
      <c r="W16" s="78" t="s">
        <v>51</v>
      </c>
      <c r="X16" s="1"/>
    </row>
    <row r="17" ht="15.0" customHeight="1">
      <c r="A17" s="69" t="s">
        <v>205</v>
      </c>
      <c r="B17" s="69" t="s">
        <v>206</v>
      </c>
      <c r="C17" s="69" t="s">
        <v>52</v>
      </c>
      <c r="D17" s="69" t="s">
        <v>207</v>
      </c>
      <c r="E17" s="70">
        <v>44.0</v>
      </c>
      <c r="F17" s="71">
        <v>11.0</v>
      </c>
      <c r="G17" s="70" t="s">
        <v>208</v>
      </c>
      <c r="H17" s="72" t="s">
        <v>209</v>
      </c>
      <c r="I17" s="72" t="s">
        <v>210</v>
      </c>
      <c r="J17" s="73" t="s">
        <v>211</v>
      </c>
      <c r="K17" s="73" t="s">
        <v>212</v>
      </c>
      <c r="L17" s="74" t="s">
        <v>213</v>
      </c>
      <c r="M17" s="71">
        <v>2023.0</v>
      </c>
      <c r="N17" s="71" t="s">
        <v>214</v>
      </c>
      <c r="O17" s="71">
        <v>2.0</v>
      </c>
      <c r="P17" s="75">
        <v>1.0</v>
      </c>
      <c r="Q17" s="75">
        <v>4.0</v>
      </c>
      <c r="R17" s="75">
        <v>500.0</v>
      </c>
      <c r="S17" s="76"/>
      <c r="T17" s="77"/>
      <c r="U17" s="77"/>
      <c r="V17" s="77">
        <v>250.0</v>
      </c>
      <c r="W17" s="78" t="s">
        <v>51</v>
      </c>
      <c r="X17" s="1"/>
    </row>
    <row r="18" ht="15.0" customHeight="1">
      <c r="A18" s="69" t="s">
        <v>215</v>
      </c>
      <c r="B18" s="69" t="s">
        <v>216</v>
      </c>
      <c r="C18" s="69" t="s">
        <v>52</v>
      </c>
      <c r="D18" s="69" t="s">
        <v>217</v>
      </c>
      <c r="E18" s="70">
        <v>46.0</v>
      </c>
      <c r="F18" s="71">
        <v>3.0</v>
      </c>
      <c r="G18" s="70" t="s">
        <v>218</v>
      </c>
      <c r="H18" s="72" t="s">
        <v>219</v>
      </c>
      <c r="I18" s="72" t="s">
        <v>220</v>
      </c>
      <c r="J18" s="73" t="s">
        <v>221</v>
      </c>
      <c r="K18" s="73" t="s">
        <v>222</v>
      </c>
      <c r="L18" s="74" t="s">
        <v>223</v>
      </c>
      <c r="M18" s="71">
        <v>2023.0</v>
      </c>
      <c r="N18" s="71" t="s">
        <v>224</v>
      </c>
      <c r="O18" s="71">
        <v>3.0</v>
      </c>
      <c r="P18" s="75">
        <v>1.0</v>
      </c>
      <c r="Q18" s="75">
        <v>4.0</v>
      </c>
      <c r="R18" s="75">
        <v>1000.0</v>
      </c>
      <c r="S18" s="76"/>
      <c r="T18" s="77"/>
      <c r="U18" s="77"/>
      <c r="V18" s="77">
        <v>333.0</v>
      </c>
      <c r="W18" s="78" t="s">
        <v>51</v>
      </c>
      <c r="X18" s="1"/>
    </row>
    <row r="19" ht="15.0" customHeight="1">
      <c r="A19" s="69" t="s">
        <v>225</v>
      </c>
      <c r="B19" s="69" t="s">
        <v>226</v>
      </c>
      <c r="C19" s="69" t="s">
        <v>52</v>
      </c>
      <c r="D19" s="69" t="s">
        <v>227</v>
      </c>
      <c r="E19" s="70">
        <v>12.0</v>
      </c>
      <c r="F19" s="71">
        <v>2.0</v>
      </c>
      <c r="G19" s="70" t="s">
        <v>228</v>
      </c>
      <c r="H19" s="72" t="s">
        <v>229</v>
      </c>
      <c r="I19" s="72" t="s">
        <v>230</v>
      </c>
      <c r="J19" s="73" t="s">
        <v>231</v>
      </c>
      <c r="K19" s="73" t="s">
        <v>232</v>
      </c>
      <c r="L19" s="74" t="s">
        <v>233</v>
      </c>
      <c r="M19" s="71">
        <v>2023.0</v>
      </c>
      <c r="N19" s="71" t="s">
        <v>234</v>
      </c>
      <c r="O19" s="71">
        <v>3.0</v>
      </c>
      <c r="P19" s="75">
        <v>1.0</v>
      </c>
      <c r="Q19" s="75">
        <v>3.0</v>
      </c>
      <c r="R19" s="75">
        <v>1000.0</v>
      </c>
      <c r="S19" s="76"/>
      <c r="T19" s="77"/>
      <c r="U19" s="77"/>
      <c r="V19" s="77">
        <v>333.0</v>
      </c>
      <c r="W19" s="78" t="s">
        <v>51</v>
      </c>
      <c r="X19" s="1"/>
    </row>
    <row r="20" ht="15.0" customHeight="1">
      <c r="A20" s="69" t="s">
        <v>235</v>
      </c>
      <c r="B20" s="69" t="s">
        <v>236</v>
      </c>
      <c r="C20" s="69" t="s">
        <v>52</v>
      </c>
      <c r="D20" s="69" t="s">
        <v>237</v>
      </c>
      <c r="E20" s="70">
        <v>11.0</v>
      </c>
      <c r="F20" s="71">
        <v>4.0</v>
      </c>
      <c r="G20" s="70" t="s">
        <v>238</v>
      </c>
      <c r="H20" s="72" t="s">
        <v>239</v>
      </c>
      <c r="I20" s="72" t="s">
        <v>240</v>
      </c>
      <c r="J20" s="73" t="s">
        <v>241</v>
      </c>
      <c r="K20" s="73" t="s">
        <v>242</v>
      </c>
      <c r="L20" s="74" t="s">
        <v>243</v>
      </c>
      <c r="M20" s="71">
        <v>2023.0</v>
      </c>
      <c r="N20" s="71" t="s">
        <v>178</v>
      </c>
      <c r="O20" s="71">
        <v>2.0</v>
      </c>
      <c r="P20" s="75">
        <v>1.0</v>
      </c>
      <c r="Q20" s="75">
        <v>3.0</v>
      </c>
      <c r="R20" s="75">
        <v>1500.0</v>
      </c>
      <c r="S20" s="76"/>
      <c r="T20" s="77"/>
      <c r="U20" s="77"/>
      <c r="V20" s="77">
        <v>750.0</v>
      </c>
      <c r="W20" s="78" t="s">
        <v>51</v>
      </c>
      <c r="X20" s="1"/>
    </row>
    <row r="21" ht="15.0" customHeight="1">
      <c r="A21" s="69" t="s">
        <v>244</v>
      </c>
      <c r="B21" s="69" t="s">
        <v>245</v>
      </c>
      <c r="C21" s="69" t="s">
        <v>52</v>
      </c>
      <c r="D21" s="69" t="s">
        <v>246</v>
      </c>
      <c r="E21" s="70">
        <v>13.0</v>
      </c>
      <c r="F21" s="71">
        <v>1.0</v>
      </c>
      <c r="G21" s="70" t="s">
        <v>247</v>
      </c>
      <c r="H21" s="72" t="s">
        <v>248</v>
      </c>
      <c r="I21" s="72" t="s">
        <v>249</v>
      </c>
      <c r="J21" s="73" t="s">
        <v>250</v>
      </c>
      <c r="K21" s="73" t="s">
        <v>251</v>
      </c>
      <c r="L21" s="74" t="s">
        <v>252</v>
      </c>
      <c r="M21" s="71">
        <v>2023.0</v>
      </c>
      <c r="N21" s="71" t="s">
        <v>178</v>
      </c>
      <c r="O21" s="71">
        <v>2.0</v>
      </c>
      <c r="P21" s="75">
        <v>1.0</v>
      </c>
      <c r="Q21" s="75">
        <v>3.0</v>
      </c>
      <c r="R21" s="75">
        <v>1500.0</v>
      </c>
      <c r="S21" s="76"/>
      <c r="T21" s="77"/>
      <c r="U21" s="77"/>
      <c r="V21" s="77">
        <v>750.0</v>
      </c>
      <c r="W21" s="78" t="s">
        <v>51</v>
      </c>
      <c r="X21" s="1"/>
    </row>
    <row r="22" ht="15.0" customHeight="1">
      <c r="A22" s="69" t="s">
        <v>253</v>
      </c>
      <c r="B22" s="69" t="s">
        <v>254</v>
      </c>
      <c r="C22" s="69" t="s">
        <v>52</v>
      </c>
      <c r="D22" s="69" t="s">
        <v>255</v>
      </c>
      <c r="E22" s="70">
        <v>20.0</v>
      </c>
      <c r="F22" s="71">
        <v>1.0</v>
      </c>
      <c r="G22" s="70" t="s">
        <v>256</v>
      </c>
      <c r="H22" s="72" t="s">
        <v>257</v>
      </c>
      <c r="I22" s="72" t="s">
        <v>258</v>
      </c>
      <c r="J22" s="73" t="s">
        <v>259</v>
      </c>
      <c r="K22" s="73" t="s">
        <v>260</v>
      </c>
      <c r="L22" s="74" t="s">
        <v>261</v>
      </c>
      <c r="M22" s="71">
        <v>2023.0</v>
      </c>
      <c r="N22" s="71" t="s">
        <v>262</v>
      </c>
      <c r="O22" s="71">
        <v>2.0</v>
      </c>
      <c r="P22" s="75">
        <v>1.0</v>
      </c>
      <c r="Q22" s="75">
        <v>2.0</v>
      </c>
      <c r="R22" s="75">
        <v>1000.0</v>
      </c>
      <c r="S22" s="76"/>
      <c r="T22" s="77"/>
      <c r="U22" s="77"/>
      <c r="V22" s="77">
        <v>500.0</v>
      </c>
      <c r="W22" s="78" t="s">
        <v>51</v>
      </c>
      <c r="X22" s="1"/>
    </row>
    <row r="23" ht="15.0" customHeight="1">
      <c r="A23" s="69" t="s">
        <v>263</v>
      </c>
      <c r="B23" s="69" t="s">
        <v>264</v>
      </c>
      <c r="C23" s="69" t="s">
        <v>52</v>
      </c>
      <c r="D23" s="69" t="s">
        <v>265</v>
      </c>
      <c r="E23" s="70">
        <v>78.0</v>
      </c>
      <c r="F23" s="71">
        <v>1.0</v>
      </c>
      <c r="G23" s="70" t="s">
        <v>266</v>
      </c>
      <c r="H23" s="72" t="s">
        <v>267</v>
      </c>
      <c r="I23" s="72" t="s">
        <v>268</v>
      </c>
      <c r="J23" s="73" t="s">
        <v>269</v>
      </c>
      <c r="K23" s="73" t="s">
        <v>270</v>
      </c>
      <c r="L23" s="74" t="s">
        <v>271</v>
      </c>
      <c r="M23" s="71">
        <v>2023.0</v>
      </c>
      <c r="N23" s="71" t="s">
        <v>178</v>
      </c>
      <c r="O23" s="71">
        <v>2.0</v>
      </c>
      <c r="P23" s="75">
        <v>1.0</v>
      </c>
      <c r="Q23" s="75">
        <v>3.0</v>
      </c>
      <c r="R23" s="75">
        <v>1500.0</v>
      </c>
      <c r="S23" s="76"/>
      <c r="T23" s="77"/>
      <c r="U23" s="77"/>
      <c r="V23" s="77">
        <v>750.0</v>
      </c>
      <c r="W23" s="78" t="s">
        <v>51</v>
      </c>
      <c r="X23" s="1"/>
    </row>
    <row r="24" ht="15.0" customHeight="1">
      <c r="A24" s="69" t="s">
        <v>272</v>
      </c>
      <c r="B24" s="69" t="s">
        <v>273</v>
      </c>
      <c r="C24" s="69" t="s">
        <v>52</v>
      </c>
      <c r="D24" s="69" t="s">
        <v>189</v>
      </c>
      <c r="E24" s="70">
        <v>16.0</v>
      </c>
      <c r="F24" s="71" t="s">
        <v>274</v>
      </c>
      <c r="G24" s="70" t="s">
        <v>190</v>
      </c>
      <c r="H24" s="72" t="s">
        <v>275</v>
      </c>
      <c r="I24" s="72" t="s">
        <v>276</v>
      </c>
      <c r="J24" s="73" t="s">
        <v>277</v>
      </c>
      <c r="K24" s="73" t="s">
        <v>278</v>
      </c>
      <c r="L24" s="74" t="s">
        <v>279</v>
      </c>
      <c r="M24" s="71">
        <v>2023.0</v>
      </c>
      <c r="N24" s="71" t="s">
        <v>195</v>
      </c>
      <c r="O24" s="71">
        <v>3.0</v>
      </c>
      <c r="P24" s="75">
        <v>1.0</v>
      </c>
      <c r="Q24" s="75">
        <v>3.0</v>
      </c>
      <c r="R24" s="75">
        <v>300.0</v>
      </c>
      <c r="S24" s="76"/>
      <c r="T24" s="77"/>
      <c r="U24" s="77"/>
      <c r="V24" s="77">
        <v>100.0</v>
      </c>
      <c r="W24" s="78" t="s">
        <v>51</v>
      </c>
      <c r="X24" s="1"/>
    </row>
    <row r="25" ht="15.0" customHeight="1">
      <c r="A25" s="69" t="s">
        <v>280</v>
      </c>
      <c r="B25" s="69" t="s">
        <v>281</v>
      </c>
      <c r="C25" s="69" t="s">
        <v>52</v>
      </c>
      <c r="D25" s="69" t="s">
        <v>171</v>
      </c>
      <c r="E25" s="70">
        <v>117.0</v>
      </c>
      <c r="F25" s="71">
        <v>1.0</v>
      </c>
      <c r="G25" s="70" t="s">
        <v>172</v>
      </c>
      <c r="H25" s="72" t="s">
        <v>282</v>
      </c>
      <c r="I25" s="72" t="s">
        <v>283</v>
      </c>
      <c r="J25" s="73" t="s">
        <v>284</v>
      </c>
      <c r="K25" s="73" t="s">
        <v>285</v>
      </c>
      <c r="L25" s="74" t="s">
        <v>286</v>
      </c>
      <c r="M25" s="71">
        <v>2023.0</v>
      </c>
      <c r="N25" s="71" t="s">
        <v>178</v>
      </c>
      <c r="O25" s="71">
        <v>2.0</v>
      </c>
      <c r="P25" s="75">
        <v>1.0</v>
      </c>
      <c r="Q25" s="75">
        <v>3.0</v>
      </c>
      <c r="R25" s="75">
        <v>1500.0</v>
      </c>
      <c r="S25" s="76"/>
      <c r="T25" s="77"/>
      <c r="U25" s="77"/>
      <c r="V25" s="77">
        <v>750.0</v>
      </c>
      <c r="W25" s="78" t="s">
        <v>51</v>
      </c>
      <c r="X25" s="1"/>
    </row>
    <row r="26" ht="15.0" customHeight="1">
      <c r="A26" s="69" t="s">
        <v>287</v>
      </c>
      <c r="B26" s="69" t="s">
        <v>288</v>
      </c>
      <c r="C26" s="69" t="s">
        <v>52</v>
      </c>
      <c r="D26" s="69" t="s">
        <v>289</v>
      </c>
      <c r="E26" s="70">
        <v>65.0</v>
      </c>
      <c r="F26" s="71">
        <v>2.0</v>
      </c>
      <c r="G26" s="70" t="s">
        <v>290</v>
      </c>
      <c r="H26" s="72" t="s">
        <v>291</v>
      </c>
      <c r="I26" s="72" t="s">
        <v>292</v>
      </c>
      <c r="J26" s="73" t="s">
        <v>293</v>
      </c>
      <c r="K26" s="73" t="s">
        <v>294</v>
      </c>
      <c r="L26" s="74" t="s">
        <v>295</v>
      </c>
      <c r="M26" s="71">
        <v>2023.0</v>
      </c>
      <c r="N26" s="71" t="s">
        <v>296</v>
      </c>
      <c r="O26" s="71">
        <v>3.0</v>
      </c>
      <c r="P26" s="75">
        <v>1.0</v>
      </c>
      <c r="Q26" s="75">
        <v>3.0</v>
      </c>
      <c r="R26" s="75">
        <v>300.0</v>
      </c>
      <c r="S26" s="76"/>
      <c r="T26" s="77"/>
      <c r="U26" s="77"/>
      <c r="V26" s="77">
        <v>100.0</v>
      </c>
      <c r="W26" s="78" t="s">
        <v>51</v>
      </c>
      <c r="X26" s="1"/>
    </row>
    <row r="27" ht="15.0" customHeight="1">
      <c r="A27" s="69" t="s">
        <v>297</v>
      </c>
      <c r="B27" s="69" t="s">
        <v>298</v>
      </c>
      <c r="C27" s="69" t="s">
        <v>52</v>
      </c>
      <c r="D27" s="69" t="s">
        <v>198</v>
      </c>
      <c r="E27" s="70">
        <v>6.0</v>
      </c>
      <c r="F27" s="71">
        <v>1.0</v>
      </c>
      <c r="G27" s="70" t="s">
        <v>199</v>
      </c>
      <c r="H27" s="72" t="s">
        <v>299</v>
      </c>
      <c r="I27" s="72" t="s">
        <v>300</v>
      </c>
      <c r="J27" s="73" t="s">
        <v>301</v>
      </c>
      <c r="K27" s="73" t="s">
        <v>302</v>
      </c>
      <c r="L27" s="74" t="s">
        <v>303</v>
      </c>
      <c r="M27" s="71">
        <v>2023.0</v>
      </c>
      <c r="N27" s="71" t="s">
        <v>195</v>
      </c>
      <c r="O27" s="71">
        <v>3.0</v>
      </c>
      <c r="P27" s="75">
        <v>1.0</v>
      </c>
      <c r="Q27" s="75">
        <v>3.0</v>
      </c>
      <c r="R27" s="75">
        <v>300.0</v>
      </c>
      <c r="S27" s="76"/>
      <c r="T27" s="77"/>
      <c r="U27" s="77"/>
      <c r="V27" s="77">
        <v>100.0</v>
      </c>
      <c r="W27" s="78" t="s">
        <v>51</v>
      </c>
      <c r="X27" s="1"/>
    </row>
    <row r="28" ht="15.0" customHeight="1">
      <c r="A28" s="69" t="s">
        <v>304</v>
      </c>
      <c r="B28" s="69" t="s">
        <v>305</v>
      </c>
      <c r="C28" s="69" t="s">
        <v>52</v>
      </c>
      <c r="D28" s="69" t="s">
        <v>306</v>
      </c>
      <c r="E28" s="70">
        <v>69.0</v>
      </c>
      <c r="F28" s="71">
        <v>1.0</v>
      </c>
      <c r="G28" s="70" t="s">
        <v>307</v>
      </c>
      <c r="H28" s="72" t="s">
        <v>308</v>
      </c>
      <c r="I28" s="72" t="s">
        <v>309</v>
      </c>
      <c r="J28" s="73" t="s">
        <v>310</v>
      </c>
      <c r="K28" s="73" t="s">
        <v>311</v>
      </c>
      <c r="L28" s="74" t="s">
        <v>312</v>
      </c>
      <c r="M28" s="71">
        <v>2023.0</v>
      </c>
      <c r="N28" s="71" t="s">
        <v>178</v>
      </c>
      <c r="O28" s="71">
        <v>2.0</v>
      </c>
      <c r="P28" s="75">
        <v>1.0</v>
      </c>
      <c r="Q28" s="75">
        <v>2.0</v>
      </c>
      <c r="R28" s="75">
        <v>1500.0</v>
      </c>
      <c r="S28" s="76"/>
      <c r="T28" s="77"/>
      <c r="U28" s="77"/>
      <c r="V28" s="77">
        <v>750.0</v>
      </c>
      <c r="W28" s="78" t="s">
        <v>51</v>
      </c>
      <c r="X28" s="1"/>
    </row>
    <row r="29" ht="15.0" customHeight="1">
      <c r="A29" s="69" t="s">
        <v>313</v>
      </c>
      <c r="B29" s="69" t="s">
        <v>314</v>
      </c>
      <c r="C29" s="69" t="s">
        <v>52</v>
      </c>
      <c r="D29" s="69" t="s">
        <v>315</v>
      </c>
      <c r="E29" s="70">
        <v>56.0</v>
      </c>
      <c r="F29" s="71">
        <v>1.0</v>
      </c>
      <c r="G29" s="70" t="s">
        <v>316</v>
      </c>
      <c r="H29" s="72" t="s">
        <v>317</v>
      </c>
      <c r="I29" s="72" t="s">
        <v>318</v>
      </c>
      <c r="J29" s="73" t="s">
        <v>319</v>
      </c>
      <c r="K29" s="73">
        <v>1.027037000001E12</v>
      </c>
      <c r="L29" s="74">
        <v>45307.0</v>
      </c>
      <c r="M29" s="71">
        <v>2023.0</v>
      </c>
      <c r="N29" s="71" t="s">
        <v>320</v>
      </c>
      <c r="O29" s="71">
        <v>2.0</v>
      </c>
      <c r="P29" s="75">
        <v>1.0</v>
      </c>
      <c r="Q29" s="75">
        <v>2.0</v>
      </c>
      <c r="R29" s="75">
        <v>1500.0</v>
      </c>
      <c r="S29" s="76"/>
      <c r="T29" s="77"/>
      <c r="U29" s="77"/>
      <c r="V29" s="77">
        <v>750.0</v>
      </c>
      <c r="W29" s="78" t="s">
        <v>54</v>
      </c>
      <c r="X29" s="1"/>
    </row>
    <row r="30" ht="15.0" customHeight="1">
      <c r="A30" s="69" t="s">
        <v>321</v>
      </c>
      <c r="B30" s="69" t="s">
        <v>322</v>
      </c>
      <c r="C30" s="69" t="s">
        <v>52</v>
      </c>
      <c r="D30" s="69" t="s">
        <v>323</v>
      </c>
      <c r="E30" s="70">
        <v>78.0</v>
      </c>
      <c r="F30" s="71">
        <v>4.0</v>
      </c>
      <c r="G30" s="70" t="s">
        <v>266</v>
      </c>
      <c r="H30" s="72" t="s">
        <v>324</v>
      </c>
      <c r="I30" s="72" t="s">
        <v>325</v>
      </c>
      <c r="J30" s="73" t="s">
        <v>326</v>
      </c>
      <c r="K30" s="73" t="s">
        <v>327</v>
      </c>
      <c r="L30" s="74">
        <v>45320.0</v>
      </c>
      <c r="M30" s="71">
        <v>2023.0</v>
      </c>
      <c r="N30" s="71" t="s">
        <v>328</v>
      </c>
      <c r="O30" s="71">
        <v>1.0</v>
      </c>
      <c r="P30" s="75">
        <v>1.0</v>
      </c>
      <c r="Q30" s="75">
        <v>1.0</v>
      </c>
      <c r="R30" s="75">
        <v>1500.0</v>
      </c>
      <c r="S30" s="76"/>
      <c r="T30" s="77"/>
      <c r="U30" s="77"/>
      <c r="V30" s="77">
        <v>1500.0</v>
      </c>
      <c r="W30" s="78" t="s">
        <v>57</v>
      </c>
      <c r="X30" s="1"/>
    </row>
    <row r="31" ht="15.0" customHeight="1">
      <c r="A31" s="69" t="s">
        <v>329</v>
      </c>
      <c r="B31" s="69" t="s">
        <v>322</v>
      </c>
      <c r="C31" s="69" t="s">
        <v>52</v>
      </c>
      <c r="D31" s="69" t="s">
        <v>330</v>
      </c>
      <c r="E31" s="70">
        <v>68.0</v>
      </c>
      <c r="F31" s="71" t="s">
        <v>331</v>
      </c>
      <c r="G31" s="70" t="s">
        <v>332</v>
      </c>
      <c r="H31" s="72" t="s">
        <v>333</v>
      </c>
      <c r="I31" s="72" t="s">
        <v>334</v>
      </c>
      <c r="J31" s="73" t="s">
        <v>335</v>
      </c>
      <c r="K31" s="73" t="s">
        <v>336</v>
      </c>
      <c r="L31" s="74" t="s">
        <v>337</v>
      </c>
      <c r="M31" s="71">
        <v>2023.0</v>
      </c>
      <c r="N31" s="71" t="s">
        <v>338</v>
      </c>
      <c r="O31" s="71">
        <v>1.0</v>
      </c>
      <c r="P31" s="75">
        <v>1.0</v>
      </c>
      <c r="Q31" s="75">
        <v>1.0</v>
      </c>
      <c r="R31" s="75">
        <v>300.0</v>
      </c>
      <c r="S31" s="76"/>
      <c r="T31" s="77"/>
      <c r="U31" s="77"/>
      <c r="V31" s="77">
        <v>300.0</v>
      </c>
      <c r="W31" s="78" t="s">
        <v>57</v>
      </c>
      <c r="X31" s="1"/>
    </row>
    <row r="32" ht="15.0" customHeight="1">
      <c r="A32" s="69" t="s">
        <v>339</v>
      </c>
      <c r="B32" s="69" t="s">
        <v>340</v>
      </c>
      <c r="C32" s="69" t="s">
        <v>52</v>
      </c>
      <c r="D32" s="69" t="s">
        <v>341</v>
      </c>
      <c r="E32" s="70">
        <v>51.0</v>
      </c>
      <c r="F32" s="71" t="s">
        <v>342</v>
      </c>
      <c r="G32" s="70" t="s">
        <v>343</v>
      </c>
      <c r="H32" s="79" t="s">
        <v>344</v>
      </c>
      <c r="I32" s="79" t="s">
        <v>345</v>
      </c>
      <c r="J32" s="79" t="s">
        <v>346</v>
      </c>
      <c r="K32" s="73" t="s">
        <v>347</v>
      </c>
      <c r="L32" s="80">
        <v>45302.0</v>
      </c>
      <c r="M32" s="71">
        <v>2023.0</v>
      </c>
      <c r="N32" s="71" t="s">
        <v>348</v>
      </c>
      <c r="O32" s="71">
        <v>2.0</v>
      </c>
      <c r="P32" s="71">
        <v>1.0</v>
      </c>
      <c r="Q32" s="71">
        <v>5.0</v>
      </c>
      <c r="R32" s="71">
        <v>1500.0</v>
      </c>
      <c r="S32" s="73"/>
      <c r="T32" s="81"/>
      <c r="U32" s="81"/>
      <c r="V32" s="82">
        <v>750.0</v>
      </c>
      <c r="W32" s="78" t="s">
        <v>60</v>
      </c>
      <c r="X32" s="1"/>
    </row>
    <row r="33" ht="15.0" customHeight="1">
      <c r="A33" s="83" t="s">
        <v>349</v>
      </c>
      <c r="B33" s="83" t="s">
        <v>350</v>
      </c>
      <c r="C33" s="83" t="s">
        <v>52</v>
      </c>
      <c r="D33" s="83" t="s">
        <v>351</v>
      </c>
      <c r="E33" s="71">
        <v>78.0</v>
      </c>
      <c r="F33" s="73"/>
      <c r="G33" s="71" t="s">
        <v>352</v>
      </c>
      <c r="H33" s="79" t="s">
        <v>353</v>
      </c>
      <c r="I33" s="79" t="s">
        <v>354</v>
      </c>
      <c r="J33" s="79" t="s">
        <v>355</v>
      </c>
      <c r="K33" s="73" t="s">
        <v>356</v>
      </c>
      <c r="L33" s="71" t="s">
        <v>357</v>
      </c>
      <c r="M33" s="71">
        <v>2023.0</v>
      </c>
      <c r="N33" s="71" t="s">
        <v>358</v>
      </c>
      <c r="O33" s="71">
        <v>1.0</v>
      </c>
      <c r="P33" s="71">
        <v>1.0</v>
      </c>
      <c r="Q33" s="71">
        <v>4.0</v>
      </c>
      <c r="R33" s="71">
        <v>1500.0</v>
      </c>
      <c r="S33" s="73"/>
      <c r="T33" s="81"/>
      <c r="U33" s="81"/>
      <c r="V33" s="82">
        <v>1500.0</v>
      </c>
      <c r="W33" s="78" t="s">
        <v>60</v>
      </c>
      <c r="X33" s="1"/>
    </row>
    <row r="34" ht="15.0" customHeight="1">
      <c r="A34" s="83" t="s">
        <v>359</v>
      </c>
      <c r="B34" s="83" t="s">
        <v>360</v>
      </c>
      <c r="C34" s="83" t="s">
        <v>52</v>
      </c>
      <c r="D34" s="83" t="s">
        <v>361</v>
      </c>
      <c r="E34" s="71">
        <v>13.0</v>
      </c>
      <c r="F34" s="71">
        <v>1.0</v>
      </c>
      <c r="G34" s="71" t="s">
        <v>362</v>
      </c>
      <c r="H34" s="79" t="s">
        <v>363</v>
      </c>
      <c r="I34" s="79" t="s">
        <v>364</v>
      </c>
      <c r="J34" s="79" t="s">
        <v>365</v>
      </c>
      <c r="K34" s="73" t="s">
        <v>366</v>
      </c>
      <c r="L34" s="80">
        <v>45309.0</v>
      </c>
      <c r="M34" s="71">
        <v>2023.0</v>
      </c>
      <c r="N34" s="71" t="s">
        <v>367</v>
      </c>
      <c r="O34" s="71">
        <v>1.0</v>
      </c>
      <c r="P34" s="71">
        <v>1.0</v>
      </c>
      <c r="Q34" s="71">
        <v>6.0</v>
      </c>
      <c r="R34" s="71">
        <v>1000.0</v>
      </c>
      <c r="S34" s="73"/>
      <c r="T34" s="81"/>
      <c r="U34" s="81"/>
      <c r="V34" s="82">
        <v>1000.0</v>
      </c>
      <c r="W34" s="78" t="s">
        <v>60</v>
      </c>
      <c r="X34" s="1"/>
    </row>
    <row r="35" ht="15.0" customHeight="1">
      <c r="A35" s="83" t="s">
        <v>368</v>
      </c>
      <c r="B35" s="83" t="s">
        <v>369</v>
      </c>
      <c r="C35" s="69" t="s">
        <v>52</v>
      </c>
      <c r="D35" s="69" t="s">
        <v>341</v>
      </c>
      <c r="E35" s="70">
        <v>55.0</v>
      </c>
      <c r="F35" s="71" t="s">
        <v>370</v>
      </c>
      <c r="G35" s="70" t="s">
        <v>343</v>
      </c>
      <c r="H35" s="79" t="s">
        <v>371</v>
      </c>
      <c r="I35" s="79" t="s">
        <v>372</v>
      </c>
      <c r="J35" s="79" t="s">
        <v>373</v>
      </c>
      <c r="K35" s="73" t="s">
        <v>374</v>
      </c>
      <c r="L35" s="80">
        <v>45307.0</v>
      </c>
      <c r="M35" s="71">
        <v>2023.0</v>
      </c>
      <c r="N35" s="71" t="s">
        <v>375</v>
      </c>
      <c r="O35" s="71">
        <v>1.0</v>
      </c>
      <c r="P35" s="71">
        <v>1.0</v>
      </c>
      <c r="Q35" s="71">
        <v>4.0</v>
      </c>
      <c r="R35" s="71">
        <v>1500.0</v>
      </c>
      <c r="S35" s="73"/>
      <c r="T35" s="81"/>
      <c r="U35" s="81"/>
      <c r="V35" s="81">
        <v>1500.0</v>
      </c>
      <c r="W35" s="78" t="s">
        <v>60</v>
      </c>
      <c r="X35" s="1"/>
    </row>
    <row r="36" ht="15.0" customHeight="1">
      <c r="A36" s="69" t="s">
        <v>376</v>
      </c>
      <c r="B36" s="69" t="s">
        <v>377</v>
      </c>
      <c r="C36" s="69" t="s">
        <v>52</v>
      </c>
      <c r="D36" s="69" t="s">
        <v>378</v>
      </c>
      <c r="E36" s="70">
        <v>39.0</v>
      </c>
      <c r="F36" s="71">
        <v>3.0</v>
      </c>
      <c r="G36" s="70" t="s">
        <v>379</v>
      </c>
      <c r="H36" s="79" t="s">
        <v>380</v>
      </c>
      <c r="I36" s="79" t="s">
        <v>381</v>
      </c>
      <c r="J36" s="73" t="s">
        <v>382</v>
      </c>
      <c r="K36" s="73" t="s">
        <v>383</v>
      </c>
      <c r="L36" s="71" t="s">
        <v>384</v>
      </c>
      <c r="M36" s="71">
        <v>2023.0</v>
      </c>
      <c r="N36" s="71" t="s">
        <v>320</v>
      </c>
      <c r="O36" s="71">
        <v>2.0</v>
      </c>
      <c r="P36" s="71">
        <v>2.0</v>
      </c>
      <c r="Q36" s="71">
        <v>2.0</v>
      </c>
      <c r="R36" s="71">
        <v>1500.0</v>
      </c>
      <c r="S36" s="73"/>
      <c r="T36" s="81"/>
      <c r="U36" s="81"/>
      <c r="V36" s="81">
        <v>750.0</v>
      </c>
      <c r="W36" s="78" t="s">
        <v>385</v>
      </c>
      <c r="X36" s="1"/>
    </row>
    <row r="37" ht="15.0" customHeight="1">
      <c r="A37" s="69" t="s">
        <v>386</v>
      </c>
      <c r="B37" s="69" t="s">
        <v>387</v>
      </c>
      <c r="C37" s="69" t="s">
        <v>52</v>
      </c>
      <c r="D37" s="69" t="s">
        <v>388</v>
      </c>
      <c r="E37" s="70">
        <v>15.0</v>
      </c>
      <c r="F37" s="71">
        <v>9.0</v>
      </c>
      <c r="G37" s="70" t="s">
        <v>389</v>
      </c>
      <c r="H37" s="79" t="s">
        <v>390</v>
      </c>
      <c r="I37" s="79" t="s">
        <v>391</v>
      </c>
      <c r="J37" s="73" t="s">
        <v>392</v>
      </c>
      <c r="K37" s="73" t="s">
        <v>393</v>
      </c>
      <c r="L37" s="71">
        <v>12.0</v>
      </c>
      <c r="M37" s="71">
        <v>2023.0</v>
      </c>
      <c r="N37" s="71" t="s">
        <v>394</v>
      </c>
      <c r="O37" s="71">
        <v>2.0</v>
      </c>
      <c r="P37" s="71">
        <v>1.0</v>
      </c>
      <c r="Q37" s="71">
        <v>2.0</v>
      </c>
      <c r="R37" s="71">
        <v>1000.0</v>
      </c>
      <c r="S37" s="73"/>
      <c r="T37" s="81"/>
      <c r="U37" s="81"/>
      <c r="V37" s="81">
        <v>500.0</v>
      </c>
      <c r="W37" s="78" t="s">
        <v>66</v>
      </c>
      <c r="X37" s="1"/>
    </row>
    <row r="38" ht="15.0" customHeight="1">
      <c r="A38" s="69" t="s">
        <v>395</v>
      </c>
      <c r="B38" s="69" t="s">
        <v>387</v>
      </c>
      <c r="C38" s="69" t="s">
        <v>52</v>
      </c>
      <c r="D38" s="69" t="s">
        <v>388</v>
      </c>
      <c r="E38" s="70">
        <v>15.0</v>
      </c>
      <c r="F38" s="70">
        <v>11.0</v>
      </c>
      <c r="G38" s="70" t="s">
        <v>389</v>
      </c>
      <c r="H38" s="79" t="s">
        <v>396</v>
      </c>
      <c r="I38" s="79" t="s">
        <v>397</v>
      </c>
      <c r="J38" s="84" t="s">
        <v>398</v>
      </c>
      <c r="K38" s="84" t="s">
        <v>399</v>
      </c>
      <c r="L38" s="70">
        <v>12.0</v>
      </c>
      <c r="M38" s="71">
        <v>2023.0</v>
      </c>
      <c r="N38" s="71" t="s">
        <v>394</v>
      </c>
      <c r="O38" s="71">
        <v>2.0</v>
      </c>
      <c r="P38" s="71">
        <v>1.0</v>
      </c>
      <c r="Q38" s="71">
        <v>2.0</v>
      </c>
      <c r="R38" s="71">
        <v>1000.0</v>
      </c>
      <c r="S38" s="73"/>
      <c r="T38" s="81"/>
      <c r="U38" s="81"/>
      <c r="V38" s="81">
        <v>500.0</v>
      </c>
      <c r="W38" s="78" t="s">
        <v>66</v>
      </c>
      <c r="X38" s="1"/>
    </row>
    <row r="39" ht="15.0" customHeight="1">
      <c r="A39" s="69" t="s">
        <v>400</v>
      </c>
      <c r="B39" s="69" t="s">
        <v>401</v>
      </c>
      <c r="C39" s="69" t="s">
        <v>52</v>
      </c>
      <c r="D39" s="69" t="s">
        <v>402</v>
      </c>
      <c r="E39" s="70">
        <v>15.0</v>
      </c>
      <c r="F39" s="71">
        <v>2.0</v>
      </c>
      <c r="G39" s="70" t="s">
        <v>403</v>
      </c>
      <c r="H39" s="79" t="s">
        <v>404</v>
      </c>
      <c r="I39" s="79" t="s">
        <v>405</v>
      </c>
      <c r="J39" s="73" t="s">
        <v>406</v>
      </c>
      <c r="K39" s="73" t="s">
        <v>407</v>
      </c>
      <c r="L39" s="71">
        <v>26.0</v>
      </c>
      <c r="M39" s="71">
        <v>2023.0</v>
      </c>
      <c r="N39" s="71" t="s">
        <v>394</v>
      </c>
      <c r="O39" s="71">
        <v>3.0</v>
      </c>
      <c r="P39" s="71">
        <v>2.0</v>
      </c>
      <c r="Q39" s="71">
        <v>3.0</v>
      </c>
      <c r="R39" s="71">
        <v>1000.0</v>
      </c>
      <c r="S39" s="73"/>
      <c r="T39" s="81"/>
      <c r="U39" s="81"/>
      <c r="V39" s="81">
        <v>333.33</v>
      </c>
      <c r="W39" s="78" t="s">
        <v>408</v>
      </c>
      <c r="X39" s="1"/>
    </row>
    <row r="40" ht="15.0" customHeight="1">
      <c r="A40" s="69" t="s">
        <v>376</v>
      </c>
      <c r="B40" s="69" t="s">
        <v>409</v>
      </c>
      <c r="C40" s="69" t="s">
        <v>52</v>
      </c>
      <c r="D40" s="69" t="s">
        <v>378</v>
      </c>
      <c r="E40" s="70">
        <v>39.0</v>
      </c>
      <c r="F40" s="71">
        <v>3.0</v>
      </c>
      <c r="G40" s="70" t="s">
        <v>410</v>
      </c>
      <c r="H40" s="79" t="s">
        <v>380</v>
      </c>
      <c r="I40" s="79" t="s">
        <v>411</v>
      </c>
      <c r="J40" s="73" t="s">
        <v>412</v>
      </c>
      <c r="K40" s="73" t="s">
        <v>383</v>
      </c>
      <c r="L40" s="71" t="s">
        <v>413</v>
      </c>
      <c r="M40" s="71">
        <v>2023.0</v>
      </c>
      <c r="N40" s="71" t="s">
        <v>320</v>
      </c>
      <c r="O40" s="71">
        <v>2.0</v>
      </c>
      <c r="P40" s="71">
        <v>2.0</v>
      </c>
      <c r="Q40" s="71">
        <v>2.0</v>
      </c>
      <c r="R40" s="71">
        <v>1500.0</v>
      </c>
      <c r="S40" s="73"/>
      <c r="T40" s="81"/>
      <c r="U40" s="81"/>
      <c r="V40" s="73">
        <v>750.0</v>
      </c>
      <c r="W40" s="78" t="s">
        <v>69</v>
      </c>
      <c r="X40" s="1"/>
    </row>
    <row r="41" ht="15.0" customHeight="1">
      <c r="A41" s="85" t="s">
        <v>414</v>
      </c>
      <c r="B41" s="86" t="s">
        <v>415</v>
      </c>
      <c r="C41" s="69" t="s">
        <v>52</v>
      </c>
      <c r="D41" s="85" t="s">
        <v>416</v>
      </c>
      <c r="E41" s="73" t="s">
        <v>417</v>
      </c>
      <c r="F41" s="71">
        <v>2.0</v>
      </c>
      <c r="G41" s="73" t="s">
        <v>290</v>
      </c>
      <c r="H41" s="87" t="s">
        <v>418</v>
      </c>
      <c r="I41" s="73" t="s">
        <v>419</v>
      </c>
      <c r="J41" s="79" t="s">
        <v>420</v>
      </c>
      <c r="K41" s="73"/>
      <c r="L41" s="71" t="s">
        <v>421</v>
      </c>
      <c r="M41" s="71">
        <v>2023.0</v>
      </c>
      <c r="N41" s="73"/>
      <c r="O41" s="73"/>
      <c r="P41" s="71">
        <v>2.0</v>
      </c>
      <c r="Q41" s="71">
        <v>2.0</v>
      </c>
      <c r="R41" s="71">
        <v>300.0</v>
      </c>
      <c r="S41" s="73"/>
      <c r="T41" s="81"/>
      <c r="U41" s="81"/>
      <c r="V41" s="81">
        <v>150.0</v>
      </c>
      <c r="W41" s="78" t="s">
        <v>70</v>
      </c>
      <c r="X41" s="1"/>
    </row>
    <row r="42" ht="15.0" customHeight="1">
      <c r="A42" s="85" t="s">
        <v>422</v>
      </c>
      <c r="B42" s="88" t="s">
        <v>423</v>
      </c>
      <c r="C42" s="69" t="s">
        <v>52</v>
      </c>
      <c r="D42" s="85" t="s">
        <v>424</v>
      </c>
      <c r="E42" s="70" t="s">
        <v>425</v>
      </c>
      <c r="F42" s="84"/>
      <c r="G42" s="73" t="s">
        <v>426</v>
      </c>
      <c r="H42" s="87" t="s">
        <v>427</v>
      </c>
      <c r="I42" s="87" t="s">
        <v>428</v>
      </c>
      <c r="J42" s="89" t="s">
        <v>429</v>
      </c>
      <c r="K42" s="84"/>
      <c r="L42" s="70" t="s">
        <v>430</v>
      </c>
      <c r="M42" s="71">
        <v>2023.0</v>
      </c>
      <c r="N42" s="73"/>
      <c r="O42" s="73"/>
      <c r="P42" s="71">
        <v>2.0</v>
      </c>
      <c r="Q42" s="71">
        <v>2.0</v>
      </c>
      <c r="R42" s="71">
        <v>300.0</v>
      </c>
      <c r="S42" s="73"/>
      <c r="T42" s="81"/>
      <c r="U42" s="81"/>
      <c r="V42" s="81">
        <v>150.0</v>
      </c>
      <c r="W42" s="78" t="s">
        <v>70</v>
      </c>
      <c r="X42" s="1"/>
    </row>
    <row r="43" ht="15.0" customHeight="1">
      <c r="A43" s="69" t="s">
        <v>431</v>
      </c>
      <c r="B43" s="69" t="s">
        <v>432</v>
      </c>
      <c r="C43" s="69" t="s">
        <v>52</v>
      </c>
      <c r="D43" s="69" t="s">
        <v>433</v>
      </c>
      <c r="E43" s="70">
        <v>13.0</v>
      </c>
      <c r="F43" s="71">
        <v>24.0</v>
      </c>
      <c r="G43" s="70" t="s">
        <v>434</v>
      </c>
      <c r="H43" s="79" t="s">
        <v>435</v>
      </c>
      <c r="I43" s="79" t="s">
        <v>436</v>
      </c>
      <c r="J43" s="79" t="s">
        <v>436</v>
      </c>
      <c r="K43" s="73" t="s">
        <v>437</v>
      </c>
      <c r="L43" s="71">
        <v>3631.0</v>
      </c>
      <c r="M43" s="71">
        <v>2023.0</v>
      </c>
      <c r="N43" s="71" t="s">
        <v>394</v>
      </c>
      <c r="O43" s="71">
        <v>5.0</v>
      </c>
      <c r="P43" s="71">
        <v>5.0</v>
      </c>
      <c r="Q43" s="71">
        <v>5.0</v>
      </c>
      <c r="R43" s="71">
        <v>1000.0</v>
      </c>
      <c r="S43" s="73"/>
      <c r="T43" s="81"/>
      <c r="U43" s="81"/>
      <c r="V43" s="73">
        <v>200.0</v>
      </c>
      <c r="W43" s="78" t="s">
        <v>438</v>
      </c>
      <c r="X43" s="1"/>
    </row>
    <row r="44" ht="15.0" customHeight="1">
      <c r="A44" s="69" t="s">
        <v>431</v>
      </c>
      <c r="B44" s="69" t="s">
        <v>432</v>
      </c>
      <c r="C44" s="69" t="s">
        <v>52</v>
      </c>
      <c r="D44" s="69" t="s">
        <v>433</v>
      </c>
      <c r="E44" s="70">
        <v>13.0</v>
      </c>
      <c r="F44" s="71">
        <v>24.0</v>
      </c>
      <c r="G44" s="70" t="s">
        <v>434</v>
      </c>
      <c r="H44" s="79" t="s">
        <v>435</v>
      </c>
      <c r="I44" s="79" t="s">
        <v>436</v>
      </c>
      <c r="J44" s="79" t="s">
        <v>436</v>
      </c>
      <c r="K44" s="73" t="s">
        <v>437</v>
      </c>
      <c r="L44" s="71">
        <v>3631.0</v>
      </c>
      <c r="M44" s="71">
        <v>2023.0</v>
      </c>
      <c r="N44" s="71" t="s">
        <v>394</v>
      </c>
      <c r="O44" s="71">
        <v>5.0</v>
      </c>
      <c r="P44" s="71">
        <v>5.0</v>
      </c>
      <c r="Q44" s="71">
        <v>5.0</v>
      </c>
      <c r="R44" s="71">
        <v>1000.0</v>
      </c>
      <c r="S44" s="73"/>
      <c r="T44" s="81"/>
      <c r="U44" s="81"/>
      <c r="V44" s="73">
        <v>200.0</v>
      </c>
      <c r="W44" s="78" t="s">
        <v>72</v>
      </c>
      <c r="X44" s="1"/>
    </row>
    <row r="45" ht="15.0" customHeight="1">
      <c r="A45" s="90" t="s">
        <v>439</v>
      </c>
      <c r="B45" s="90" t="s">
        <v>440</v>
      </c>
      <c r="C45" s="90" t="s">
        <v>52</v>
      </c>
      <c r="D45" s="90" t="s">
        <v>441</v>
      </c>
      <c r="E45" s="91">
        <v>25.0</v>
      </c>
      <c r="F45" s="91">
        <v>3.0</v>
      </c>
      <c r="G45" s="91" t="s">
        <v>442</v>
      </c>
      <c r="H45" s="92" t="s">
        <v>443</v>
      </c>
      <c r="I45" s="92" t="s">
        <v>444</v>
      </c>
      <c r="J45" s="93" t="s">
        <v>445</v>
      </c>
      <c r="K45" s="93">
        <v>9.55928800001E11</v>
      </c>
      <c r="L45" s="91" t="s">
        <v>446</v>
      </c>
      <c r="M45" s="91">
        <v>2023.0</v>
      </c>
      <c r="N45" s="91" t="s">
        <v>394</v>
      </c>
      <c r="O45" s="91">
        <v>3.0</v>
      </c>
      <c r="P45" s="91">
        <v>3.0</v>
      </c>
      <c r="Q45" s="91">
        <v>4.0</v>
      </c>
      <c r="R45" s="91">
        <v>1000.0</v>
      </c>
      <c r="S45" s="93"/>
      <c r="T45" s="93"/>
      <c r="U45" s="93"/>
      <c r="V45" s="93">
        <v>333.33</v>
      </c>
      <c r="W45" s="78" t="s">
        <v>73</v>
      </c>
      <c r="X45" s="1"/>
    </row>
    <row r="46" ht="15.0" customHeight="1">
      <c r="A46" s="69" t="s">
        <v>439</v>
      </c>
      <c r="B46" s="69" t="s">
        <v>447</v>
      </c>
      <c r="C46" s="69" t="s">
        <v>52</v>
      </c>
      <c r="D46" s="94" t="s">
        <v>448</v>
      </c>
      <c r="E46" s="70">
        <v>25.0</v>
      </c>
      <c r="F46" s="71">
        <v>397.0</v>
      </c>
      <c r="G46" s="71" t="s">
        <v>442</v>
      </c>
      <c r="H46" s="79" t="s">
        <v>449</v>
      </c>
      <c r="I46" s="73" t="s">
        <v>444</v>
      </c>
      <c r="J46" s="89" t="s">
        <v>450</v>
      </c>
      <c r="K46" s="73" t="s">
        <v>451</v>
      </c>
      <c r="L46" s="73"/>
      <c r="M46" s="71">
        <v>2023.0</v>
      </c>
      <c r="N46" s="71" t="s">
        <v>394</v>
      </c>
      <c r="O46" s="71">
        <v>3.0</v>
      </c>
      <c r="P46" s="71">
        <v>3.0</v>
      </c>
      <c r="Q46" s="71">
        <v>3.0</v>
      </c>
      <c r="R46" s="71">
        <v>1000.0</v>
      </c>
      <c r="S46" s="73"/>
      <c r="T46" s="81"/>
      <c r="U46" s="81"/>
      <c r="V46" s="93">
        <v>333.33</v>
      </c>
      <c r="W46" s="78" t="s">
        <v>74</v>
      </c>
      <c r="X46" s="1"/>
    </row>
    <row r="47" ht="15.0" customHeight="1">
      <c r="A47" s="85" t="s">
        <v>452</v>
      </c>
      <c r="B47" s="85" t="s">
        <v>453</v>
      </c>
      <c r="C47" s="69" t="s">
        <v>52</v>
      </c>
      <c r="D47" s="69" t="s">
        <v>454</v>
      </c>
      <c r="E47" s="70">
        <v>11.0</v>
      </c>
      <c r="F47" s="71">
        <v>5.0</v>
      </c>
      <c r="G47" s="70" t="s">
        <v>455</v>
      </c>
      <c r="H47" s="73" t="s">
        <v>456</v>
      </c>
      <c r="I47" s="73" t="s">
        <v>457</v>
      </c>
      <c r="J47" s="73" t="s">
        <v>458</v>
      </c>
      <c r="K47" s="73" t="s">
        <v>459</v>
      </c>
      <c r="L47" s="73"/>
      <c r="M47" s="71">
        <v>2023.0</v>
      </c>
      <c r="N47" s="71" t="s">
        <v>460</v>
      </c>
      <c r="O47" s="71">
        <v>6.0</v>
      </c>
      <c r="P47" s="71">
        <v>6.0</v>
      </c>
      <c r="Q47" s="71">
        <v>6.0</v>
      </c>
      <c r="R47" s="71">
        <v>1500.0</v>
      </c>
      <c r="S47" s="73"/>
      <c r="T47" s="81"/>
      <c r="U47" s="81"/>
      <c r="V47" s="81">
        <v>250.0</v>
      </c>
      <c r="W47" s="78" t="s">
        <v>77</v>
      </c>
      <c r="X47" s="1"/>
    </row>
    <row r="48" ht="15.0" customHeight="1">
      <c r="A48" s="85" t="s">
        <v>452</v>
      </c>
      <c r="B48" s="85" t="s">
        <v>461</v>
      </c>
      <c r="C48" s="69" t="s">
        <v>52</v>
      </c>
      <c r="D48" s="69" t="s">
        <v>454</v>
      </c>
      <c r="E48" s="70">
        <v>11.0</v>
      </c>
      <c r="F48" s="71">
        <v>5.0</v>
      </c>
      <c r="G48" s="70" t="s">
        <v>455</v>
      </c>
      <c r="H48" s="73" t="s">
        <v>456</v>
      </c>
      <c r="I48" s="73" t="s">
        <v>457</v>
      </c>
      <c r="J48" s="73" t="s">
        <v>458</v>
      </c>
      <c r="K48" s="73" t="s">
        <v>459</v>
      </c>
      <c r="L48" s="73"/>
      <c r="M48" s="71">
        <v>2023.0</v>
      </c>
      <c r="N48" s="71" t="s">
        <v>460</v>
      </c>
      <c r="O48" s="71">
        <v>6.0</v>
      </c>
      <c r="P48" s="71">
        <v>6.0</v>
      </c>
      <c r="Q48" s="71">
        <v>6.0</v>
      </c>
      <c r="R48" s="71">
        <v>1500.0</v>
      </c>
      <c r="S48" s="73"/>
      <c r="T48" s="81"/>
      <c r="U48" s="81"/>
      <c r="V48" s="81">
        <v>250.0</v>
      </c>
      <c r="W48" s="78" t="s">
        <v>80</v>
      </c>
      <c r="X48" s="1"/>
    </row>
    <row r="49" ht="15.0" customHeight="1">
      <c r="A49" s="69" t="s">
        <v>400</v>
      </c>
      <c r="B49" s="69" t="s">
        <v>462</v>
      </c>
      <c r="C49" s="69" t="s">
        <v>52</v>
      </c>
      <c r="D49" s="69" t="s">
        <v>402</v>
      </c>
      <c r="E49" s="70">
        <v>15.0</v>
      </c>
      <c r="F49" s="70">
        <v>2.0</v>
      </c>
      <c r="G49" s="70" t="s">
        <v>403</v>
      </c>
      <c r="H49" s="79" t="s">
        <v>404</v>
      </c>
      <c r="I49" s="73" t="s">
        <v>405</v>
      </c>
      <c r="J49" s="84" t="s">
        <v>406</v>
      </c>
      <c r="K49" s="84" t="s">
        <v>463</v>
      </c>
      <c r="L49" s="84"/>
      <c r="M49" s="71">
        <v>2023.0</v>
      </c>
      <c r="N49" s="71" t="s">
        <v>464</v>
      </c>
      <c r="O49" s="71">
        <v>3.0</v>
      </c>
      <c r="P49" s="71">
        <v>2.0</v>
      </c>
      <c r="Q49" s="71">
        <v>3.0</v>
      </c>
      <c r="R49" s="71">
        <v>1000.0</v>
      </c>
      <c r="S49" s="73"/>
      <c r="T49" s="81"/>
      <c r="U49" s="81"/>
      <c r="V49" s="81">
        <v>333.0</v>
      </c>
      <c r="W49" s="78" t="s">
        <v>80</v>
      </c>
      <c r="X49" s="1"/>
    </row>
    <row r="50" ht="15.0" customHeight="1">
      <c r="A50" s="85" t="s">
        <v>465</v>
      </c>
      <c r="B50" s="85" t="s">
        <v>466</v>
      </c>
      <c r="C50" s="69" t="s">
        <v>52</v>
      </c>
      <c r="D50" s="83" t="s">
        <v>467</v>
      </c>
      <c r="E50" s="71">
        <v>11.0</v>
      </c>
      <c r="F50" s="71">
        <v>23.0</v>
      </c>
      <c r="G50" s="71" t="s">
        <v>238</v>
      </c>
      <c r="H50" s="73" t="s">
        <v>468</v>
      </c>
      <c r="I50" s="73" t="s">
        <v>469</v>
      </c>
      <c r="J50" s="73" t="s">
        <v>470</v>
      </c>
      <c r="K50" s="73" t="s">
        <v>471</v>
      </c>
      <c r="L50" s="73"/>
      <c r="M50" s="71">
        <v>2023.0</v>
      </c>
      <c r="N50" s="71" t="s">
        <v>460</v>
      </c>
      <c r="O50" s="71">
        <v>5.0</v>
      </c>
      <c r="P50" s="71">
        <v>5.0</v>
      </c>
      <c r="Q50" s="71">
        <v>5.0</v>
      </c>
      <c r="R50" s="71">
        <v>1500.0</v>
      </c>
      <c r="S50" s="73"/>
      <c r="T50" s="81"/>
      <c r="U50" s="81"/>
      <c r="V50" s="81">
        <v>300.0</v>
      </c>
      <c r="W50" s="78" t="s">
        <v>80</v>
      </c>
      <c r="X50" s="1"/>
    </row>
    <row r="51" ht="15.0" customHeight="1">
      <c r="A51" s="85" t="s">
        <v>472</v>
      </c>
      <c r="B51" s="83" t="s">
        <v>473</v>
      </c>
      <c r="C51" s="69" t="s">
        <v>52</v>
      </c>
      <c r="D51" s="83" t="s">
        <v>474</v>
      </c>
      <c r="E51" s="71">
        <v>11.0</v>
      </c>
      <c r="F51" s="71">
        <v>6.0</v>
      </c>
      <c r="G51" s="71" t="s">
        <v>475</v>
      </c>
      <c r="H51" s="73" t="s">
        <v>476</v>
      </c>
      <c r="I51" s="79" t="s">
        <v>477</v>
      </c>
      <c r="J51" s="73" t="s">
        <v>478</v>
      </c>
      <c r="K51" s="73" t="s">
        <v>479</v>
      </c>
      <c r="L51" s="73"/>
      <c r="M51" s="71">
        <v>2023.0</v>
      </c>
      <c r="N51" s="71" t="s">
        <v>464</v>
      </c>
      <c r="O51" s="71">
        <v>6.0</v>
      </c>
      <c r="P51" s="71">
        <v>4.0</v>
      </c>
      <c r="Q51" s="71">
        <v>6.0</v>
      </c>
      <c r="R51" s="71">
        <v>1000.0</v>
      </c>
      <c r="S51" s="73"/>
      <c r="T51" s="81"/>
      <c r="U51" s="81"/>
      <c r="V51" s="81">
        <v>166.0</v>
      </c>
      <c r="W51" s="78" t="s">
        <v>80</v>
      </c>
      <c r="X51" s="1"/>
    </row>
    <row r="52" ht="15.0" customHeight="1">
      <c r="A52" s="85" t="s">
        <v>480</v>
      </c>
      <c r="B52" s="83" t="s">
        <v>481</v>
      </c>
      <c r="C52" s="69" t="s">
        <v>52</v>
      </c>
      <c r="D52" s="83" t="s">
        <v>482</v>
      </c>
      <c r="E52" s="73"/>
      <c r="F52" s="73"/>
      <c r="G52" s="71" t="s">
        <v>483</v>
      </c>
      <c r="H52" s="79" t="s">
        <v>484</v>
      </c>
      <c r="I52" s="79" t="s">
        <v>485</v>
      </c>
      <c r="J52" s="73" t="s">
        <v>486</v>
      </c>
      <c r="K52" s="73" t="s">
        <v>487</v>
      </c>
      <c r="L52" s="73"/>
      <c r="M52" s="71">
        <v>2023.0</v>
      </c>
      <c r="N52" s="71" t="s">
        <v>488</v>
      </c>
      <c r="O52" s="71">
        <v>4.0</v>
      </c>
      <c r="P52" s="71">
        <v>4.0</v>
      </c>
      <c r="Q52" s="71">
        <v>6.0</v>
      </c>
      <c r="R52" s="71">
        <v>500.0</v>
      </c>
      <c r="S52" s="73"/>
      <c r="T52" s="81"/>
      <c r="U52" s="81"/>
      <c r="V52" s="81">
        <v>125.0</v>
      </c>
      <c r="W52" s="78" t="s">
        <v>80</v>
      </c>
      <c r="X52" s="1"/>
    </row>
    <row r="53" ht="15.0" customHeight="1">
      <c r="A53" s="83" t="s">
        <v>489</v>
      </c>
      <c r="B53" s="83" t="s">
        <v>490</v>
      </c>
      <c r="C53" s="69" t="s">
        <v>52</v>
      </c>
      <c r="D53" s="83" t="s">
        <v>491</v>
      </c>
      <c r="E53" s="73"/>
      <c r="F53" s="73"/>
      <c r="G53" s="71">
        <v>2.5222414E7</v>
      </c>
      <c r="H53" s="79" t="s">
        <v>492</v>
      </c>
      <c r="I53" s="79" t="s">
        <v>493</v>
      </c>
      <c r="J53" s="73" t="s">
        <v>494</v>
      </c>
      <c r="K53" s="73"/>
      <c r="L53" s="71" t="s">
        <v>495</v>
      </c>
      <c r="M53" s="71">
        <v>2023.0</v>
      </c>
      <c r="N53" s="73"/>
      <c r="O53" s="71">
        <v>1.0</v>
      </c>
      <c r="P53" s="71">
        <v>1.0</v>
      </c>
      <c r="Q53" s="71">
        <v>6.0</v>
      </c>
      <c r="R53" s="71">
        <v>200.0</v>
      </c>
      <c r="S53" s="73"/>
      <c r="T53" s="81"/>
      <c r="U53" s="81" t="s">
        <v>496</v>
      </c>
      <c r="V53" s="81">
        <v>200.0</v>
      </c>
      <c r="W53" s="78" t="s">
        <v>80</v>
      </c>
      <c r="X53" s="1"/>
    </row>
    <row r="54" ht="15.0" customHeight="1">
      <c r="A54" s="69" t="s">
        <v>439</v>
      </c>
      <c r="B54" s="69" t="s">
        <v>447</v>
      </c>
      <c r="C54" s="69" t="s">
        <v>52</v>
      </c>
      <c r="D54" s="94" t="s">
        <v>448</v>
      </c>
      <c r="E54" s="70">
        <v>25.0</v>
      </c>
      <c r="F54" s="71">
        <v>397.0</v>
      </c>
      <c r="G54" s="71" t="s">
        <v>442</v>
      </c>
      <c r="H54" s="79" t="s">
        <v>449</v>
      </c>
      <c r="I54" s="79" t="s">
        <v>444</v>
      </c>
      <c r="J54" s="89" t="s">
        <v>450</v>
      </c>
      <c r="K54" s="73" t="s">
        <v>451</v>
      </c>
      <c r="L54" s="73"/>
      <c r="M54" s="71">
        <v>2023.0</v>
      </c>
      <c r="N54" s="71" t="s">
        <v>394</v>
      </c>
      <c r="O54" s="71">
        <v>3.0</v>
      </c>
      <c r="P54" s="71">
        <v>3.0</v>
      </c>
      <c r="Q54" s="71">
        <v>4.0</v>
      </c>
      <c r="R54" s="71">
        <v>1000.0</v>
      </c>
      <c r="S54" s="73"/>
      <c r="T54" s="81"/>
      <c r="U54" s="81"/>
      <c r="V54" s="81">
        <v>333.33</v>
      </c>
      <c r="W54" s="78" t="s">
        <v>497</v>
      </c>
      <c r="X54" s="1"/>
    </row>
    <row r="55" ht="15.0" customHeight="1">
      <c r="A55" s="95" t="s">
        <v>498</v>
      </c>
      <c r="B55" s="95" t="s">
        <v>499</v>
      </c>
      <c r="C55" s="95" t="s">
        <v>86</v>
      </c>
      <c r="D55" s="95" t="s">
        <v>500</v>
      </c>
      <c r="E55" s="96">
        <v>8.0</v>
      </c>
      <c r="F55" s="97">
        <v>11.0</v>
      </c>
      <c r="G55" s="98" t="s">
        <v>501</v>
      </c>
      <c r="H55" s="99" t="s">
        <v>502</v>
      </c>
      <c r="I55" s="99" t="s">
        <v>503</v>
      </c>
      <c r="J55" s="99" t="s">
        <v>504</v>
      </c>
      <c r="K55" s="100" t="s">
        <v>505</v>
      </c>
      <c r="L55" s="101" t="s">
        <v>506</v>
      </c>
      <c r="M55" s="102">
        <v>2023.0</v>
      </c>
      <c r="N55" s="102" t="s">
        <v>394</v>
      </c>
      <c r="O55" s="102">
        <v>1.0</v>
      </c>
      <c r="P55" s="103">
        <v>1.0</v>
      </c>
      <c r="Q55" s="103">
        <v>7.0</v>
      </c>
      <c r="R55" s="104">
        <v>1000.0</v>
      </c>
      <c r="S55" s="105"/>
      <c r="T55" s="77"/>
      <c r="U55" s="77"/>
      <c r="V55" s="77">
        <v>1000.0</v>
      </c>
      <c r="W55" s="106" t="s">
        <v>85</v>
      </c>
      <c r="X55" s="1"/>
    </row>
    <row r="56" ht="15.0" customHeight="1">
      <c r="A56" s="95" t="s">
        <v>507</v>
      </c>
      <c r="B56" s="95" t="s">
        <v>508</v>
      </c>
      <c r="C56" s="95" t="s">
        <v>86</v>
      </c>
      <c r="D56" s="95" t="s">
        <v>500</v>
      </c>
      <c r="E56" s="107">
        <v>8.0</v>
      </c>
      <c r="F56" s="107">
        <v>9.0</v>
      </c>
      <c r="G56" s="98" t="s">
        <v>501</v>
      </c>
      <c r="H56" s="108" t="s">
        <v>509</v>
      </c>
      <c r="I56" s="108" t="s">
        <v>510</v>
      </c>
      <c r="J56" s="109" t="s">
        <v>511</v>
      </c>
      <c r="K56" s="98" t="s">
        <v>512</v>
      </c>
      <c r="L56" s="110" t="s">
        <v>513</v>
      </c>
      <c r="M56" s="102">
        <v>2003.0</v>
      </c>
      <c r="N56" s="102" t="s">
        <v>394</v>
      </c>
      <c r="O56" s="102">
        <v>1.0</v>
      </c>
      <c r="P56" s="111">
        <v>1.0</v>
      </c>
      <c r="Q56" s="111">
        <v>7.0</v>
      </c>
      <c r="R56" s="112">
        <v>1000.0</v>
      </c>
      <c r="S56" s="113"/>
      <c r="T56" s="77"/>
      <c r="U56" s="77"/>
      <c r="V56" s="77">
        <v>1000.0</v>
      </c>
      <c r="W56" s="106" t="s">
        <v>85</v>
      </c>
      <c r="X56" s="1"/>
    </row>
    <row r="57" ht="15.0" customHeight="1">
      <c r="A57" s="114" t="s">
        <v>514</v>
      </c>
      <c r="B57" s="114" t="s">
        <v>515</v>
      </c>
      <c r="C57" s="114" t="s">
        <v>86</v>
      </c>
      <c r="D57" s="114" t="s">
        <v>500</v>
      </c>
      <c r="E57" s="102">
        <v>8.0</v>
      </c>
      <c r="F57" s="102">
        <v>8.0</v>
      </c>
      <c r="G57" s="106" t="s">
        <v>501</v>
      </c>
      <c r="H57" s="108" t="s">
        <v>516</v>
      </c>
      <c r="I57" s="108" t="s">
        <v>517</v>
      </c>
      <c r="J57" s="108" t="s">
        <v>518</v>
      </c>
      <c r="K57" s="106" t="s">
        <v>519</v>
      </c>
      <c r="L57" s="115" t="s">
        <v>520</v>
      </c>
      <c r="M57" s="102">
        <v>2003.0</v>
      </c>
      <c r="N57" s="102" t="s">
        <v>394</v>
      </c>
      <c r="O57" s="102">
        <v>1.0</v>
      </c>
      <c r="P57" s="103">
        <v>1.0</v>
      </c>
      <c r="Q57" s="103">
        <v>10.0</v>
      </c>
      <c r="R57" s="116">
        <v>1000.0</v>
      </c>
      <c r="S57" s="113"/>
      <c r="T57" s="77"/>
      <c r="U57" s="77"/>
      <c r="V57" s="77">
        <v>1000.0</v>
      </c>
      <c r="W57" s="106" t="s">
        <v>85</v>
      </c>
      <c r="X57" s="1"/>
    </row>
    <row r="58" ht="15.0" customHeight="1">
      <c r="A58" s="114" t="s">
        <v>521</v>
      </c>
      <c r="B58" s="114" t="s">
        <v>522</v>
      </c>
      <c r="C58" s="83" t="s">
        <v>86</v>
      </c>
      <c r="D58" s="83" t="s">
        <v>500</v>
      </c>
      <c r="E58" s="71">
        <v>8.0</v>
      </c>
      <c r="F58" s="71">
        <v>7.0</v>
      </c>
      <c r="G58" s="106" t="s">
        <v>501</v>
      </c>
      <c r="H58" s="108" t="s">
        <v>523</v>
      </c>
      <c r="I58" s="108" t="s">
        <v>524</v>
      </c>
      <c r="J58" s="108" t="s">
        <v>525</v>
      </c>
      <c r="K58" s="106" t="s">
        <v>526</v>
      </c>
      <c r="L58" s="74" t="s">
        <v>527</v>
      </c>
      <c r="M58" s="71">
        <v>2023.0</v>
      </c>
      <c r="N58" s="71" t="s">
        <v>394</v>
      </c>
      <c r="O58" s="71">
        <v>5.0</v>
      </c>
      <c r="P58" s="75">
        <v>2.0</v>
      </c>
      <c r="Q58" s="75">
        <v>7.0</v>
      </c>
      <c r="R58" s="117">
        <v>1000.0</v>
      </c>
      <c r="S58" s="118"/>
      <c r="T58" s="77"/>
      <c r="U58" s="77"/>
      <c r="V58" s="77">
        <v>200.0</v>
      </c>
      <c r="W58" s="106" t="s">
        <v>85</v>
      </c>
      <c r="X58" s="1"/>
    </row>
    <row r="59" ht="15.0" customHeight="1">
      <c r="A59" s="114" t="s">
        <v>528</v>
      </c>
      <c r="B59" s="114" t="s">
        <v>529</v>
      </c>
      <c r="C59" s="114" t="s">
        <v>86</v>
      </c>
      <c r="D59" s="114" t="s">
        <v>530</v>
      </c>
      <c r="E59" s="102">
        <v>15.0</v>
      </c>
      <c r="F59" s="102">
        <v>8.0</v>
      </c>
      <c r="G59" s="106" t="s">
        <v>531</v>
      </c>
      <c r="H59" s="108" t="s">
        <v>532</v>
      </c>
      <c r="I59" s="108" t="s">
        <v>533</v>
      </c>
      <c r="J59" s="108" t="s">
        <v>534</v>
      </c>
      <c r="K59" s="106" t="s">
        <v>535</v>
      </c>
      <c r="L59" s="115" t="s">
        <v>536</v>
      </c>
      <c r="M59" s="102">
        <v>2023.0</v>
      </c>
      <c r="N59" s="102" t="s">
        <v>394</v>
      </c>
      <c r="O59" s="102">
        <v>5.0</v>
      </c>
      <c r="P59" s="111">
        <v>5.0</v>
      </c>
      <c r="Q59" s="111">
        <v>6.0</v>
      </c>
      <c r="R59" s="112">
        <v>1000.0</v>
      </c>
      <c r="S59" s="113"/>
      <c r="T59" s="77"/>
      <c r="U59" s="77"/>
      <c r="V59" s="77">
        <v>200.0</v>
      </c>
      <c r="W59" s="106" t="s">
        <v>85</v>
      </c>
      <c r="X59" s="1"/>
    </row>
    <row r="60" ht="15.0" customHeight="1">
      <c r="A60" s="114" t="s">
        <v>537</v>
      </c>
      <c r="B60" s="114" t="s">
        <v>538</v>
      </c>
      <c r="C60" s="114" t="s">
        <v>86</v>
      </c>
      <c r="D60" s="114" t="s">
        <v>539</v>
      </c>
      <c r="E60" s="102">
        <v>11.0</v>
      </c>
      <c r="F60" s="102"/>
      <c r="G60" s="106" t="s">
        <v>540</v>
      </c>
      <c r="H60" s="108" t="s">
        <v>541</v>
      </c>
      <c r="I60" s="108" t="s">
        <v>542</v>
      </c>
      <c r="J60" s="108" t="s">
        <v>543</v>
      </c>
      <c r="K60" s="106" t="s">
        <v>544</v>
      </c>
      <c r="L60" s="115" t="s">
        <v>545</v>
      </c>
      <c r="M60" s="102">
        <v>2023.0</v>
      </c>
      <c r="N60" s="102" t="s">
        <v>394</v>
      </c>
      <c r="O60" s="102">
        <v>2.0</v>
      </c>
      <c r="P60" s="111">
        <v>2.0</v>
      </c>
      <c r="Q60" s="111">
        <v>4.0</v>
      </c>
      <c r="R60" s="112">
        <v>1000.0</v>
      </c>
      <c r="S60" s="113"/>
      <c r="T60" s="77"/>
      <c r="U60" s="77"/>
      <c r="V60" s="77">
        <v>500.0</v>
      </c>
      <c r="W60" s="106" t="s">
        <v>85</v>
      </c>
      <c r="X60" s="1"/>
    </row>
    <row r="61" ht="15.0" customHeight="1">
      <c r="A61" s="114" t="s">
        <v>546</v>
      </c>
      <c r="B61" s="114" t="s">
        <v>547</v>
      </c>
      <c r="C61" s="114" t="s">
        <v>86</v>
      </c>
      <c r="D61" s="114" t="s">
        <v>530</v>
      </c>
      <c r="E61" s="102">
        <v>15.0</v>
      </c>
      <c r="F61" s="102">
        <v>7.0</v>
      </c>
      <c r="G61" s="106" t="s">
        <v>531</v>
      </c>
      <c r="H61" s="108" t="s">
        <v>548</v>
      </c>
      <c r="I61" s="108" t="s">
        <v>549</v>
      </c>
      <c r="J61" s="108" t="s">
        <v>550</v>
      </c>
      <c r="K61" s="106" t="s">
        <v>551</v>
      </c>
      <c r="L61" s="115" t="s">
        <v>552</v>
      </c>
      <c r="M61" s="102">
        <v>2023.0</v>
      </c>
      <c r="N61" s="102" t="s">
        <v>394</v>
      </c>
      <c r="O61" s="102">
        <v>1.0</v>
      </c>
      <c r="P61" s="111">
        <v>1.0</v>
      </c>
      <c r="Q61" s="111">
        <v>2.0</v>
      </c>
      <c r="R61" s="112">
        <v>1000.0</v>
      </c>
      <c r="S61" s="113"/>
      <c r="T61" s="77"/>
      <c r="U61" s="77"/>
      <c r="V61" s="77">
        <v>1000.0</v>
      </c>
      <c r="W61" s="106" t="s">
        <v>85</v>
      </c>
      <c r="X61" s="1"/>
    </row>
    <row r="62" ht="15.0" customHeight="1">
      <c r="A62" s="114" t="s">
        <v>553</v>
      </c>
      <c r="B62" s="114" t="s">
        <v>554</v>
      </c>
      <c r="C62" s="114" t="s">
        <v>86</v>
      </c>
      <c r="D62" s="114" t="s">
        <v>555</v>
      </c>
      <c r="E62" s="102">
        <v>25.0</v>
      </c>
      <c r="F62" s="102">
        <v>2.0</v>
      </c>
      <c r="G62" s="106" t="s">
        <v>556</v>
      </c>
      <c r="H62" s="108" t="s">
        <v>557</v>
      </c>
      <c r="I62" s="108" t="s">
        <v>558</v>
      </c>
      <c r="J62" s="108" t="s">
        <v>559</v>
      </c>
      <c r="K62" s="106" t="s">
        <v>560</v>
      </c>
      <c r="L62" s="115" t="s">
        <v>561</v>
      </c>
      <c r="M62" s="102">
        <v>2023.0</v>
      </c>
      <c r="N62" s="102" t="s">
        <v>562</v>
      </c>
      <c r="O62" s="102">
        <v>2.0</v>
      </c>
      <c r="P62" s="111">
        <v>2.0</v>
      </c>
      <c r="Q62" s="111">
        <v>5.0</v>
      </c>
      <c r="R62" s="112">
        <v>300.0</v>
      </c>
      <c r="S62" s="113"/>
      <c r="T62" s="77"/>
      <c r="U62" s="77"/>
      <c r="V62" s="77">
        <v>150.0</v>
      </c>
      <c r="W62" s="106" t="s">
        <v>85</v>
      </c>
      <c r="X62" s="1"/>
    </row>
    <row r="63" ht="15.0" customHeight="1">
      <c r="A63" s="114" t="s">
        <v>563</v>
      </c>
      <c r="B63" s="114" t="s">
        <v>564</v>
      </c>
      <c r="C63" s="114" t="s">
        <v>86</v>
      </c>
      <c r="D63" s="114" t="s">
        <v>555</v>
      </c>
      <c r="E63" s="102">
        <v>25.0</v>
      </c>
      <c r="F63" s="102">
        <v>1.0</v>
      </c>
      <c r="G63" s="106" t="s">
        <v>556</v>
      </c>
      <c r="H63" s="108" t="s">
        <v>565</v>
      </c>
      <c r="I63" s="108" t="s">
        <v>566</v>
      </c>
      <c r="J63" s="108" t="s">
        <v>567</v>
      </c>
      <c r="K63" s="106" t="s">
        <v>568</v>
      </c>
      <c r="L63" s="115" t="s">
        <v>569</v>
      </c>
      <c r="M63" s="102">
        <v>2023.0</v>
      </c>
      <c r="N63" s="102" t="s">
        <v>562</v>
      </c>
      <c r="O63" s="102">
        <v>2.0</v>
      </c>
      <c r="P63" s="111">
        <v>2.0</v>
      </c>
      <c r="Q63" s="111">
        <v>3.0</v>
      </c>
      <c r="R63" s="112">
        <v>300.0</v>
      </c>
      <c r="S63" s="113"/>
      <c r="T63" s="77"/>
      <c r="U63" s="77"/>
      <c r="V63" s="77">
        <v>150.0</v>
      </c>
      <c r="W63" s="106" t="s">
        <v>85</v>
      </c>
      <c r="X63" s="1"/>
    </row>
    <row r="64" ht="15.0" customHeight="1">
      <c r="A64" s="119" t="s">
        <v>570</v>
      </c>
      <c r="B64" s="95" t="s">
        <v>571</v>
      </c>
      <c r="C64" s="95" t="s">
        <v>86</v>
      </c>
      <c r="D64" s="95" t="s">
        <v>572</v>
      </c>
      <c r="E64" s="96">
        <v>128.0</v>
      </c>
      <c r="F64" s="97">
        <v>4.0</v>
      </c>
      <c r="G64" s="107" t="s">
        <v>573</v>
      </c>
      <c r="H64" s="99" t="s">
        <v>574</v>
      </c>
      <c r="I64" s="99" t="s">
        <v>575</v>
      </c>
      <c r="J64" s="100" t="s">
        <v>576</v>
      </c>
      <c r="K64" s="100" t="s">
        <v>577</v>
      </c>
      <c r="L64" s="101" t="s">
        <v>578</v>
      </c>
      <c r="M64" s="102">
        <v>2023.0</v>
      </c>
      <c r="N64" s="102" t="s">
        <v>394</v>
      </c>
      <c r="O64" s="102">
        <v>4.0</v>
      </c>
      <c r="P64" s="111">
        <v>4.0</v>
      </c>
      <c r="Q64" s="111">
        <v>4.0</v>
      </c>
      <c r="R64" s="120">
        <v>1000.0</v>
      </c>
      <c r="S64" s="105"/>
      <c r="T64" s="77"/>
      <c r="U64" s="77"/>
      <c r="V64" s="77">
        <v>250.0</v>
      </c>
      <c r="W64" s="106" t="s">
        <v>88</v>
      </c>
      <c r="X64" s="1"/>
    </row>
    <row r="65" ht="15.0" customHeight="1">
      <c r="A65" s="121" t="s">
        <v>579</v>
      </c>
      <c r="B65" s="95" t="s">
        <v>580</v>
      </c>
      <c r="C65" s="95" t="s">
        <v>86</v>
      </c>
      <c r="D65" s="95" t="s">
        <v>361</v>
      </c>
      <c r="E65" s="107">
        <v>13.0</v>
      </c>
      <c r="F65" s="107">
        <v>1.0</v>
      </c>
      <c r="G65" s="107" t="s">
        <v>581</v>
      </c>
      <c r="H65" s="108" t="s">
        <v>582</v>
      </c>
      <c r="I65" s="108" t="s">
        <v>583</v>
      </c>
      <c r="J65" s="98" t="s">
        <v>584</v>
      </c>
      <c r="K65" s="98" t="s">
        <v>585</v>
      </c>
      <c r="L65" s="110" t="s">
        <v>586</v>
      </c>
      <c r="M65" s="102">
        <v>2023.0</v>
      </c>
      <c r="N65" s="102" t="s">
        <v>394</v>
      </c>
      <c r="O65" s="102">
        <v>2.0</v>
      </c>
      <c r="P65" s="111">
        <v>2.0</v>
      </c>
      <c r="Q65" s="111">
        <v>3.0</v>
      </c>
      <c r="R65" s="112">
        <v>1000.0</v>
      </c>
      <c r="S65" s="113"/>
      <c r="T65" s="77"/>
      <c r="U65" s="77"/>
      <c r="V65" s="77">
        <v>500.0</v>
      </c>
      <c r="W65" s="106" t="s">
        <v>102</v>
      </c>
      <c r="X65" s="1"/>
    </row>
    <row r="66" ht="15.0" customHeight="1">
      <c r="A66" s="114" t="s">
        <v>587</v>
      </c>
      <c r="B66" s="114" t="s">
        <v>588</v>
      </c>
      <c r="C66" s="95" t="s">
        <v>86</v>
      </c>
      <c r="D66" s="114" t="s">
        <v>589</v>
      </c>
      <c r="E66" s="102">
        <v>13.0</v>
      </c>
      <c r="F66" s="102">
        <v>18.0</v>
      </c>
      <c r="G66" s="102" t="s">
        <v>590</v>
      </c>
      <c r="H66" s="108" t="s">
        <v>591</v>
      </c>
      <c r="I66" s="108" t="s">
        <v>592</v>
      </c>
      <c r="J66" s="106" t="s">
        <v>593</v>
      </c>
      <c r="K66" s="106" t="s">
        <v>594</v>
      </c>
      <c r="L66" s="115" t="s">
        <v>595</v>
      </c>
      <c r="M66" s="102">
        <v>2023.0</v>
      </c>
      <c r="N66" s="102" t="s">
        <v>394</v>
      </c>
      <c r="O66" s="102">
        <v>5.0</v>
      </c>
      <c r="P66" s="111">
        <v>5.0</v>
      </c>
      <c r="Q66" s="111">
        <v>5.0</v>
      </c>
      <c r="R66" s="112">
        <v>1000.0</v>
      </c>
      <c r="S66" s="113"/>
      <c r="T66" s="77"/>
      <c r="U66" s="77"/>
      <c r="V66" s="77">
        <v>200.0</v>
      </c>
      <c r="W66" s="106" t="s">
        <v>88</v>
      </c>
      <c r="X66" s="1"/>
    </row>
    <row r="67" ht="15.0" customHeight="1">
      <c r="A67" s="95" t="s">
        <v>596</v>
      </c>
      <c r="B67" s="95" t="s">
        <v>597</v>
      </c>
      <c r="C67" s="95" t="s">
        <v>86</v>
      </c>
      <c r="D67" s="95" t="s">
        <v>454</v>
      </c>
      <c r="E67" s="96">
        <v>11.0</v>
      </c>
      <c r="F67" s="97">
        <v>7.0</v>
      </c>
      <c r="G67" s="122" t="s">
        <v>455</v>
      </c>
      <c r="H67" s="123" t="s">
        <v>598</v>
      </c>
      <c r="I67" s="123" t="s">
        <v>599</v>
      </c>
      <c r="J67" s="122" t="s">
        <v>600</v>
      </c>
      <c r="K67" s="100" t="s">
        <v>601</v>
      </c>
      <c r="L67" s="101"/>
      <c r="M67" s="102">
        <v>2023.0</v>
      </c>
      <c r="N67" s="102" t="s">
        <v>394</v>
      </c>
      <c r="O67" s="102">
        <v>10.0</v>
      </c>
      <c r="P67" s="103">
        <v>9.0</v>
      </c>
      <c r="Q67" s="103">
        <v>10.0</v>
      </c>
      <c r="R67" s="104">
        <v>1000.0</v>
      </c>
      <c r="S67" s="105"/>
      <c r="T67" s="77"/>
      <c r="U67" s="77"/>
      <c r="V67" s="77">
        <v>100.0</v>
      </c>
      <c r="W67" s="124" t="s">
        <v>89</v>
      </c>
      <c r="X67" s="1"/>
    </row>
    <row r="68" ht="15.0" customHeight="1">
      <c r="A68" s="95" t="s">
        <v>602</v>
      </c>
      <c r="B68" s="95" t="s">
        <v>603</v>
      </c>
      <c r="C68" s="95" t="s">
        <v>86</v>
      </c>
      <c r="D68" s="125" t="s">
        <v>604</v>
      </c>
      <c r="E68" s="96"/>
      <c r="F68" s="97">
        <v>25.0</v>
      </c>
      <c r="G68" s="107">
        <v>1.0</v>
      </c>
      <c r="H68" s="126" t="s">
        <v>605</v>
      </c>
      <c r="I68" s="123" t="s">
        <v>606</v>
      </c>
      <c r="J68" s="100" t="s">
        <v>607</v>
      </c>
      <c r="K68" s="100" t="s">
        <v>608</v>
      </c>
      <c r="L68" s="101" t="s">
        <v>609</v>
      </c>
      <c r="M68" s="102">
        <v>2023.0</v>
      </c>
      <c r="N68" s="102" t="s">
        <v>610</v>
      </c>
      <c r="O68" s="102">
        <v>2.0</v>
      </c>
      <c r="P68" s="103">
        <v>2.0</v>
      </c>
      <c r="Q68" s="103">
        <v>2.0</v>
      </c>
      <c r="R68" s="104">
        <v>300.0</v>
      </c>
      <c r="S68" s="105"/>
      <c r="T68" s="77"/>
      <c r="U68" s="77"/>
      <c r="V68" s="77">
        <v>150.0</v>
      </c>
      <c r="W68" s="106" t="s">
        <v>93</v>
      </c>
      <c r="X68" s="1"/>
    </row>
    <row r="69" ht="15.0" customHeight="1">
      <c r="A69" s="119" t="s">
        <v>611</v>
      </c>
      <c r="B69" s="119" t="s">
        <v>612</v>
      </c>
      <c r="C69" s="95" t="s">
        <v>86</v>
      </c>
      <c r="D69" s="127" t="s">
        <v>361</v>
      </c>
      <c r="E69" s="96">
        <v>13.0</v>
      </c>
      <c r="F69" s="97">
        <v>1.0</v>
      </c>
      <c r="G69" s="107" t="s">
        <v>581</v>
      </c>
      <c r="H69" s="99" t="s">
        <v>613</v>
      </c>
      <c r="I69" s="99" t="s">
        <v>583</v>
      </c>
      <c r="J69" s="128" t="s">
        <v>614</v>
      </c>
      <c r="K69" s="129" t="s">
        <v>585</v>
      </c>
      <c r="L69" s="101"/>
      <c r="M69" s="102">
        <v>2023.0</v>
      </c>
      <c r="N69" s="102" t="s">
        <v>394</v>
      </c>
      <c r="O69" s="102">
        <v>2.0</v>
      </c>
      <c r="P69" s="103">
        <v>2.0</v>
      </c>
      <c r="Q69" s="103">
        <v>3.0</v>
      </c>
      <c r="R69" s="104">
        <v>1000.0</v>
      </c>
      <c r="S69" s="105"/>
      <c r="T69" s="77"/>
      <c r="U69" s="77"/>
      <c r="V69" s="77">
        <v>500.0</v>
      </c>
      <c r="W69" s="106" t="s">
        <v>94</v>
      </c>
      <c r="X69" s="1"/>
    </row>
    <row r="70" ht="15.0" customHeight="1">
      <c r="A70" s="119" t="s">
        <v>570</v>
      </c>
      <c r="B70" s="95" t="s">
        <v>615</v>
      </c>
      <c r="C70" s="95" t="s">
        <v>86</v>
      </c>
      <c r="D70" s="95" t="s">
        <v>572</v>
      </c>
      <c r="E70" s="96">
        <v>128.0</v>
      </c>
      <c r="F70" s="97">
        <v>4.0</v>
      </c>
      <c r="G70" s="107" t="s">
        <v>573</v>
      </c>
      <c r="H70" s="99" t="s">
        <v>574</v>
      </c>
      <c r="I70" s="99" t="s">
        <v>575</v>
      </c>
      <c r="J70" s="100" t="s">
        <v>576</v>
      </c>
      <c r="K70" s="100" t="s">
        <v>577</v>
      </c>
      <c r="L70" s="101" t="s">
        <v>578</v>
      </c>
      <c r="M70" s="102">
        <v>2023.0</v>
      </c>
      <c r="N70" s="102" t="s">
        <v>394</v>
      </c>
      <c r="O70" s="102">
        <v>4.0</v>
      </c>
      <c r="P70" s="111">
        <v>4.0</v>
      </c>
      <c r="Q70" s="111">
        <v>4.0</v>
      </c>
      <c r="R70" s="120">
        <v>1000.0</v>
      </c>
      <c r="S70" s="105"/>
      <c r="T70" s="77"/>
      <c r="U70" s="77"/>
      <c r="V70" s="77">
        <v>250.0</v>
      </c>
      <c r="W70" s="106" t="s">
        <v>616</v>
      </c>
      <c r="X70" s="1"/>
    </row>
    <row r="71" ht="15.0" customHeight="1">
      <c r="A71" s="95" t="s">
        <v>617</v>
      </c>
      <c r="B71" s="95" t="s">
        <v>618</v>
      </c>
      <c r="C71" s="95" t="s">
        <v>86</v>
      </c>
      <c r="D71" s="95" t="s">
        <v>619</v>
      </c>
      <c r="E71" s="96">
        <v>197.0</v>
      </c>
      <c r="F71" s="97">
        <v>1.0</v>
      </c>
      <c r="G71" s="107" t="s">
        <v>620</v>
      </c>
      <c r="H71" s="123"/>
      <c r="I71" s="109" t="s">
        <v>621</v>
      </c>
      <c r="J71" s="100" t="s">
        <v>622</v>
      </c>
      <c r="K71" s="100" t="s">
        <v>623</v>
      </c>
      <c r="L71" s="101" t="s">
        <v>624</v>
      </c>
      <c r="M71" s="102">
        <v>2023.0</v>
      </c>
      <c r="N71" s="130" t="s">
        <v>320</v>
      </c>
      <c r="O71" s="102">
        <v>6.0</v>
      </c>
      <c r="P71" s="103">
        <v>1.0</v>
      </c>
      <c r="Q71" s="103">
        <v>10.0</v>
      </c>
      <c r="R71" s="104">
        <v>1500.0</v>
      </c>
      <c r="S71" s="105"/>
      <c r="T71" s="77"/>
      <c r="U71" s="77"/>
      <c r="V71" s="77">
        <v>250.0</v>
      </c>
      <c r="W71" s="106" t="s">
        <v>99</v>
      </c>
      <c r="X71" s="1"/>
    </row>
    <row r="72" ht="15.0" customHeight="1">
      <c r="A72" s="95" t="s">
        <v>625</v>
      </c>
      <c r="B72" s="95" t="s">
        <v>626</v>
      </c>
      <c r="C72" s="95" t="s">
        <v>86</v>
      </c>
      <c r="D72" s="95" t="s">
        <v>627</v>
      </c>
      <c r="E72" s="107" t="s">
        <v>628</v>
      </c>
      <c r="F72" s="107">
        <v>3.0</v>
      </c>
      <c r="G72" s="107" t="s">
        <v>629</v>
      </c>
      <c r="H72" s="102" t="s">
        <v>630</v>
      </c>
      <c r="I72" s="106" t="s">
        <v>631</v>
      </c>
      <c r="J72" s="98"/>
      <c r="K72" s="98"/>
      <c r="L72" s="110" t="s">
        <v>632</v>
      </c>
      <c r="M72" s="131">
        <v>2023.0</v>
      </c>
      <c r="N72" s="124"/>
      <c r="O72" s="132">
        <v>1.0</v>
      </c>
      <c r="P72" s="111">
        <v>1.0</v>
      </c>
      <c r="Q72" s="111">
        <v>1.0</v>
      </c>
      <c r="R72" s="112">
        <v>300.0</v>
      </c>
      <c r="S72" s="113"/>
      <c r="T72" s="77"/>
      <c r="U72" s="77"/>
      <c r="V72" s="77">
        <v>300.0</v>
      </c>
      <c r="W72" s="106" t="s">
        <v>99</v>
      </c>
      <c r="X72" s="1"/>
    </row>
    <row r="73" ht="15.0" customHeight="1">
      <c r="A73" s="114" t="s">
        <v>633</v>
      </c>
      <c r="B73" s="95" t="s">
        <v>634</v>
      </c>
      <c r="C73" s="95" t="s">
        <v>86</v>
      </c>
      <c r="D73" s="95" t="s">
        <v>627</v>
      </c>
      <c r="E73" s="107" t="s">
        <v>628</v>
      </c>
      <c r="F73" s="107">
        <v>3.0</v>
      </c>
      <c r="G73" s="102" t="s">
        <v>629</v>
      </c>
      <c r="H73" s="102" t="s">
        <v>630</v>
      </c>
      <c r="I73" s="106" t="s">
        <v>631</v>
      </c>
      <c r="J73" s="106"/>
      <c r="K73" s="106"/>
      <c r="L73" s="115" t="s">
        <v>635</v>
      </c>
      <c r="M73" s="131">
        <v>2023.0</v>
      </c>
      <c r="N73" s="124"/>
      <c r="O73" s="132">
        <v>4.0</v>
      </c>
      <c r="P73" s="103">
        <v>2.0</v>
      </c>
      <c r="Q73" s="103">
        <v>4.0</v>
      </c>
      <c r="R73" s="116">
        <v>300.0</v>
      </c>
      <c r="S73" s="113"/>
      <c r="T73" s="77"/>
      <c r="U73" s="77"/>
      <c r="V73" s="77">
        <v>75.0</v>
      </c>
      <c r="W73" s="106" t="s">
        <v>99</v>
      </c>
      <c r="X73" s="1"/>
    </row>
    <row r="74" ht="15.0" customHeight="1">
      <c r="A74" s="133" t="s">
        <v>636</v>
      </c>
      <c r="B74" s="133" t="s">
        <v>637</v>
      </c>
      <c r="C74" s="134" t="s">
        <v>86</v>
      </c>
      <c r="D74" s="133" t="s">
        <v>638</v>
      </c>
      <c r="E74" s="135">
        <v>16.0</v>
      </c>
      <c r="F74" s="136">
        <v>15.0</v>
      </c>
      <c r="G74" s="137" t="s">
        <v>639</v>
      </c>
      <c r="H74" s="138" t="s">
        <v>640</v>
      </c>
      <c r="I74" s="139" t="s">
        <v>641</v>
      </c>
      <c r="J74" s="137" t="s">
        <v>642</v>
      </c>
      <c r="K74" s="140" t="s">
        <v>643</v>
      </c>
      <c r="L74" s="140"/>
      <c r="M74" s="141">
        <v>2023.0</v>
      </c>
      <c r="N74" s="142" t="s">
        <v>644</v>
      </c>
      <c r="O74" s="137">
        <v>3.0</v>
      </c>
      <c r="P74" s="143">
        <v>3.0</v>
      </c>
      <c r="Q74" s="143">
        <v>5.0</v>
      </c>
      <c r="R74" s="144">
        <v>1500.0</v>
      </c>
      <c r="S74" s="145"/>
      <c r="T74" s="42"/>
      <c r="U74" s="42"/>
      <c r="V74" s="146">
        <v>500.0</v>
      </c>
      <c r="W74" s="106" t="s">
        <v>102</v>
      </c>
      <c r="X74" s="1"/>
    </row>
    <row r="75" ht="15.0" customHeight="1">
      <c r="A75" s="133" t="s">
        <v>645</v>
      </c>
      <c r="B75" s="133" t="s">
        <v>646</v>
      </c>
      <c r="C75" s="134" t="s">
        <v>86</v>
      </c>
      <c r="D75" s="133" t="s">
        <v>647</v>
      </c>
      <c r="E75" s="147">
        <v>20.0</v>
      </c>
      <c r="F75" s="147">
        <v>6.0</v>
      </c>
      <c r="G75" s="148">
        <v>1.6617827E7</v>
      </c>
      <c r="H75" s="149" t="s">
        <v>648</v>
      </c>
      <c r="I75" s="138" t="s">
        <v>649</v>
      </c>
      <c r="J75" s="150" t="s">
        <v>650</v>
      </c>
      <c r="K75" s="151"/>
      <c r="L75" s="148"/>
      <c r="M75" s="137">
        <v>2023.0</v>
      </c>
      <c r="N75" s="137" t="s">
        <v>630</v>
      </c>
      <c r="O75" s="137">
        <v>2.0</v>
      </c>
      <c r="P75" s="152">
        <v>2.0</v>
      </c>
      <c r="Q75" s="152">
        <v>2.0</v>
      </c>
      <c r="R75" s="153">
        <v>300.0</v>
      </c>
      <c r="S75" s="154"/>
      <c r="T75" s="42"/>
      <c r="U75" s="42"/>
      <c r="V75" s="146">
        <v>150.0</v>
      </c>
      <c r="W75" s="106" t="s">
        <v>102</v>
      </c>
      <c r="X75" s="1"/>
    </row>
    <row r="76" ht="15.0" customHeight="1">
      <c r="A76" s="94" t="s">
        <v>651</v>
      </c>
      <c r="B76" s="94" t="s">
        <v>652</v>
      </c>
      <c r="C76" s="94" t="s">
        <v>86</v>
      </c>
      <c r="D76" s="94" t="s">
        <v>653</v>
      </c>
      <c r="E76" s="155">
        <v>10.0</v>
      </c>
      <c r="F76" s="156">
        <v>4.0</v>
      </c>
      <c r="G76" s="94" t="s">
        <v>654</v>
      </c>
      <c r="H76" s="157" t="s">
        <v>655</v>
      </c>
      <c r="I76" s="157" t="s">
        <v>656</v>
      </c>
      <c r="J76" s="157" t="s">
        <v>657</v>
      </c>
      <c r="K76" s="156" t="s">
        <v>658</v>
      </c>
      <c r="L76" s="158"/>
      <c r="M76" s="159">
        <v>2023.0</v>
      </c>
      <c r="N76" s="159" t="s">
        <v>394</v>
      </c>
      <c r="O76" s="159">
        <v>4.0</v>
      </c>
      <c r="P76" s="160">
        <v>1.0</v>
      </c>
      <c r="Q76" s="160">
        <v>8.0</v>
      </c>
      <c r="R76" s="161">
        <v>1000.0</v>
      </c>
      <c r="S76" s="162"/>
      <c r="T76" s="163"/>
      <c r="U76" s="163"/>
      <c r="V76" s="164">
        <v>250.0</v>
      </c>
      <c r="W76" s="124" t="s">
        <v>108</v>
      </c>
      <c r="X76" s="1"/>
    </row>
    <row r="77" ht="15.0" customHeight="1">
      <c r="A77" s="159" t="s">
        <v>659</v>
      </c>
      <c r="B77" s="159" t="s">
        <v>660</v>
      </c>
      <c r="C77" s="94" t="s">
        <v>86</v>
      </c>
      <c r="D77" s="159" t="s">
        <v>661</v>
      </c>
      <c r="E77" s="165">
        <v>13.0</v>
      </c>
      <c r="F77" s="165">
        <v>13.0</v>
      </c>
      <c r="G77" s="165" t="s">
        <v>590</v>
      </c>
      <c r="H77" s="166" t="s">
        <v>662</v>
      </c>
      <c r="I77" s="166" t="s">
        <v>663</v>
      </c>
      <c r="J77" s="165" t="s">
        <v>664</v>
      </c>
      <c r="K77" s="165" t="s">
        <v>665</v>
      </c>
      <c r="L77" s="167"/>
      <c r="M77" s="165">
        <v>2023.0</v>
      </c>
      <c r="N77" s="165" t="s">
        <v>394</v>
      </c>
      <c r="O77" s="165">
        <v>13.0</v>
      </c>
      <c r="P77" s="168">
        <v>2.0</v>
      </c>
      <c r="Q77" s="168">
        <v>13.0</v>
      </c>
      <c r="R77" s="169">
        <v>1000.0</v>
      </c>
      <c r="S77" s="170"/>
      <c r="T77" s="171"/>
      <c r="U77" s="171"/>
      <c r="V77" s="164">
        <v>76.9</v>
      </c>
      <c r="W77" s="124" t="s">
        <v>109</v>
      </c>
      <c r="X77" s="1"/>
    </row>
    <row r="78" ht="15.0" customHeight="1">
      <c r="A78" s="159" t="s">
        <v>659</v>
      </c>
      <c r="B78" s="159" t="s">
        <v>666</v>
      </c>
      <c r="C78" s="94" t="s">
        <v>86</v>
      </c>
      <c r="D78" s="159" t="s">
        <v>661</v>
      </c>
      <c r="E78" s="165">
        <v>13.0</v>
      </c>
      <c r="F78" s="165">
        <v>13.0</v>
      </c>
      <c r="G78" s="165" t="s">
        <v>590</v>
      </c>
      <c r="H78" s="166" t="s">
        <v>662</v>
      </c>
      <c r="I78" s="166" t="s">
        <v>663</v>
      </c>
      <c r="J78" s="165" t="s">
        <v>664</v>
      </c>
      <c r="K78" s="165" t="s">
        <v>665</v>
      </c>
      <c r="L78" s="167"/>
      <c r="M78" s="165">
        <v>2023.0</v>
      </c>
      <c r="N78" s="165" t="s">
        <v>394</v>
      </c>
      <c r="O78" s="165">
        <v>13.0</v>
      </c>
      <c r="P78" s="168">
        <v>2.0</v>
      </c>
      <c r="Q78" s="168">
        <v>13.0</v>
      </c>
      <c r="R78" s="169">
        <v>1000.0</v>
      </c>
      <c r="S78" s="170"/>
      <c r="T78" s="171"/>
      <c r="U78" s="171"/>
      <c r="V78" s="164">
        <v>76.9</v>
      </c>
      <c r="W78" s="124" t="s">
        <v>116</v>
      </c>
      <c r="X78" s="1"/>
    </row>
    <row r="79" ht="15.0" customHeight="1">
      <c r="A79" s="159" t="s">
        <v>667</v>
      </c>
      <c r="B79" s="159" t="s">
        <v>668</v>
      </c>
      <c r="C79" s="172" t="s">
        <v>86</v>
      </c>
      <c r="D79" s="159" t="s">
        <v>669</v>
      </c>
      <c r="E79" s="165">
        <v>23.0</v>
      </c>
      <c r="F79" s="165">
        <v>1.0</v>
      </c>
      <c r="G79" s="165" t="s">
        <v>670</v>
      </c>
      <c r="H79" s="79" t="s">
        <v>671</v>
      </c>
      <c r="I79" s="79"/>
      <c r="J79" s="79"/>
      <c r="K79" s="173" t="s">
        <v>672</v>
      </c>
      <c r="L79" s="167" t="s">
        <v>673</v>
      </c>
      <c r="M79" s="165">
        <v>2023.0</v>
      </c>
      <c r="N79" s="165" t="s">
        <v>674</v>
      </c>
      <c r="O79" s="165">
        <v>3.0</v>
      </c>
      <c r="P79" s="174">
        <v>2.0</v>
      </c>
      <c r="Q79" s="174">
        <v>3.0</v>
      </c>
      <c r="R79" s="174">
        <v>300.0</v>
      </c>
      <c r="S79" s="170"/>
      <c r="T79" s="77"/>
      <c r="U79" s="77"/>
      <c r="V79" s="77">
        <v>100.0</v>
      </c>
      <c r="W79" s="124" t="s">
        <v>114</v>
      </c>
      <c r="X79" s="1"/>
    </row>
    <row r="80" ht="15.0" customHeight="1">
      <c r="A80" s="159" t="s">
        <v>675</v>
      </c>
      <c r="B80" s="159" t="s">
        <v>676</v>
      </c>
      <c r="C80" s="172" t="s">
        <v>86</v>
      </c>
      <c r="D80" s="159" t="s">
        <v>669</v>
      </c>
      <c r="E80" s="165">
        <v>23.0</v>
      </c>
      <c r="F80" s="165">
        <v>1.0</v>
      </c>
      <c r="G80" s="165" t="s">
        <v>670</v>
      </c>
      <c r="H80" s="79" t="s">
        <v>677</v>
      </c>
      <c r="I80" s="79"/>
      <c r="J80" s="79"/>
      <c r="K80" s="175" t="s">
        <v>678</v>
      </c>
      <c r="L80" s="167" t="s">
        <v>679</v>
      </c>
      <c r="M80" s="165">
        <v>2023.0</v>
      </c>
      <c r="N80" s="165" t="s">
        <v>674</v>
      </c>
      <c r="O80" s="165">
        <v>3.0</v>
      </c>
      <c r="P80" s="174">
        <v>2.0</v>
      </c>
      <c r="Q80" s="174">
        <v>3.0</v>
      </c>
      <c r="R80" s="174">
        <v>300.0</v>
      </c>
      <c r="S80" s="170"/>
      <c r="T80" s="77"/>
      <c r="U80" s="77"/>
      <c r="V80" s="77">
        <v>100.0</v>
      </c>
      <c r="W80" s="124" t="s">
        <v>114</v>
      </c>
      <c r="X80" s="1"/>
    </row>
    <row r="81" ht="15.75" customHeight="1">
      <c r="A81" s="176" t="s">
        <v>121</v>
      </c>
      <c r="B81" s="47"/>
      <c r="C81" s="47"/>
      <c r="D81" s="47"/>
      <c r="E81" s="47"/>
      <c r="F81" s="47"/>
      <c r="G81" s="1"/>
      <c r="H81" s="1"/>
      <c r="I81" s="1"/>
      <c r="J81" s="1"/>
      <c r="K81" s="1"/>
      <c r="L81" s="1"/>
      <c r="M81" s="1"/>
      <c r="N81" s="1"/>
      <c r="O81" s="1"/>
      <c r="P81" s="53"/>
      <c r="Q81" s="53"/>
      <c r="R81" s="53"/>
      <c r="T81" s="1"/>
      <c r="U81" s="1"/>
      <c r="V81" s="177">
        <f>SUM(V12:V80)</f>
        <v>30702.12</v>
      </c>
      <c r="W81" s="178"/>
      <c r="X81" s="1"/>
    </row>
    <row r="82" ht="15.75" customHeight="1">
      <c r="A82" s="46"/>
      <c r="B82" s="47"/>
      <c r="C82" s="47"/>
      <c r="D82" s="47"/>
      <c r="E82" s="47"/>
      <c r="F82" s="47"/>
      <c r="G82" s="1"/>
      <c r="H82" s="1"/>
      <c r="I82" s="1"/>
      <c r="J82" s="1"/>
      <c r="K82" s="1"/>
      <c r="L82" s="1"/>
      <c r="M82" s="1"/>
      <c r="N82" s="1"/>
      <c r="O82" s="1"/>
      <c r="P82" s="1"/>
      <c r="Q82" s="1"/>
      <c r="R82" s="1"/>
      <c r="S82" s="1"/>
      <c r="T82" s="1"/>
      <c r="U82" s="1"/>
      <c r="V82" s="1"/>
      <c r="W82" s="48"/>
      <c r="X82" s="1"/>
    </row>
    <row r="83" ht="15.75" customHeight="1">
      <c r="A83" s="179" t="s">
        <v>680</v>
      </c>
      <c r="B83" s="180"/>
      <c r="C83" s="180"/>
      <c r="D83" s="180"/>
      <c r="E83" s="180"/>
      <c r="F83" s="180"/>
      <c r="G83" s="180"/>
      <c r="H83" s="180"/>
      <c r="I83" s="180"/>
      <c r="J83" s="180"/>
      <c r="K83" s="180"/>
      <c r="L83" s="180"/>
      <c r="M83" s="180"/>
      <c r="N83" s="180"/>
      <c r="O83" s="180"/>
      <c r="P83" s="180"/>
      <c r="Q83" s="180"/>
      <c r="R83" s="180"/>
      <c r="S83" s="180"/>
      <c r="T83" s="180"/>
      <c r="U83" s="1"/>
      <c r="V83" s="1"/>
      <c r="W83" s="48"/>
      <c r="X83" s="1"/>
    </row>
    <row r="84" ht="15.75" customHeight="1">
      <c r="A84" s="46"/>
      <c r="B84" s="47"/>
      <c r="C84" s="47"/>
      <c r="D84" s="47"/>
      <c r="E84" s="47"/>
      <c r="F84" s="47"/>
      <c r="G84" s="1"/>
      <c r="H84" s="1"/>
      <c r="I84" s="1"/>
      <c r="J84" s="1"/>
      <c r="K84" s="1"/>
      <c r="L84" s="1"/>
      <c r="M84" s="1"/>
      <c r="N84" s="1"/>
      <c r="O84" s="1"/>
      <c r="P84" s="1"/>
      <c r="Q84" s="1"/>
      <c r="R84" s="1"/>
      <c r="S84" s="1"/>
      <c r="T84" s="1"/>
      <c r="U84" s="1"/>
      <c r="V84" s="1"/>
      <c r="W84" s="48"/>
      <c r="X84" s="1"/>
    </row>
    <row r="85" ht="15.75" customHeight="1">
      <c r="A85" s="46"/>
      <c r="B85" s="47"/>
      <c r="C85" s="47"/>
      <c r="D85" s="47"/>
      <c r="E85" s="47"/>
      <c r="F85" s="47"/>
      <c r="G85" s="1"/>
      <c r="H85" s="1"/>
      <c r="I85" s="1"/>
      <c r="J85" s="1"/>
      <c r="K85" s="1"/>
      <c r="L85" s="1"/>
      <c r="M85" s="1"/>
      <c r="N85" s="1"/>
      <c r="O85" s="1"/>
      <c r="P85" s="1"/>
      <c r="Q85" s="1"/>
      <c r="R85" s="1"/>
      <c r="S85" s="1"/>
      <c r="T85" s="1"/>
      <c r="U85" s="1"/>
      <c r="V85" s="1"/>
      <c r="W85" s="48"/>
      <c r="X85" s="1"/>
    </row>
    <row r="86" ht="15.75" customHeight="1">
      <c r="A86" s="46"/>
      <c r="B86" s="47"/>
      <c r="C86" s="47"/>
      <c r="D86" s="47"/>
      <c r="E86" s="47"/>
      <c r="F86" s="47"/>
      <c r="G86" s="1"/>
      <c r="H86" s="1"/>
      <c r="I86" s="1"/>
      <c r="J86" s="1"/>
      <c r="K86" s="1"/>
      <c r="L86" s="1"/>
      <c r="M86" s="1"/>
      <c r="N86" s="1"/>
      <c r="O86" s="1"/>
      <c r="P86" s="1"/>
      <c r="Q86" s="1"/>
      <c r="R86" s="1"/>
      <c r="S86" s="1"/>
      <c r="T86" s="1"/>
      <c r="U86" s="1"/>
      <c r="V86" s="1"/>
      <c r="W86" s="48"/>
      <c r="X86" s="1"/>
    </row>
    <row r="87" ht="15.75" customHeight="1">
      <c r="A87" s="46"/>
      <c r="B87" s="47"/>
      <c r="C87" s="47"/>
      <c r="D87" s="47"/>
      <c r="E87" s="47"/>
      <c r="F87" s="47"/>
      <c r="G87" s="1"/>
      <c r="H87" s="1"/>
      <c r="I87" s="1"/>
      <c r="J87" s="1"/>
      <c r="K87" s="1"/>
      <c r="L87" s="1"/>
      <c r="M87" s="1"/>
      <c r="N87" s="1"/>
      <c r="O87" s="1"/>
      <c r="P87" s="1"/>
      <c r="Q87" s="1"/>
      <c r="R87" s="1"/>
      <c r="S87" s="1"/>
      <c r="T87" s="1"/>
      <c r="U87" s="1"/>
      <c r="V87" s="1"/>
      <c r="W87" s="48"/>
      <c r="X87" s="1"/>
    </row>
    <row r="88" ht="15.75" customHeight="1">
      <c r="A88" s="46"/>
      <c r="B88" s="47"/>
      <c r="C88" s="47"/>
      <c r="D88" s="47"/>
      <c r="E88" s="47"/>
      <c r="F88" s="47"/>
      <c r="G88" s="1"/>
      <c r="H88" s="1"/>
      <c r="I88" s="1"/>
      <c r="J88" s="1"/>
      <c r="K88" s="1"/>
      <c r="L88" s="1"/>
      <c r="M88" s="1"/>
      <c r="N88" s="1"/>
      <c r="O88" s="1"/>
      <c r="P88" s="1"/>
      <c r="Q88" s="1"/>
      <c r="R88" s="1"/>
      <c r="S88" s="1"/>
      <c r="T88" s="1"/>
      <c r="U88" s="1"/>
      <c r="V88" s="1"/>
      <c r="W88" s="48"/>
      <c r="X88" s="1"/>
    </row>
    <row r="89" ht="15.75" customHeight="1">
      <c r="A89" s="46"/>
      <c r="B89" s="47"/>
      <c r="C89" s="47"/>
      <c r="D89" s="47"/>
      <c r="E89" s="47"/>
      <c r="F89" s="47"/>
      <c r="G89" s="1"/>
      <c r="H89" s="1"/>
      <c r="I89" s="1"/>
      <c r="J89" s="1"/>
      <c r="K89" s="1"/>
      <c r="L89" s="1"/>
      <c r="M89" s="1"/>
      <c r="N89" s="1"/>
      <c r="O89" s="1"/>
      <c r="P89" s="1"/>
      <c r="Q89" s="1"/>
      <c r="R89" s="1"/>
      <c r="S89" s="1"/>
      <c r="T89" s="1"/>
      <c r="U89" s="1"/>
      <c r="V89" s="1"/>
      <c r="W89" s="48"/>
      <c r="X89" s="1"/>
    </row>
    <row r="90" ht="15.75" customHeight="1">
      <c r="A90" s="46"/>
      <c r="B90" s="47"/>
      <c r="C90" s="47"/>
      <c r="D90" s="47"/>
      <c r="E90" s="47"/>
      <c r="F90" s="47"/>
      <c r="G90" s="1"/>
      <c r="H90" s="1"/>
      <c r="I90" s="1"/>
      <c r="J90" s="1"/>
      <c r="K90" s="1"/>
      <c r="L90" s="1"/>
      <c r="M90" s="1"/>
      <c r="N90" s="1"/>
      <c r="O90" s="1"/>
      <c r="P90" s="1"/>
      <c r="Q90" s="1"/>
      <c r="R90" s="1"/>
      <c r="S90" s="1"/>
      <c r="T90" s="1"/>
      <c r="U90" s="1"/>
      <c r="V90" s="1"/>
      <c r="W90" s="48"/>
      <c r="X90" s="1"/>
    </row>
    <row r="91" ht="15.75" customHeight="1">
      <c r="A91" s="46"/>
      <c r="B91" s="47"/>
      <c r="C91" s="47"/>
      <c r="D91" s="47"/>
      <c r="E91" s="47"/>
      <c r="F91" s="47"/>
      <c r="G91" s="1"/>
      <c r="H91" s="1"/>
      <c r="I91" s="1"/>
      <c r="J91" s="1"/>
      <c r="K91" s="1"/>
      <c r="L91" s="1"/>
      <c r="M91" s="1"/>
      <c r="N91" s="1"/>
      <c r="O91" s="1"/>
      <c r="P91" s="1"/>
      <c r="Q91" s="1"/>
      <c r="R91" s="1"/>
      <c r="S91" s="1"/>
      <c r="T91" s="1"/>
      <c r="U91" s="1"/>
      <c r="V91" s="1"/>
      <c r="W91" s="48"/>
      <c r="X91" s="1"/>
    </row>
    <row r="92" ht="15.75" customHeight="1">
      <c r="A92" s="46"/>
      <c r="B92" s="47"/>
      <c r="C92" s="47"/>
      <c r="D92" s="47"/>
      <c r="E92" s="47"/>
      <c r="F92" s="47"/>
      <c r="G92" s="1"/>
      <c r="H92" s="1"/>
      <c r="I92" s="1"/>
      <c r="J92" s="1"/>
      <c r="K92" s="1"/>
      <c r="L92" s="1"/>
      <c r="M92" s="1"/>
      <c r="N92" s="1"/>
      <c r="O92" s="1"/>
      <c r="P92" s="1"/>
      <c r="Q92" s="1"/>
      <c r="R92" s="1"/>
      <c r="S92" s="1"/>
      <c r="T92" s="1"/>
      <c r="U92" s="1"/>
      <c r="V92" s="1"/>
      <c r="W92" s="48"/>
      <c r="X92" s="1"/>
    </row>
    <row r="93" ht="15.75" customHeight="1">
      <c r="A93" s="46"/>
      <c r="B93" s="47"/>
      <c r="C93" s="47"/>
      <c r="D93" s="47"/>
      <c r="E93" s="47"/>
      <c r="F93" s="47"/>
      <c r="G93" s="1"/>
      <c r="H93" s="1"/>
      <c r="I93" s="1"/>
      <c r="J93" s="1"/>
      <c r="K93" s="1"/>
      <c r="L93" s="1"/>
      <c r="M93" s="1"/>
      <c r="N93" s="1"/>
      <c r="O93" s="1"/>
      <c r="P93" s="1"/>
      <c r="Q93" s="1"/>
      <c r="R93" s="1"/>
      <c r="S93" s="1"/>
      <c r="T93" s="1"/>
      <c r="U93" s="1"/>
      <c r="V93" s="1"/>
      <c r="W93" s="48"/>
      <c r="X93" s="1"/>
    </row>
    <row r="94" ht="15.75" customHeight="1">
      <c r="A94" s="46"/>
      <c r="B94" s="47"/>
      <c r="C94" s="47"/>
      <c r="D94" s="47"/>
      <c r="E94" s="47"/>
      <c r="F94" s="47"/>
      <c r="G94" s="1"/>
      <c r="H94" s="1"/>
      <c r="I94" s="1"/>
      <c r="J94" s="1"/>
      <c r="K94" s="1"/>
      <c r="L94" s="1"/>
      <c r="M94" s="1"/>
      <c r="N94" s="1"/>
      <c r="O94" s="1"/>
      <c r="P94" s="1"/>
      <c r="Q94" s="1"/>
      <c r="R94" s="1"/>
      <c r="S94" s="1"/>
      <c r="T94" s="1"/>
      <c r="U94" s="1"/>
      <c r="V94" s="1"/>
      <c r="W94" s="48"/>
      <c r="X94" s="1"/>
    </row>
    <row r="95" ht="15.75" customHeight="1">
      <c r="A95" s="46"/>
      <c r="B95" s="47"/>
      <c r="C95" s="47"/>
      <c r="D95" s="47"/>
      <c r="E95" s="47"/>
      <c r="F95" s="47"/>
      <c r="G95" s="1"/>
      <c r="H95" s="1"/>
      <c r="I95" s="1"/>
      <c r="J95" s="1"/>
      <c r="K95" s="1"/>
      <c r="L95" s="1"/>
      <c r="M95" s="1"/>
      <c r="N95" s="1"/>
      <c r="O95" s="1"/>
      <c r="P95" s="1"/>
      <c r="Q95" s="1"/>
      <c r="R95" s="1"/>
      <c r="S95" s="1"/>
      <c r="T95" s="1"/>
      <c r="U95" s="1"/>
      <c r="V95" s="1"/>
      <c r="W95" s="48"/>
      <c r="X95" s="1"/>
    </row>
    <row r="96" ht="15.75" customHeight="1">
      <c r="A96" s="46"/>
      <c r="B96" s="47"/>
      <c r="C96" s="47"/>
      <c r="D96" s="47"/>
      <c r="E96" s="47"/>
      <c r="F96" s="47"/>
      <c r="G96" s="1"/>
      <c r="H96" s="1"/>
      <c r="I96" s="1"/>
      <c r="J96" s="1"/>
      <c r="K96" s="1"/>
      <c r="L96" s="1"/>
      <c r="M96" s="1"/>
      <c r="N96" s="1"/>
      <c r="O96" s="1"/>
      <c r="P96" s="1"/>
      <c r="Q96" s="1"/>
      <c r="R96" s="1"/>
      <c r="S96" s="1"/>
      <c r="T96" s="1"/>
      <c r="U96" s="1"/>
      <c r="V96" s="1"/>
      <c r="W96" s="48"/>
      <c r="X96" s="1"/>
    </row>
    <row r="97" ht="15.75" customHeight="1">
      <c r="A97" s="46"/>
      <c r="B97" s="47"/>
      <c r="C97" s="47"/>
      <c r="D97" s="47"/>
      <c r="E97" s="47"/>
      <c r="F97" s="47"/>
      <c r="G97" s="1"/>
      <c r="H97" s="1"/>
      <c r="I97" s="1"/>
      <c r="J97" s="1"/>
      <c r="K97" s="1"/>
      <c r="L97" s="1"/>
      <c r="M97" s="1"/>
      <c r="N97" s="1"/>
      <c r="O97" s="1"/>
      <c r="P97" s="1"/>
      <c r="Q97" s="1"/>
      <c r="R97" s="1"/>
      <c r="S97" s="1"/>
      <c r="T97" s="1"/>
      <c r="U97" s="1"/>
      <c r="V97" s="1"/>
      <c r="W97" s="48"/>
      <c r="X97" s="1"/>
    </row>
    <row r="98" ht="15.75" customHeight="1">
      <c r="A98" s="46"/>
      <c r="B98" s="47"/>
      <c r="C98" s="47"/>
      <c r="D98" s="47"/>
      <c r="E98" s="47"/>
      <c r="F98" s="47"/>
      <c r="G98" s="1"/>
      <c r="H98" s="1"/>
      <c r="I98" s="1"/>
      <c r="J98" s="1"/>
      <c r="K98" s="1"/>
      <c r="L98" s="1"/>
      <c r="M98" s="1"/>
      <c r="N98" s="1"/>
      <c r="O98" s="1"/>
      <c r="P98" s="1"/>
      <c r="Q98" s="1"/>
      <c r="R98" s="1"/>
      <c r="S98" s="1"/>
      <c r="T98" s="1"/>
      <c r="U98" s="1"/>
      <c r="V98" s="1"/>
      <c r="W98" s="48"/>
      <c r="X98" s="1"/>
    </row>
    <row r="99" ht="15.75" customHeight="1">
      <c r="A99" s="46"/>
      <c r="B99" s="47"/>
      <c r="C99" s="47"/>
      <c r="D99" s="47"/>
      <c r="E99" s="47"/>
      <c r="F99" s="47"/>
      <c r="G99" s="1"/>
      <c r="H99" s="1"/>
      <c r="I99" s="1"/>
      <c r="J99" s="1"/>
      <c r="K99" s="1"/>
      <c r="L99" s="1"/>
      <c r="M99" s="1"/>
      <c r="N99" s="1"/>
      <c r="O99" s="1"/>
      <c r="P99" s="1"/>
      <c r="Q99" s="1"/>
      <c r="R99" s="1"/>
      <c r="S99" s="1"/>
      <c r="T99" s="1"/>
      <c r="U99" s="1"/>
      <c r="V99" s="1"/>
      <c r="W99" s="48"/>
      <c r="X99" s="1"/>
    </row>
    <row r="100" ht="15.75" customHeight="1">
      <c r="A100" s="46"/>
      <c r="B100" s="47"/>
      <c r="C100" s="47"/>
      <c r="D100" s="47"/>
      <c r="E100" s="47"/>
      <c r="F100" s="47"/>
      <c r="G100" s="1"/>
      <c r="H100" s="1"/>
      <c r="I100" s="1"/>
      <c r="J100" s="1"/>
      <c r="K100" s="1"/>
      <c r="L100" s="1"/>
      <c r="M100" s="1"/>
      <c r="N100" s="1"/>
      <c r="O100" s="1"/>
      <c r="P100" s="1"/>
      <c r="Q100" s="1"/>
      <c r="R100" s="1"/>
      <c r="S100" s="1"/>
      <c r="T100" s="1"/>
      <c r="U100" s="1"/>
      <c r="V100" s="1"/>
      <c r="W100" s="48"/>
      <c r="X100" s="1"/>
    </row>
    <row r="101" ht="15.75" customHeight="1">
      <c r="A101" s="46"/>
      <c r="B101" s="47"/>
      <c r="C101" s="47"/>
      <c r="D101" s="47"/>
      <c r="E101" s="47"/>
      <c r="F101" s="47"/>
      <c r="G101" s="1"/>
      <c r="H101" s="1"/>
      <c r="I101" s="1"/>
      <c r="J101" s="1"/>
      <c r="K101" s="1"/>
      <c r="L101" s="1"/>
      <c r="M101" s="1"/>
      <c r="N101" s="1"/>
      <c r="O101" s="1"/>
      <c r="P101" s="1"/>
      <c r="Q101" s="1"/>
      <c r="R101" s="1"/>
      <c r="S101" s="1"/>
      <c r="T101" s="1"/>
      <c r="U101" s="1"/>
      <c r="V101" s="1"/>
      <c r="W101" s="48"/>
      <c r="X101" s="1"/>
    </row>
    <row r="102" ht="15.75" customHeight="1">
      <c r="A102" s="46"/>
      <c r="B102" s="47"/>
      <c r="C102" s="47"/>
      <c r="D102" s="47"/>
      <c r="E102" s="47"/>
      <c r="F102" s="47"/>
      <c r="G102" s="1"/>
      <c r="H102" s="1"/>
      <c r="I102" s="1"/>
      <c r="J102" s="1"/>
      <c r="K102" s="1"/>
      <c r="L102" s="1"/>
      <c r="M102" s="1"/>
      <c r="N102" s="1"/>
      <c r="O102" s="1"/>
      <c r="P102" s="1"/>
      <c r="Q102" s="1"/>
      <c r="R102" s="1"/>
      <c r="S102" s="1"/>
      <c r="T102" s="1"/>
      <c r="U102" s="1"/>
      <c r="V102" s="1"/>
      <c r="W102" s="48"/>
      <c r="X102" s="1"/>
    </row>
    <row r="103" ht="15.75" customHeight="1">
      <c r="A103" s="46"/>
      <c r="B103" s="47"/>
      <c r="C103" s="47"/>
      <c r="D103" s="47"/>
      <c r="E103" s="47"/>
      <c r="F103" s="47"/>
      <c r="G103" s="1"/>
      <c r="H103" s="1"/>
      <c r="I103" s="1"/>
      <c r="J103" s="1"/>
      <c r="K103" s="1"/>
      <c r="L103" s="1"/>
      <c r="M103" s="1"/>
      <c r="N103" s="1"/>
      <c r="O103" s="1"/>
      <c r="P103" s="1"/>
      <c r="Q103" s="1"/>
      <c r="R103" s="1"/>
      <c r="S103" s="1"/>
      <c r="T103" s="1"/>
      <c r="U103" s="1"/>
      <c r="V103" s="1"/>
      <c r="W103" s="48"/>
      <c r="X103" s="1"/>
    </row>
    <row r="104" ht="15.75" customHeight="1">
      <c r="A104" s="46"/>
      <c r="B104" s="47"/>
      <c r="C104" s="47"/>
      <c r="D104" s="47"/>
      <c r="E104" s="47"/>
      <c r="F104" s="47"/>
      <c r="G104" s="1"/>
      <c r="H104" s="1"/>
      <c r="I104" s="1"/>
      <c r="J104" s="1"/>
      <c r="K104" s="1"/>
      <c r="L104" s="1"/>
      <c r="M104" s="1"/>
      <c r="N104" s="1"/>
      <c r="O104" s="1"/>
      <c r="P104" s="1"/>
      <c r="Q104" s="1"/>
      <c r="R104" s="1"/>
      <c r="S104" s="1"/>
      <c r="T104" s="1"/>
      <c r="U104" s="1"/>
      <c r="V104" s="1"/>
      <c r="W104" s="48"/>
      <c r="X104" s="1"/>
    </row>
    <row r="105" ht="15.75" customHeight="1">
      <c r="A105" s="46"/>
      <c r="B105" s="47"/>
      <c r="C105" s="47"/>
      <c r="D105" s="47"/>
      <c r="E105" s="47"/>
      <c r="F105" s="47"/>
      <c r="G105" s="1"/>
      <c r="H105" s="1"/>
      <c r="I105" s="1"/>
      <c r="J105" s="1"/>
      <c r="K105" s="1"/>
      <c r="L105" s="1"/>
      <c r="M105" s="1"/>
      <c r="N105" s="1"/>
      <c r="O105" s="1"/>
      <c r="P105" s="1"/>
      <c r="Q105" s="1"/>
      <c r="R105" s="1"/>
      <c r="S105" s="1"/>
      <c r="T105" s="1"/>
      <c r="U105" s="1"/>
      <c r="V105" s="1"/>
      <c r="W105" s="48"/>
      <c r="X105" s="1"/>
    </row>
    <row r="106" ht="15.75" customHeight="1">
      <c r="A106" s="46"/>
      <c r="B106" s="47"/>
      <c r="C106" s="47"/>
      <c r="D106" s="47"/>
      <c r="E106" s="47"/>
      <c r="F106" s="47"/>
      <c r="G106" s="1"/>
      <c r="H106" s="1"/>
      <c r="I106" s="1"/>
      <c r="J106" s="1"/>
      <c r="K106" s="1"/>
      <c r="L106" s="1"/>
      <c r="M106" s="1"/>
      <c r="N106" s="1"/>
      <c r="O106" s="1"/>
      <c r="P106" s="1"/>
      <c r="Q106" s="1"/>
      <c r="R106" s="1"/>
      <c r="S106" s="1"/>
      <c r="T106" s="1"/>
      <c r="U106" s="1"/>
      <c r="V106" s="1"/>
      <c r="W106" s="48"/>
      <c r="X106" s="1"/>
    </row>
    <row r="107" ht="15.75" customHeight="1">
      <c r="A107" s="46"/>
      <c r="B107" s="47"/>
      <c r="C107" s="47"/>
      <c r="D107" s="47"/>
      <c r="E107" s="47"/>
      <c r="F107" s="47"/>
      <c r="G107" s="1"/>
      <c r="H107" s="1"/>
      <c r="I107" s="1"/>
      <c r="J107" s="1"/>
      <c r="K107" s="1"/>
      <c r="L107" s="1"/>
      <c r="M107" s="1"/>
      <c r="N107" s="1"/>
      <c r="O107" s="1"/>
      <c r="P107" s="1"/>
      <c r="Q107" s="1"/>
      <c r="R107" s="1"/>
      <c r="S107" s="1"/>
      <c r="T107" s="1"/>
      <c r="U107" s="1"/>
      <c r="V107" s="1"/>
      <c r="W107" s="48"/>
      <c r="X107" s="1"/>
    </row>
    <row r="108" ht="15.75" customHeight="1">
      <c r="A108" s="46"/>
      <c r="B108" s="47"/>
      <c r="C108" s="47"/>
      <c r="D108" s="47"/>
      <c r="E108" s="47"/>
      <c r="F108" s="47"/>
      <c r="G108" s="1"/>
      <c r="H108" s="1"/>
      <c r="I108" s="1"/>
      <c r="J108" s="1"/>
      <c r="K108" s="1"/>
      <c r="L108" s="1"/>
      <c r="M108" s="1"/>
      <c r="N108" s="1"/>
      <c r="O108" s="1"/>
      <c r="P108" s="1"/>
      <c r="Q108" s="1"/>
      <c r="R108" s="1"/>
      <c r="S108" s="1"/>
      <c r="T108" s="1"/>
      <c r="U108" s="1"/>
      <c r="V108" s="1"/>
      <c r="W108" s="48"/>
      <c r="X108" s="1"/>
    </row>
    <row r="109" ht="15.75" customHeight="1">
      <c r="A109" s="46"/>
      <c r="B109" s="47"/>
      <c r="C109" s="47"/>
      <c r="D109" s="47"/>
      <c r="E109" s="47"/>
      <c r="F109" s="47"/>
      <c r="G109" s="1"/>
      <c r="H109" s="1"/>
      <c r="I109" s="1"/>
      <c r="J109" s="1"/>
      <c r="K109" s="1"/>
      <c r="L109" s="1"/>
      <c r="M109" s="1"/>
      <c r="N109" s="1"/>
      <c r="O109" s="1"/>
      <c r="P109" s="1"/>
      <c r="Q109" s="1"/>
      <c r="R109" s="1"/>
      <c r="S109" s="1"/>
      <c r="T109" s="1"/>
      <c r="U109" s="1"/>
      <c r="V109" s="1"/>
      <c r="W109" s="48"/>
      <c r="X109" s="1"/>
    </row>
    <row r="110" ht="15.75" customHeight="1">
      <c r="A110" s="46"/>
      <c r="B110" s="47"/>
      <c r="C110" s="47"/>
      <c r="D110" s="47"/>
      <c r="E110" s="47"/>
      <c r="F110" s="47"/>
      <c r="G110" s="1"/>
      <c r="H110" s="1"/>
      <c r="I110" s="1"/>
      <c r="J110" s="1"/>
      <c r="K110" s="1"/>
      <c r="L110" s="1"/>
      <c r="M110" s="1"/>
      <c r="N110" s="1"/>
      <c r="O110" s="1"/>
      <c r="P110" s="1"/>
      <c r="Q110" s="1"/>
      <c r="R110" s="1"/>
      <c r="S110" s="1"/>
      <c r="T110" s="1"/>
      <c r="U110" s="1"/>
      <c r="V110" s="1"/>
      <c r="W110" s="48"/>
      <c r="X110" s="1"/>
    </row>
    <row r="111" ht="15.75" customHeight="1">
      <c r="A111" s="46"/>
      <c r="B111" s="47"/>
      <c r="C111" s="47"/>
      <c r="D111" s="47"/>
      <c r="E111" s="47"/>
      <c r="F111" s="47"/>
      <c r="G111" s="1"/>
      <c r="H111" s="1"/>
      <c r="I111" s="1"/>
      <c r="J111" s="1"/>
      <c r="K111" s="1"/>
      <c r="L111" s="1"/>
      <c r="M111" s="1"/>
      <c r="N111" s="1"/>
      <c r="O111" s="1"/>
      <c r="P111" s="1"/>
      <c r="Q111" s="1"/>
      <c r="R111" s="1"/>
      <c r="S111" s="1"/>
      <c r="T111" s="1"/>
      <c r="U111" s="1"/>
      <c r="V111" s="1"/>
      <c r="W111" s="48"/>
      <c r="X111" s="1"/>
    </row>
    <row r="112" ht="15.75" customHeight="1">
      <c r="A112" s="46"/>
      <c r="B112" s="47"/>
      <c r="C112" s="47"/>
      <c r="D112" s="47"/>
      <c r="E112" s="47"/>
      <c r="F112" s="47"/>
      <c r="G112" s="1"/>
      <c r="H112" s="1"/>
      <c r="I112" s="1"/>
      <c r="J112" s="1"/>
      <c r="K112" s="1"/>
      <c r="L112" s="1"/>
      <c r="M112" s="1"/>
      <c r="N112" s="1"/>
      <c r="O112" s="1"/>
      <c r="P112" s="1"/>
      <c r="Q112" s="1"/>
      <c r="R112" s="1"/>
      <c r="S112" s="1"/>
      <c r="T112" s="1"/>
      <c r="U112" s="1"/>
      <c r="V112" s="1"/>
      <c r="W112" s="48"/>
      <c r="X112" s="1"/>
    </row>
    <row r="113" ht="15.75" customHeight="1">
      <c r="A113" s="46"/>
      <c r="B113" s="47"/>
      <c r="C113" s="47"/>
      <c r="D113" s="47"/>
      <c r="E113" s="47"/>
      <c r="F113" s="47"/>
      <c r="G113" s="1"/>
      <c r="H113" s="1"/>
      <c r="I113" s="1"/>
      <c r="J113" s="1"/>
      <c r="K113" s="1"/>
      <c r="L113" s="1"/>
      <c r="M113" s="1"/>
      <c r="N113" s="1"/>
      <c r="O113" s="1"/>
      <c r="P113" s="1"/>
      <c r="Q113" s="1"/>
      <c r="R113" s="1"/>
      <c r="S113" s="1"/>
      <c r="T113" s="1"/>
      <c r="U113" s="1"/>
      <c r="V113" s="1"/>
      <c r="W113" s="48"/>
      <c r="X113" s="1"/>
    </row>
    <row r="114" ht="15.75" customHeight="1">
      <c r="A114" s="46"/>
      <c r="B114" s="47"/>
      <c r="C114" s="47"/>
      <c r="D114" s="47"/>
      <c r="E114" s="47"/>
      <c r="F114" s="47"/>
      <c r="G114" s="1"/>
      <c r="H114" s="1"/>
      <c r="I114" s="1"/>
      <c r="J114" s="1"/>
      <c r="K114" s="1"/>
      <c r="L114" s="1"/>
      <c r="M114" s="1"/>
      <c r="N114" s="1"/>
      <c r="O114" s="1"/>
      <c r="P114" s="1"/>
      <c r="Q114" s="1"/>
      <c r="R114" s="1"/>
      <c r="S114" s="1"/>
      <c r="T114" s="1"/>
      <c r="U114" s="1"/>
      <c r="V114" s="1"/>
      <c r="W114" s="48"/>
      <c r="X114" s="1"/>
    </row>
    <row r="115" ht="15.75" customHeight="1">
      <c r="A115" s="46"/>
      <c r="B115" s="47"/>
      <c r="C115" s="47"/>
      <c r="D115" s="47"/>
      <c r="E115" s="47"/>
      <c r="F115" s="47"/>
      <c r="G115" s="1"/>
      <c r="H115" s="1"/>
      <c r="I115" s="1"/>
      <c r="J115" s="1"/>
      <c r="K115" s="1"/>
      <c r="L115" s="1"/>
      <c r="M115" s="1"/>
      <c r="N115" s="1"/>
      <c r="O115" s="1"/>
      <c r="P115" s="1"/>
      <c r="Q115" s="1"/>
      <c r="R115" s="1"/>
      <c r="S115" s="1"/>
      <c r="T115" s="1"/>
      <c r="U115" s="1"/>
      <c r="V115" s="1"/>
      <c r="W115" s="48"/>
      <c r="X115" s="1"/>
    </row>
    <row r="116" ht="15.75" customHeight="1">
      <c r="A116" s="46"/>
      <c r="B116" s="47"/>
      <c r="C116" s="47"/>
      <c r="D116" s="47"/>
      <c r="E116" s="47"/>
      <c r="F116" s="47"/>
      <c r="G116" s="1"/>
      <c r="H116" s="1"/>
      <c r="I116" s="1"/>
      <c r="J116" s="1"/>
      <c r="K116" s="1"/>
      <c r="L116" s="1"/>
      <c r="M116" s="1"/>
      <c r="N116" s="1"/>
      <c r="O116" s="1"/>
      <c r="P116" s="1"/>
      <c r="Q116" s="1"/>
      <c r="R116" s="1"/>
      <c r="S116" s="1"/>
      <c r="T116" s="1"/>
      <c r="U116" s="1"/>
      <c r="V116" s="1"/>
      <c r="W116" s="48"/>
      <c r="X116" s="1"/>
    </row>
    <row r="117" ht="15.75" customHeight="1">
      <c r="A117" s="46"/>
      <c r="B117" s="47"/>
      <c r="C117" s="47"/>
      <c r="D117" s="47"/>
      <c r="E117" s="47"/>
      <c r="F117" s="47"/>
      <c r="G117" s="1"/>
      <c r="H117" s="1"/>
      <c r="I117" s="1"/>
      <c r="J117" s="1"/>
      <c r="K117" s="1"/>
      <c r="L117" s="1"/>
      <c r="M117" s="1"/>
      <c r="N117" s="1"/>
      <c r="O117" s="1"/>
      <c r="P117" s="1"/>
      <c r="Q117" s="1"/>
      <c r="R117" s="1"/>
      <c r="S117" s="1"/>
      <c r="T117" s="1"/>
      <c r="U117" s="1"/>
      <c r="V117" s="1"/>
      <c r="W117" s="48"/>
      <c r="X117" s="1"/>
    </row>
    <row r="118" ht="15.75" customHeight="1">
      <c r="A118" s="46"/>
      <c r="B118" s="47"/>
      <c r="C118" s="47"/>
      <c r="D118" s="47"/>
      <c r="E118" s="47"/>
      <c r="F118" s="47"/>
      <c r="G118" s="1"/>
      <c r="H118" s="1"/>
      <c r="I118" s="1"/>
      <c r="J118" s="1"/>
      <c r="K118" s="1"/>
      <c r="L118" s="1"/>
      <c r="M118" s="1"/>
      <c r="N118" s="1"/>
      <c r="O118" s="1"/>
      <c r="P118" s="1"/>
      <c r="Q118" s="1"/>
      <c r="R118" s="1"/>
      <c r="S118" s="1"/>
      <c r="T118" s="1"/>
      <c r="U118" s="1"/>
      <c r="V118" s="1"/>
      <c r="W118" s="48"/>
      <c r="X118" s="1"/>
    </row>
    <row r="119" ht="15.75" customHeight="1">
      <c r="A119" s="46"/>
      <c r="B119" s="47"/>
      <c r="C119" s="47"/>
      <c r="D119" s="47"/>
      <c r="E119" s="47"/>
      <c r="F119" s="47"/>
      <c r="G119" s="1"/>
      <c r="H119" s="1"/>
      <c r="I119" s="1"/>
      <c r="J119" s="1"/>
      <c r="K119" s="1"/>
      <c r="L119" s="1"/>
      <c r="M119" s="1"/>
      <c r="N119" s="1"/>
      <c r="O119" s="1"/>
      <c r="P119" s="1"/>
      <c r="Q119" s="1"/>
      <c r="R119" s="1"/>
      <c r="S119" s="1"/>
      <c r="T119" s="1"/>
      <c r="U119" s="1"/>
      <c r="V119" s="1"/>
      <c r="W119" s="48"/>
      <c r="X119" s="1"/>
    </row>
    <row r="120" ht="15.75" customHeight="1">
      <c r="A120" s="46"/>
      <c r="B120" s="47"/>
      <c r="C120" s="47"/>
      <c r="D120" s="47"/>
      <c r="E120" s="47"/>
      <c r="F120" s="47"/>
      <c r="G120" s="1"/>
      <c r="H120" s="1"/>
      <c r="I120" s="1"/>
      <c r="J120" s="1"/>
      <c r="K120" s="1"/>
      <c r="L120" s="1"/>
      <c r="M120" s="1"/>
      <c r="N120" s="1"/>
      <c r="O120" s="1"/>
      <c r="P120" s="1"/>
      <c r="Q120" s="1"/>
      <c r="R120" s="1"/>
      <c r="S120" s="1"/>
      <c r="T120" s="1"/>
      <c r="U120" s="1"/>
      <c r="V120" s="1"/>
      <c r="W120" s="48"/>
      <c r="X120" s="1"/>
    </row>
    <row r="121" ht="15.75" customHeight="1">
      <c r="A121" s="46"/>
      <c r="B121" s="47"/>
      <c r="C121" s="47"/>
      <c r="D121" s="47"/>
      <c r="E121" s="47"/>
      <c r="F121" s="47"/>
      <c r="G121" s="1"/>
      <c r="H121" s="1"/>
      <c r="I121" s="1"/>
      <c r="J121" s="1"/>
      <c r="K121" s="1"/>
      <c r="L121" s="1"/>
      <c r="M121" s="1"/>
      <c r="N121" s="1"/>
      <c r="O121" s="1"/>
      <c r="P121" s="1"/>
      <c r="Q121" s="1"/>
      <c r="R121" s="1"/>
      <c r="S121" s="1"/>
      <c r="T121" s="1"/>
      <c r="U121" s="1"/>
      <c r="V121" s="1"/>
      <c r="W121" s="48"/>
      <c r="X121" s="1"/>
    </row>
    <row r="122" ht="15.75" customHeight="1">
      <c r="A122" s="46"/>
      <c r="B122" s="47"/>
      <c r="C122" s="47"/>
      <c r="D122" s="47"/>
      <c r="E122" s="47"/>
      <c r="F122" s="47"/>
      <c r="G122" s="1"/>
      <c r="H122" s="1"/>
      <c r="I122" s="1"/>
      <c r="J122" s="1"/>
      <c r="K122" s="1"/>
      <c r="L122" s="1"/>
      <c r="M122" s="1"/>
      <c r="N122" s="1"/>
      <c r="O122" s="1"/>
      <c r="P122" s="1"/>
      <c r="Q122" s="1"/>
      <c r="R122" s="1"/>
      <c r="S122" s="1"/>
      <c r="T122" s="1"/>
      <c r="U122" s="1"/>
      <c r="V122" s="1"/>
      <c r="W122" s="48"/>
      <c r="X122" s="1"/>
    </row>
    <row r="123" ht="15.75" customHeight="1">
      <c r="A123" s="46"/>
      <c r="B123" s="47"/>
      <c r="C123" s="47"/>
      <c r="D123" s="47"/>
      <c r="E123" s="47"/>
      <c r="F123" s="47"/>
      <c r="G123" s="1"/>
      <c r="H123" s="1"/>
      <c r="I123" s="1"/>
      <c r="J123" s="1"/>
      <c r="K123" s="1"/>
      <c r="L123" s="1"/>
      <c r="M123" s="1"/>
      <c r="N123" s="1"/>
      <c r="O123" s="1"/>
      <c r="P123" s="1"/>
      <c r="Q123" s="1"/>
      <c r="R123" s="1"/>
      <c r="S123" s="1"/>
      <c r="T123" s="1"/>
      <c r="U123" s="1"/>
      <c r="V123" s="1"/>
      <c r="W123" s="48"/>
      <c r="X123" s="1"/>
    </row>
    <row r="124" ht="15.75" customHeight="1">
      <c r="A124" s="46"/>
      <c r="B124" s="47"/>
      <c r="C124" s="47"/>
      <c r="D124" s="47"/>
      <c r="E124" s="47"/>
      <c r="F124" s="47"/>
      <c r="G124" s="1"/>
      <c r="H124" s="1"/>
      <c r="I124" s="1"/>
      <c r="J124" s="1"/>
      <c r="K124" s="1"/>
      <c r="L124" s="1"/>
      <c r="M124" s="1"/>
      <c r="N124" s="1"/>
      <c r="O124" s="1"/>
      <c r="P124" s="1"/>
      <c r="Q124" s="1"/>
      <c r="R124" s="1"/>
      <c r="S124" s="1"/>
      <c r="T124" s="1"/>
      <c r="U124" s="1"/>
      <c r="V124" s="1"/>
      <c r="W124" s="48"/>
      <c r="X124" s="1"/>
    </row>
    <row r="125" ht="15.75" customHeight="1">
      <c r="A125" s="46"/>
      <c r="B125" s="47"/>
      <c r="C125" s="47"/>
      <c r="D125" s="47"/>
      <c r="E125" s="47"/>
      <c r="F125" s="47"/>
      <c r="G125" s="1"/>
      <c r="H125" s="1"/>
      <c r="I125" s="1"/>
      <c r="J125" s="1"/>
      <c r="K125" s="1"/>
      <c r="L125" s="1"/>
      <c r="M125" s="1"/>
      <c r="N125" s="1"/>
      <c r="O125" s="1"/>
      <c r="P125" s="1"/>
      <c r="Q125" s="1"/>
      <c r="R125" s="1"/>
      <c r="S125" s="1"/>
      <c r="T125" s="1"/>
      <c r="U125" s="1"/>
      <c r="V125" s="1"/>
      <c r="W125" s="48"/>
      <c r="X125" s="1"/>
    </row>
    <row r="126" ht="15.75" customHeight="1">
      <c r="A126" s="46"/>
      <c r="B126" s="47"/>
      <c r="C126" s="47"/>
      <c r="D126" s="47"/>
      <c r="E126" s="47"/>
      <c r="F126" s="47"/>
      <c r="G126" s="1"/>
      <c r="H126" s="1"/>
      <c r="I126" s="1"/>
      <c r="J126" s="1"/>
      <c r="K126" s="1"/>
      <c r="L126" s="1"/>
      <c r="M126" s="1"/>
      <c r="N126" s="1"/>
      <c r="O126" s="1"/>
      <c r="P126" s="1"/>
      <c r="Q126" s="1"/>
      <c r="R126" s="1"/>
      <c r="S126" s="1"/>
      <c r="T126" s="1"/>
      <c r="U126" s="1"/>
      <c r="V126" s="1"/>
      <c r="W126" s="48"/>
      <c r="X126" s="1"/>
    </row>
    <row r="127" ht="15.75" customHeight="1">
      <c r="A127" s="46"/>
      <c r="B127" s="47"/>
      <c r="C127" s="47"/>
      <c r="D127" s="47"/>
      <c r="E127" s="47"/>
      <c r="F127" s="47"/>
      <c r="G127" s="1"/>
      <c r="H127" s="1"/>
      <c r="I127" s="1"/>
      <c r="J127" s="1"/>
      <c r="K127" s="1"/>
      <c r="L127" s="1"/>
      <c r="M127" s="1"/>
      <c r="N127" s="1"/>
      <c r="O127" s="1"/>
      <c r="P127" s="1"/>
      <c r="Q127" s="1"/>
      <c r="R127" s="1"/>
      <c r="S127" s="1"/>
      <c r="T127" s="1"/>
      <c r="U127" s="1"/>
      <c r="V127" s="1"/>
      <c r="W127" s="48"/>
      <c r="X127" s="1"/>
    </row>
    <row r="128" ht="15.75" customHeight="1">
      <c r="A128" s="46"/>
      <c r="B128" s="47"/>
      <c r="C128" s="47"/>
      <c r="D128" s="47"/>
      <c r="E128" s="47"/>
      <c r="F128" s="47"/>
      <c r="G128" s="1"/>
      <c r="H128" s="1"/>
      <c r="I128" s="1"/>
      <c r="J128" s="1"/>
      <c r="K128" s="1"/>
      <c r="L128" s="1"/>
      <c r="M128" s="1"/>
      <c r="N128" s="1"/>
      <c r="O128" s="1"/>
      <c r="P128" s="1"/>
      <c r="Q128" s="1"/>
      <c r="R128" s="1"/>
      <c r="S128" s="1"/>
      <c r="T128" s="1"/>
      <c r="U128" s="1"/>
      <c r="V128" s="1"/>
      <c r="W128" s="48"/>
      <c r="X128" s="1"/>
    </row>
    <row r="129" ht="15.75" customHeight="1">
      <c r="A129" s="46"/>
      <c r="B129" s="47"/>
      <c r="C129" s="47"/>
      <c r="D129" s="47"/>
      <c r="E129" s="47"/>
      <c r="F129" s="47"/>
      <c r="G129" s="1"/>
      <c r="H129" s="1"/>
      <c r="I129" s="1"/>
      <c r="J129" s="1"/>
      <c r="K129" s="1"/>
      <c r="L129" s="1"/>
      <c r="M129" s="1"/>
      <c r="N129" s="1"/>
      <c r="O129" s="1"/>
      <c r="P129" s="1"/>
      <c r="Q129" s="1"/>
      <c r="R129" s="1"/>
      <c r="S129" s="1"/>
      <c r="T129" s="1"/>
      <c r="U129" s="1"/>
      <c r="V129" s="1"/>
      <c r="W129" s="48"/>
      <c r="X129" s="1"/>
    </row>
    <row r="130" ht="15.75" customHeight="1">
      <c r="A130" s="46"/>
      <c r="B130" s="47"/>
      <c r="C130" s="47"/>
      <c r="D130" s="47"/>
      <c r="E130" s="47"/>
      <c r="F130" s="47"/>
      <c r="G130" s="1"/>
      <c r="H130" s="1"/>
      <c r="I130" s="1"/>
      <c r="J130" s="1"/>
      <c r="K130" s="1"/>
      <c r="L130" s="1"/>
      <c r="M130" s="1"/>
      <c r="N130" s="1"/>
      <c r="O130" s="1"/>
      <c r="P130" s="1"/>
      <c r="Q130" s="1"/>
      <c r="R130" s="1"/>
      <c r="S130" s="1"/>
      <c r="T130" s="1"/>
      <c r="U130" s="1"/>
      <c r="V130" s="1"/>
      <c r="W130" s="48"/>
      <c r="X130" s="1"/>
    </row>
    <row r="131" ht="15.75" customHeight="1">
      <c r="A131" s="46"/>
      <c r="B131" s="47"/>
      <c r="C131" s="47"/>
      <c r="D131" s="47"/>
      <c r="E131" s="47"/>
      <c r="F131" s="47"/>
      <c r="G131" s="1"/>
      <c r="H131" s="1"/>
      <c r="I131" s="1"/>
      <c r="J131" s="1"/>
      <c r="K131" s="1"/>
      <c r="L131" s="1"/>
      <c r="M131" s="1"/>
      <c r="N131" s="1"/>
      <c r="O131" s="1"/>
      <c r="P131" s="1"/>
      <c r="Q131" s="1"/>
      <c r="R131" s="1"/>
      <c r="S131" s="1"/>
      <c r="T131" s="1"/>
      <c r="U131" s="1"/>
      <c r="V131" s="1"/>
      <c r="W131" s="48"/>
      <c r="X131" s="1"/>
    </row>
    <row r="132" ht="15.75" customHeight="1">
      <c r="A132" s="46"/>
      <c r="B132" s="47"/>
      <c r="C132" s="47"/>
      <c r="D132" s="47"/>
      <c r="E132" s="47"/>
      <c r="F132" s="47"/>
      <c r="G132" s="1"/>
      <c r="H132" s="1"/>
      <c r="I132" s="1"/>
      <c r="J132" s="1"/>
      <c r="K132" s="1"/>
      <c r="L132" s="1"/>
      <c r="M132" s="1"/>
      <c r="N132" s="1"/>
      <c r="O132" s="1"/>
      <c r="P132" s="1"/>
      <c r="Q132" s="1"/>
      <c r="R132" s="1"/>
      <c r="S132" s="1"/>
      <c r="T132" s="1"/>
      <c r="U132" s="1"/>
      <c r="V132" s="1"/>
      <c r="W132" s="48"/>
      <c r="X132" s="1"/>
    </row>
    <row r="133" ht="15.75" customHeight="1">
      <c r="A133" s="46"/>
      <c r="B133" s="47"/>
      <c r="C133" s="47"/>
      <c r="D133" s="47"/>
      <c r="E133" s="47"/>
      <c r="F133" s="47"/>
      <c r="G133" s="1"/>
      <c r="H133" s="1"/>
      <c r="I133" s="1"/>
      <c r="J133" s="1"/>
      <c r="K133" s="1"/>
      <c r="L133" s="1"/>
      <c r="M133" s="1"/>
      <c r="N133" s="1"/>
      <c r="O133" s="1"/>
      <c r="P133" s="1"/>
      <c r="Q133" s="1"/>
      <c r="R133" s="1"/>
      <c r="S133" s="1"/>
      <c r="T133" s="1"/>
      <c r="U133" s="1"/>
      <c r="V133" s="1"/>
      <c r="W133" s="48"/>
      <c r="X133" s="1"/>
    </row>
    <row r="134" ht="15.75" customHeight="1">
      <c r="A134" s="46"/>
      <c r="B134" s="47"/>
      <c r="C134" s="47"/>
      <c r="D134" s="47"/>
      <c r="E134" s="47"/>
      <c r="F134" s="47"/>
      <c r="G134" s="1"/>
      <c r="H134" s="1"/>
      <c r="I134" s="1"/>
      <c r="J134" s="1"/>
      <c r="K134" s="1"/>
      <c r="L134" s="1"/>
      <c r="M134" s="1"/>
      <c r="N134" s="1"/>
      <c r="O134" s="1"/>
      <c r="P134" s="1"/>
      <c r="Q134" s="1"/>
      <c r="R134" s="1"/>
      <c r="S134" s="1"/>
      <c r="T134" s="1"/>
      <c r="U134" s="1"/>
      <c r="V134" s="1"/>
      <c r="W134" s="48"/>
      <c r="X134" s="1"/>
    </row>
    <row r="135" ht="15.75" customHeight="1">
      <c r="A135" s="46"/>
      <c r="B135" s="47"/>
      <c r="C135" s="47"/>
      <c r="D135" s="47"/>
      <c r="E135" s="47"/>
      <c r="F135" s="47"/>
      <c r="G135" s="1"/>
      <c r="H135" s="1"/>
      <c r="I135" s="1"/>
      <c r="J135" s="1"/>
      <c r="K135" s="1"/>
      <c r="L135" s="1"/>
      <c r="M135" s="1"/>
      <c r="N135" s="1"/>
      <c r="O135" s="1"/>
      <c r="P135" s="1"/>
      <c r="Q135" s="1"/>
      <c r="R135" s="1"/>
      <c r="S135" s="1"/>
      <c r="T135" s="1"/>
      <c r="U135" s="1"/>
      <c r="V135" s="1"/>
      <c r="W135" s="48"/>
      <c r="X135" s="1"/>
    </row>
    <row r="136" ht="15.75" customHeight="1">
      <c r="A136" s="46"/>
      <c r="B136" s="47"/>
      <c r="C136" s="47"/>
      <c r="D136" s="47"/>
      <c r="E136" s="47"/>
      <c r="F136" s="47"/>
      <c r="G136" s="1"/>
      <c r="H136" s="1"/>
      <c r="I136" s="1"/>
      <c r="J136" s="1"/>
      <c r="K136" s="1"/>
      <c r="L136" s="1"/>
      <c r="M136" s="1"/>
      <c r="N136" s="1"/>
      <c r="O136" s="1"/>
      <c r="P136" s="1"/>
      <c r="Q136" s="1"/>
      <c r="R136" s="1"/>
      <c r="S136" s="1"/>
      <c r="T136" s="1"/>
      <c r="U136" s="1"/>
      <c r="V136" s="1"/>
      <c r="W136" s="48"/>
      <c r="X136" s="1"/>
    </row>
    <row r="137" ht="15.75" customHeight="1">
      <c r="A137" s="46"/>
      <c r="B137" s="47"/>
      <c r="C137" s="47"/>
      <c r="D137" s="47"/>
      <c r="E137" s="47"/>
      <c r="F137" s="47"/>
      <c r="G137" s="1"/>
      <c r="H137" s="1"/>
      <c r="I137" s="1"/>
      <c r="J137" s="1"/>
      <c r="K137" s="1"/>
      <c r="L137" s="1"/>
      <c r="M137" s="1"/>
      <c r="N137" s="1"/>
      <c r="O137" s="1"/>
      <c r="P137" s="1"/>
      <c r="Q137" s="1"/>
      <c r="R137" s="1"/>
      <c r="S137" s="1"/>
      <c r="T137" s="1"/>
      <c r="U137" s="1"/>
      <c r="V137" s="1"/>
      <c r="W137" s="48"/>
      <c r="X137" s="1"/>
    </row>
    <row r="138" ht="15.75" customHeight="1">
      <c r="A138" s="46"/>
      <c r="B138" s="47"/>
      <c r="C138" s="47"/>
      <c r="D138" s="47"/>
      <c r="E138" s="47"/>
      <c r="F138" s="47"/>
      <c r="G138" s="1"/>
      <c r="H138" s="1"/>
      <c r="I138" s="1"/>
      <c r="J138" s="1"/>
      <c r="K138" s="1"/>
      <c r="L138" s="1"/>
      <c r="M138" s="1"/>
      <c r="N138" s="1"/>
      <c r="O138" s="1"/>
      <c r="P138" s="1"/>
      <c r="Q138" s="1"/>
      <c r="R138" s="1"/>
      <c r="S138" s="1"/>
      <c r="T138" s="1"/>
      <c r="U138" s="1"/>
      <c r="V138" s="1"/>
      <c r="W138" s="48"/>
      <c r="X138" s="1"/>
    </row>
    <row r="139" ht="15.75" customHeight="1">
      <c r="A139" s="46"/>
      <c r="B139" s="47"/>
      <c r="C139" s="47"/>
      <c r="D139" s="47"/>
      <c r="E139" s="47"/>
      <c r="F139" s="47"/>
      <c r="G139" s="1"/>
      <c r="H139" s="1"/>
      <c r="I139" s="1"/>
      <c r="J139" s="1"/>
      <c r="K139" s="1"/>
      <c r="L139" s="1"/>
      <c r="M139" s="1"/>
      <c r="N139" s="1"/>
      <c r="O139" s="1"/>
      <c r="P139" s="1"/>
      <c r="Q139" s="1"/>
      <c r="R139" s="1"/>
      <c r="S139" s="1"/>
      <c r="T139" s="1"/>
      <c r="U139" s="1"/>
      <c r="V139" s="1"/>
      <c r="W139" s="48"/>
      <c r="X139" s="1"/>
    </row>
    <row r="140" ht="15.75" customHeight="1">
      <c r="A140" s="46"/>
      <c r="B140" s="47"/>
      <c r="C140" s="47"/>
      <c r="D140" s="47"/>
      <c r="E140" s="47"/>
      <c r="F140" s="47"/>
      <c r="G140" s="1"/>
      <c r="H140" s="1"/>
      <c r="I140" s="1"/>
      <c r="J140" s="1"/>
      <c r="K140" s="1"/>
      <c r="L140" s="1"/>
      <c r="M140" s="1"/>
      <c r="N140" s="1"/>
      <c r="O140" s="1"/>
      <c r="P140" s="1"/>
      <c r="Q140" s="1"/>
      <c r="R140" s="1"/>
      <c r="S140" s="1"/>
      <c r="T140" s="1"/>
      <c r="U140" s="1"/>
      <c r="V140" s="1"/>
      <c r="W140" s="48"/>
      <c r="X140" s="1"/>
    </row>
    <row r="141" ht="15.75" customHeight="1">
      <c r="A141" s="46"/>
      <c r="B141" s="47"/>
      <c r="C141" s="47"/>
      <c r="D141" s="47"/>
      <c r="E141" s="47"/>
      <c r="F141" s="47"/>
      <c r="G141" s="1"/>
      <c r="H141" s="1"/>
      <c r="I141" s="1"/>
      <c r="J141" s="1"/>
      <c r="K141" s="1"/>
      <c r="L141" s="1"/>
      <c r="M141" s="1"/>
      <c r="N141" s="1"/>
      <c r="O141" s="1"/>
      <c r="P141" s="1"/>
      <c r="Q141" s="1"/>
      <c r="R141" s="1"/>
      <c r="S141" s="1"/>
      <c r="T141" s="1"/>
      <c r="U141" s="1"/>
      <c r="V141" s="1"/>
      <c r="W141" s="48"/>
      <c r="X141" s="1"/>
    </row>
    <row r="142" ht="15.75" customHeight="1">
      <c r="A142" s="46"/>
      <c r="B142" s="47"/>
      <c r="C142" s="47"/>
      <c r="D142" s="47"/>
      <c r="E142" s="47"/>
      <c r="F142" s="47"/>
      <c r="G142" s="1"/>
      <c r="H142" s="1"/>
      <c r="I142" s="1"/>
      <c r="J142" s="1"/>
      <c r="K142" s="1"/>
      <c r="L142" s="1"/>
      <c r="M142" s="1"/>
      <c r="N142" s="1"/>
      <c r="O142" s="1"/>
      <c r="P142" s="1"/>
      <c r="Q142" s="1"/>
      <c r="R142" s="1"/>
      <c r="S142" s="1"/>
      <c r="T142" s="1"/>
      <c r="U142" s="1"/>
      <c r="V142" s="1"/>
      <c r="W142" s="48"/>
      <c r="X142" s="1"/>
    </row>
    <row r="143" ht="15.75" customHeight="1">
      <c r="A143" s="46"/>
      <c r="B143" s="47"/>
      <c r="C143" s="47"/>
      <c r="D143" s="47"/>
      <c r="E143" s="47"/>
      <c r="F143" s="47"/>
      <c r="G143" s="1"/>
      <c r="H143" s="1"/>
      <c r="I143" s="1"/>
      <c r="J143" s="1"/>
      <c r="K143" s="1"/>
      <c r="L143" s="1"/>
      <c r="M143" s="1"/>
      <c r="N143" s="1"/>
      <c r="O143" s="1"/>
      <c r="P143" s="1"/>
      <c r="Q143" s="1"/>
      <c r="R143" s="1"/>
      <c r="S143" s="1"/>
      <c r="T143" s="1"/>
      <c r="U143" s="1"/>
      <c r="V143" s="1"/>
      <c r="W143" s="48"/>
      <c r="X143" s="1"/>
    </row>
    <row r="144" ht="15.75" customHeight="1">
      <c r="A144" s="46"/>
      <c r="B144" s="47"/>
      <c r="C144" s="47"/>
      <c r="D144" s="47"/>
      <c r="E144" s="47"/>
      <c r="F144" s="47"/>
      <c r="G144" s="1"/>
      <c r="H144" s="1"/>
      <c r="I144" s="1"/>
      <c r="J144" s="1"/>
      <c r="K144" s="1"/>
      <c r="L144" s="1"/>
      <c r="M144" s="1"/>
      <c r="N144" s="1"/>
      <c r="O144" s="1"/>
      <c r="P144" s="1"/>
      <c r="Q144" s="1"/>
      <c r="R144" s="1"/>
      <c r="S144" s="1"/>
      <c r="T144" s="1"/>
      <c r="U144" s="1"/>
      <c r="V144" s="1"/>
      <c r="W144" s="48"/>
      <c r="X144" s="1"/>
    </row>
    <row r="145" ht="15.75" customHeight="1">
      <c r="A145" s="46"/>
      <c r="B145" s="47"/>
      <c r="C145" s="47"/>
      <c r="D145" s="47"/>
      <c r="E145" s="47"/>
      <c r="F145" s="47"/>
      <c r="G145" s="1"/>
      <c r="H145" s="1"/>
      <c r="I145" s="1"/>
      <c r="J145" s="1"/>
      <c r="K145" s="1"/>
      <c r="L145" s="1"/>
      <c r="M145" s="1"/>
      <c r="N145" s="1"/>
      <c r="O145" s="1"/>
      <c r="P145" s="1"/>
      <c r="Q145" s="1"/>
      <c r="R145" s="1"/>
      <c r="S145" s="1"/>
      <c r="T145" s="1"/>
      <c r="U145" s="1"/>
      <c r="V145" s="1"/>
      <c r="W145" s="48"/>
      <c r="X145" s="1"/>
    </row>
    <row r="146" ht="15.75" customHeight="1">
      <c r="A146" s="46"/>
      <c r="B146" s="47"/>
      <c r="C146" s="47"/>
      <c r="D146" s="47"/>
      <c r="E146" s="47"/>
      <c r="F146" s="47"/>
      <c r="G146" s="1"/>
      <c r="H146" s="1"/>
      <c r="I146" s="1"/>
      <c r="J146" s="1"/>
      <c r="K146" s="1"/>
      <c r="L146" s="1"/>
      <c r="M146" s="1"/>
      <c r="N146" s="1"/>
      <c r="O146" s="1"/>
      <c r="P146" s="1"/>
      <c r="Q146" s="1"/>
      <c r="R146" s="1"/>
      <c r="S146" s="1"/>
      <c r="T146" s="1"/>
      <c r="U146" s="1"/>
      <c r="V146" s="1"/>
      <c r="W146" s="48"/>
      <c r="X146" s="1"/>
    </row>
    <row r="147" ht="15.75" customHeight="1">
      <c r="A147" s="46"/>
      <c r="B147" s="47"/>
      <c r="C147" s="47"/>
      <c r="D147" s="47"/>
      <c r="E147" s="47"/>
      <c r="F147" s="47"/>
      <c r="G147" s="1"/>
      <c r="H147" s="1"/>
      <c r="I147" s="1"/>
      <c r="J147" s="1"/>
      <c r="K147" s="1"/>
      <c r="L147" s="1"/>
      <c r="M147" s="1"/>
      <c r="N147" s="1"/>
      <c r="O147" s="1"/>
      <c r="P147" s="1"/>
      <c r="Q147" s="1"/>
      <c r="R147" s="1"/>
      <c r="S147" s="1"/>
      <c r="T147" s="1"/>
      <c r="U147" s="1"/>
      <c r="V147" s="1"/>
      <c r="W147" s="48"/>
      <c r="X147" s="1"/>
    </row>
    <row r="148" ht="15.75" customHeight="1">
      <c r="A148" s="46"/>
      <c r="B148" s="47"/>
      <c r="C148" s="47"/>
      <c r="D148" s="47"/>
      <c r="E148" s="47"/>
      <c r="F148" s="47"/>
      <c r="G148" s="1"/>
      <c r="H148" s="1"/>
      <c r="I148" s="1"/>
      <c r="J148" s="1"/>
      <c r="K148" s="1"/>
      <c r="L148" s="1"/>
      <c r="M148" s="1"/>
      <c r="N148" s="1"/>
      <c r="O148" s="1"/>
      <c r="P148" s="1"/>
      <c r="Q148" s="1"/>
      <c r="R148" s="1"/>
      <c r="S148" s="1"/>
      <c r="T148" s="1"/>
      <c r="U148" s="1"/>
      <c r="V148" s="1"/>
      <c r="W148" s="48"/>
      <c r="X148" s="1"/>
    </row>
    <row r="149" ht="15.75" customHeight="1">
      <c r="A149" s="46"/>
      <c r="B149" s="47"/>
      <c r="C149" s="47"/>
      <c r="D149" s="47"/>
      <c r="E149" s="47"/>
      <c r="F149" s="47"/>
      <c r="G149" s="1"/>
      <c r="H149" s="1"/>
      <c r="I149" s="1"/>
      <c r="J149" s="1"/>
      <c r="K149" s="1"/>
      <c r="L149" s="1"/>
      <c r="M149" s="1"/>
      <c r="N149" s="1"/>
      <c r="O149" s="1"/>
      <c r="P149" s="1"/>
      <c r="Q149" s="1"/>
      <c r="R149" s="1"/>
      <c r="S149" s="1"/>
      <c r="T149" s="1"/>
      <c r="U149" s="1"/>
      <c r="V149" s="1"/>
      <c r="W149" s="48"/>
      <c r="X149" s="1"/>
    </row>
    <row r="150" ht="15.75" customHeight="1">
      <c r="A150" s="46"/>
      <c r="B150" s="47"/>
      <c r="C150" s="47"/>
      <c r="D150" s="47"/>
      <c r="E150" s="47"/>
      <c r="F150" s="47"/>
      <c r="G150" s="1"/>
      <c r="H150" s="1"/>
      <c r="I150" s="1"/>
      <c r="J150" s="1"/>
      <c r="K150" s="1"/>
      <c r="L150" s="1"/>
      <c r="M150" s="1"/>
      <c r="N150" s="1"/>
      <c r="O150" s="1"/>
      <c r="P150" s="1"/>
      <c r="Q150" s="1"/>
      <c r="R150" s="1"/>
      <c r="S150" s="1"/>
      <c r="T150" s="1"/>
      <c r="U150" s="1"/>
      <c r="V150" s="1"/>
      <c r="W150" s="48"/>
      <c r="X150" s="1"/>
    </row>
    <row r="151" ht="15.75" customHeight="1">
      <c r="A151" s="46"/>
      <c r="B151" s="47"/>
      <c r="C151" s="47"/>
      <c r="D151" s="47"/>
      <c r="E151" s="47"/>
      <c r="F151" s="47"/>
      <c r="G151" s="1"/>
      <c r="H151" s="1"/>
      <c r="I151" s="1"/>
      <c r="J151" s="1"/>
      <c r="K151" s="1"/>
      <c r="L151" s="1"/>
      <c r="M151" s="1"/>
      <c r="N151" s="1"/>
      <c r="O151" s="1"/>
      <c r="P151" s="1"/>
      <c r="Q151" s="1"/>
      <c r="R151" s="1"/>
      <c r="S151" s="1"/>
      <c r="T151" s="1"/>
      <c r="U151" s="1"/>
      <c r="V151" s="1"/>
      <c r="W151" s="48"/>
      <c r="X151" s="1"/>
    </row>
    <row r="152" ht="15.75" customHeight="1">
      <c r="A152" s="46"/>
      <c r="B152" s="47"/>
      <c r="C152" s="47"/>
      <c r="D152" s="47"/>
      <c r="E152" s="47"/>
      <c r="F152" s="47"/>
      <c r="G152" s="1"/>
      <c r="H152" s="1"/>
      <c r="I152" s="1"/>
      <c r="J152" s="1"/>
      <c r="K152" s="1"/>
      <c r="L152" s="1"/>
      <c r="M152" s="1"/>
      <c r="N152" s="1"/>
      <c r="O152" s="1"/>
      <c r="P152" s="1"/>
      <c r="Q152" s="1"/>
      <c r="R152" s="1"/>
      <c r="S152" s="1"/>
      <c r="T152" s="1"/>
      <c r="U152" s="1"/>
      <c r="V152" s="1"/>
      <c r="W152" s="48"/>
      <c r="X152" s="1"/>
    </row>
    <row r="153" ht="15.75" customHeight="1">
      <c r="A153" s="46"/>
      <c r="B153" s="47"/>
      <c r="C153" s="47"/>
      <c r="D153" s="47"/>
      <c r="E153" s="47"/>
      <c r="F153" s="47"/>
      <c r="G153" s="1"/>
      <c r="H153" s="1"/>
      <c r="I153" s="1"/>
      <c r="J153" s="1"/>
      <c r="K153" s="1"/>
      <c r="L153" s="1"/>
      <c r="M153" s="1"/>
      <c r="N153" s="1"/>
      <c r="O153" s="1"/>
      <c r="P153" s="1"/>
      <c r="Q153" s="1"/>
      <c r="R153" s="1"/>
      <c r="S153" s="1"/>
      <c r="T153" s="1"/>
      <c r="U153" s="1"/>
      <c r="V153" s="1"/>
      <c r="W153" s="48"/>
      <c r="X153" s="1"/>
    </row>
    <row r="154" ht="15.75" customHeight="1">
      <c r="A154" s="46"/>
      <c r="B154" s="47"/>
      <c r="C154" s="47"/>
      <c r="D154" s="47"/>
      <c r="E154" s="47"/>
      <c r="F154" s="47"/>
      <c r="G154" s="1"/>
      <c r="H154" s="1"/>
      <c r="I154" s="1"/>
      <c r="J154" s="1"/>
      <c r="K154" s="1"/>
      <c r="L154" s="1"/>
      <c r="M154" s="1"/>
      <c r="N154" s="1"/>
      <c r="O154" s="1"/>
      <c r="P154" s="1"/>
      <c r="Q154" s="1"/>
      <c r="R154" s="1"/>
      <c r="S154" s="1"/>
      <c r="T154" s="1"/>
      <c r="U154" s="1"/>
      <c r="V154" s="1"/>
      <c r="W154" s="48"/>
      <c r="X154" s="1"/>
    </row>
    <row r="155" ht="15.75" customHeight="1">
      <c r="A155" s="46"/>
      <c r="B155" s="47"/>
      <c r="C155" s="47"/>
      <c r="D155" s="47"/>
      <c r="E155" s="47"/>
      <c r="F155" s="47"/>
      <c r="G155" s="1"/>
      <c r="H155" s="1"/>
      <c r="I155" s="1"/>
      <c r="J155" s="1"/>
      <c r="K155" s="1"/>
      <c r="L155" s="1"/>
      <c r="M155" s="1"/>
      <c r="N155" s="1"/>
      <c r="O155" s="1"/>
      <c r="P155" s="1"/>
      <c r="Q155" s="1"/>
      <c r="R155" s="1"/>
      <c r="S155" s="1"/>
      <c r="T155" s="1"/>
      <c r="U155" s="1"/>
      <c r="V155" s="1"/>
      <c r="W155" s="48"/>
      <c r="X155" s="1"/>
    </row>
    <row r="156" ht="15.75" customHeight="1">
      <c r="A156" s="46"/>
      <c r="B156" s="47"/>
      <c r="C156" s="47"/>
      <c r="D156" s="47"/>
      <c r="E156" s="47"/>
      <c r="F156" s="47"/>
      <c r="G156" s="1"/>
      <c r="H156" s="1"/>
      <c r="I156" s="1"/>
      <c r="J156" s="1"/>
      <c r="K156" s="1"/>
      <c r="L156" s="1"/>
      <c r="M156" s="1"/>
      <c r="N156" s="1"/>
      <c r="O156" s="1"/>
      <c r="P156" s="1"/>
      <c r="Q156" s="1"/>
      <c r="R156" s="1"/>
      <c r="S156" s="1"/>
      <c r="T156" s="1"/>
      <c r="U156" s="1"/>
      <c r="V156" s="1"/>
      <c r="W156" s="48"/>
      <c r="X156" s="1"/>
    </row>
    <row r="157" ht="15.75" customHeight="1">
      <c r="A157" s="46"/>
      <c r="B157" s="47"/>
      <c r="C157" s="47"/>
      <c r="D157" s="47"/>
      <c r="E157" s="47"/>
      <c r="F157" s="47"/>
      <c r="G157" s="1"/>
      <c r="H157" s="1"/>
      <c r="I157" s="1"/>
      <c r="J157" s="1"/>
      <c r="K157" s="1"/>
      <c r="L157" s="1"/>
      <c r="M157" s="1"/>
      <c r="N157" s="1"/>
      <c r="O157" s="1"/>
      <c r="P157" s="1"/>
      <c r="Q157" s="1"/>
      <c r="R157" s="1"/>
      <c r="S157" s="1"/>
      <c r="T157" s="1"/>
      <c r="U157" s="1"/>
      <c r="V157" s="1"/>
      <c r="W157" s="48"/>
      <c r="X157" s="1"/>
    </row>
    <row r="158" ht="15.75" customHeight="1">
      <c r="A158" s="46"/>
      <c r="B158" s="47"/>
      <c r="C158" s="47"/>
      <c r="D158" s="47"/>
      <c r="E158" s="47"/>
      <c r="F158" s="47"/>
      <c r="G158" s="1"/>
      <c r="H158" s="1"/>
      <c r="I158" s="1"/>
      <c r="J158" s="1"/>
      <c r="K158" s="1"/>
      <c r="L158" s="1"/>
      <c r="M158" s="1"/>
      <c r="N158" s="1"/>
      <c r="O158" s="1"/>
      <c r="P158" s="1"/>
      <c r="Q158" s="1"/>
      <c r="R158" s="1"/>
      <c r="S158" s="1"/>
      <c r="T158" s="1"/>
      <c r="U158" s="1"/>
      <c r="V158" s="1"/>
      <c r="W158" s="48"/>
      <c r="X158" s="1"/>
    </row>
    <row r="159" ht="15.75" customHeight="1">
      <c r="A159" s="46"/>
      <c r="B159" s="47"/>
      <c r="C159" s="47"/>
      <c r="D159" s="47"/>
      <c r="E159" s="47"/>
      <c r="F159" s="47"/>
      <c r="G159" s="1"/>
      <c r="H159" s="1"/>
      <c r="I159" s="1"/>
      <c r="J159" s="1"/>
      <c r="K159" s="1"/>
      <c r="L159" s="1"/>
      <c r="M159" s="1"/>
      <c r="N159" s="1"/>
      <c r="O159" s="1"/>
      <c r="P159" s="1"/>
      <c r="Q159" s="1"/>
      <c r="R159" s="1"/>
      <c r="S159" s="1"/>
      <c r="T159" s="1"/>
      <c r="U159" s="1"/>
      <c r="V159" s="1"/>
      <c r="W159" s="48"/>
      <c r="X159" s="1"/>
    </row>
    <row r="160" ht="15.75" customHeight="1">
      <c r="A160" s="46"/>
      <c r="B160" s="47"/>
      <c r="C160" s="47"/>
      <c r="D160" s="47"/>
      <c r="E160" s="47"/>
      <c r="F160" s="47"/>
      <c r="G160" s="1"/>
      <c r="H160" s="1"/>
      <c r="I160" s="1"/>
      <c r="J160" s="1"/>
      <c r="K160" s="1"/>
      <c r="L160" s="1"/>
      <c r="M160" s="1"/>
      <c r="N160" s="1"/>
      <c r="O160" s="1"/>
      <c r="P160" s="1"/>
      <c r="Q160" s="1"/>
      <c r="R160" s="1"/>
      <c r="S160" s="1"/>
      <c r="T160" s="1"/>
      <c r="U160" s="1"/>
      <c r="V160" s="1"/>
      <c r="W160" s="48"/>
      <c r="X160" s="1"/>
    </row>
    <row r="161" ht="15.75" customHeight="1">
      <c r="A161" s="46"/>
      <c r="B161" s="47"/>
      <c r="C161" s="47"/>
      <c r="D161" s="47"/>
      <c r="E161" s="47"/>
      <c r="F161" s="47"/>
      <c r="G161" s="1"/>
      <c r="H161" s="1"/>
      <c r="I161" s="1"/>
      <c r="J161" s="1"/>
      <c r="K161" s="1"/>
      <c r="L161" s="1"/>
      <c r="M161" s="1"/>
      <c r="N161" s="1"/>
      <c r="O161" s="1"/>
      <c r="P161" s="1"/>
      <c r="Q161" s="1"/>
      <c r="R161" s="1"/>
      <c r="S161" s="1"/>
      <c r="T161" s="1"/>
      <c r="U161" s="1"/>
      <c r="V161" s="1"/>
      <c r="W161" s="48"/>
      <c r="X161" s="1"/>
    </row>
    <row r="162" ht="15.75" customHeight="1">
      <c r="A162" s="46"/>
      <c r="B162" s="47"/>
      <c r="C162" s="47"/>
      <c r="D162" s="47"/>
      <c r="E162" s="47"/>
      <c r="F162" s="47"/>
      <c r="G162" s="1"/>
      <c r="H162" s="1"/>
      <c r="I162" s="1"/>
      <c r="J162" s="1"/>
      <c r="K162" s="1"/>
      <c r="L162" s="1"/>
      <c r="M162" s="1"/>
      <c r="N162" s="1"/>
      <c r="O162" s="1"/>
      <c r="P162" s="1"/>
      <c r="Q162" s="1"/>
      <c r="R162" s="1"/>
      <c r="S162" s="1"/>
      <c r="T162" s="1"/>
      <c r="U162" s="1"/>
      <c r="V162" s="1"/>
      <c r="W162" s="48"/>
      <c r="X162" s="1"/>
    </row>
    <row r="163" ht="15.75" customHeight="1">
      <c r="A163" s="46"/>
      <c r="B163" s="47"/>
      <c r="C163" s="47"/>
      <c r="D163" s="47"/>
      <c r="E163" s="47"/>
      <c r="F163" s="47"/>
      <c r="G163" s="1"/>
      <c r="H163" s="1"/>
      <c r="I163" s="1"/>
      <c r="J163" s="1"/>
      <c r="K163" s="1"/>
      <c r="L163" s="1"/>
      <c r="M163" s="1"/>
      <c r="N163" s="1"/>
      <c r="O163" s="1"/>
      <c r="P163" s="1"/>
      <c r="Q163" s="1"/>
      <c r="R163" s="1"/>
      <c r="S163" s="1"/>
      <c r="T163" s="1"/>
      <c r="U163" s="1"/>
      <c r="V163" s="1"/>
      <c r="W163" s="48"/>
      <c r="X163" s="1"/>
    </row>
    <row r="164" ht="15.75" customHeight="1">
      <c r="A164" s="46"/>
      <c r="B164" s="47"/>
      <c r="C164" s="47"/>
      <c r="D164" s="47"/>
      <c r="E164" s="47"/>
      <c r="F164" s="47"/>
      <c r="G164" s="1"/>
      <c r="H164" s="1"/>
      <c r="I164" s="1"/>
      <c r="J164" s="1"/>
      <c r="K164" s="1"/>
      <c r="L164" s="1"/>
      <c r="M164" s="1"/>
      <c r="N164" s="1"/>
      <c r="O164" s="1"/>
      <c r="P164" s="1"/>
      <c r="Q164" s="1"/>
      <c r="R164" s="1"/>
      <c r="S164" s="1"/>
      <c r="T164" s="1"/>
      <c r="U164" s="1"/>
      <c r="V164" s="1"/>
      <c r="W164" s="48"/>
      <c r="X164" s="1"/>
    </row>
    <row r="165" ht="15.75" customHeight="1">
      <c r="A165" s="46"/>
      <c r="B165" s="47"/>
      <c r="C165" s="47"/>
      <c r="D165" s="47"/>
      <c r="E165" s="47"/>
      <c r="F165" s="47"/>
      <c r="G165" s="1"/>
      <c r="H165" s="1"/>
      <c r="I165" s="1"/>
      <c r="J165" s="1"/>
      <c r="K165" s="1"/>
      <c r="L165" s="1"/>
      <c r="M165" s="1"/>
      <c r="N165" s="1"/>
      <c r="O165" s="1"/>
      <c r="P165" s="1"/>
      <c r="Q165" s="1"/>
      <c r="R165" s="1"/>
      <c r="S165" s="1"/>
      <c r="T165" s="1"/>
      <c r="U165" s="1"/>
      <c r="V165" s="1"/>
      <c r="W165" s="48"/>
      <c r="X165" s="1"/>
    </row>
    <row r="166" ht="15.75" customHeight="1">
      <c r="A166" s="46"/>
      <c r="B166" s="47"/>
      <c r="C166" s="47"/>
      <c r="D166" s="47"/>
      <c r="E166" s="47"/>
      <c r="F166" s="47"/>
      <c r="G166" s="1"/>
      <c r="H166" s="1"/>
      <c r="I166" s="1"/>
      <c r="J166" s="1"/>
      <c r="K166" s="1"/>
      <c r="L166" s="1"/>
      <c r="M166" s="1"/>
      <c r="N166" s="1"/>
      <c r="O166" s="1"/>
      <c r="P166" s="1"/>
      <c r="Q166" s="1"/>
      <c r="R166" s="1"/>
      <c r="S166" s="1"/>
      <c r="T166" s="1"/>
      <c r="U166" s="1"/>
      <c r="V166" s="1"/>
      <c r="W166" s="48"/>
      <c r="X166" s="1"/>
    </row>
    <row r="167" ht="15.75" customHeight="1">
      <c r="A167" s="46"/>
      <c r="B167" s="47"/>
      <c r="C167" s="47"/>
      <c r="D167" s="47"/>
      <c r="E167" s="47"/>
      <c r="F167" s="47"/>
      <c r="G167" s="1"/>
      <c r="H167" s="1"/>
      <c r="I167" s="1"/>
      <c r="J167" s="1"/>
      <c r="K167" s="1"/>
      <c r="L167" s="1"/>
      <c r="M167" s="1"/>
      <c r="N167" s="1"/>
      <c r="O167" s="1"/>
      <c r="P167" s="1"/>
      <c r="Q167" s="1"/>
      <c r="R167" s="1"/>
      <c r="S167" s="1"/>
      <c r="T167" s="1"/>
      <c r="U167" s="1"/>
      <c r="V167" s="1"/>
      <c r="W167" s="48"/>
      <c r="X167" s="1"/>
    </row>
    <row r="168" ht="15.75" customHeight="1">
      <c r="A168" s="46"/>
      <c r="B168" s="47"/>
      <c r="C168" s="47"/>
      <c r="D168" s="47"/>
      <c r="E168" s="47"/>
      <c r="F168" s="47"/>
      <c r="G168" s="1"/>
      <c r="H168" s="1"/>
      <c r="I168" s="1"/>
      <c r="J168" s="1"/>
      <c r="K168" s="1"/>
      <c r="L168" s="1"/>
      <c r="M168" s="1"/>
      <c r="N168" s="1"/>
      <c r="O168" s="1"/>
      <c r="P168" s="1"/>
      <c r="Q168" s="1"/>
      <c r="R168" s="1"/>
      <c r="S168" s="1"/>
      <c r="T168" s="1"/>
      <c r="U168" s="1"/>
      <c r="V168" s="1"/>
      <c r="W168" s="48"/>
      <c r="X168" s="1"/>
    </row>
    <row r="169" ht="15.75" customHeight="1">
      <c r="A169" s="46"/>
      <c r="B169" s="47"/>
      <c r="C169" s="47"/>
      <c r="D169" s="47"/>
      <c r="E169" s="47"/>
      <c r="F169" s="47"/>
      <c r="G169" s="1"/>
      <c r="H169" s="1"/>
      <c r="I169" s="1"/>
      <c r="J169" s="1"/>
      <c r="K169" s="1"/>
      <c r="L169" s="1"/>
      <c r="M169" s="1"/>
      <c r="N169" s="1"/>
      <c r="O169" s="1"/>
      <c r="P169" s="1"/>
      <c r="Q169" s="1"/>
      <c r="R169" s="1"/>
      <c r="S169" s="1"/>
      <c r="T169" s="1"/>
      <c r="U169" s="1"/>
      <c r="V169" s="1"/>
      <c r="W169" s="48"/>
      <c r="X169" s="1"/>
    </row>
    <row r="170" ht="15.75" customHeight="1">
      <c r="A170" s="46"/>
      <c r="B170" s="47"/>
      <c r="C170" s="47"/>
      <c r="D170" s="47"/>
      <c r="E170" s="47"/>
      <c r="F170" s="47"/>
      <c r="G170" s="1"/>
      <c r="H170" s="1"/>
      <c r="I170" s="1"/>
      <c r="J170" s="1"/>
      <c r="K170" s="1"/>
      <c r="L170" s="1"/>
      <c r="M170" s="1"/>
      <c r="N170" s="1"/>
      <c r="O170" s="1"/>
      <c r="P170" s="1"/>
      <c r="Q170" s="1"/>
      <c r="R170" s="1"/>
      <c r="S170" s="1"/>
      <c r="T170" s="1"/>
      <c r="U170" s="1"/>
      <c r="V170" s="1"/>
      <c r="W170" s="48"/>
      <c r="X170" s="1"/>
    </row>
    <row r="171" ht="15.75" customHeight="1">
      <c r="A171" s="46"/>
      <c r="B171" s="47"/>
      <c r="C171" s="47"/>
      <c r="D171" s="47"/>
      <c r="E171" s="47"/>
      <c r="F171" s="47"/>
      <c r="G171" s="1"/>
      <c r="H171" s="1"/>
      <c r="I171" s="1"/>
      <c r="J171" s="1"/>
      <c r="K171" s="1"/>
      <c r="L171" s="1"/>
      <c r="M171" s="1"/>
      <c r="N171" s="1"/>
      <c r="O171" s="1"/>
      <c r="P171" s="1"/>
      <c r="Q171" s="1"/>
      <c r="R171" s="1"/>
      <c r="S171" s="1"/>
      <c r="T171" s="1"/>
      <c r="U171" s="1"/>
      <c r="V171" s="1"/>
      <c r="W171" s="48"/>
      <c r="X171" s="1"/>
    </row>
    <row r="172" ht="15.75" customHeight="1">
      <c r="A172" s="46"/>
      <c r="B172" s="47"/>
      <c r="C172" s="47"/>
      <c r="D172" s="47"/>
      <c r="E172" s="47"/>
      <c r="F172" s="47"/>
      <c r="G172" s="1"/>
      <c r="H172" s="1"/>
      <c r="I172" s="1"/>
      <c r="J172" s="1"/>
      <c r="K172" s="1"/>
      <c r="L172" s="1"/>
      <c r="M172" s="1"/>
      <c r="N172" s="1"/>
      <c r="O172" s="1"/>
      <c r="P172" s="1"/>
      <c r="Q172" s="1"/>
      <c r="R172" s="1"/>
      <c r="S172" s="1"/>
      <c r="T172" s="1"/>
      <c r="U172" s="1"/>
      <c r="V172" s="1"/>
      <c r="W172" s="48"/>
      <c r="X172" s="1"/>
    </row>
    <row r="173" ht="15.75" customHeight="1">
      <c r="A173" s="46"/>
      <c r="B173" s="47"/>
      <c r="C173" s="47"/>
      <c r="D173" s="47"/>
      <c r="E173" s="47"/>
      <c r="F173" s="47"/>
      <c r="G173" s="1"/>
      <c r="H173" s="1"/>
      <c r="I173" s="1"/>
      <c r="J173" s="1"/>
      <c r="K173" s="1"/>
      <c r="L173" s="1"/>
      <c r="M173" s="1"/>
      <c r="N173" s="1"/>
      <c r="O173" s="1"/>
      <c r="P173" s="1"/>
      <c r="Q173" s="1"/>
      <c r="R173" s="1"/>
      <c r="S173" s="1"/>
      <c r="T173" s="1"/>
      <c r="U173" s="1"/>
      <c r="V173" s="1"/>
      <c r="W173" s="48"/>
      <c r="X173" s="1"/>
    </row>
    <row r="174" ht="15.75" customHeight="1">
      <c r="A174" s="46"/>
      <c r="B174" s="47"/>
      <c r="C174" s="47"/>
      <c r="D174" s="47"/>
      <c r="E174" s="47"/>
      <c r="F174" s="47"/>
      <c r="G174" s="1"/>
      <c r="H174" s="1"/>
      <c r="I174" s="1"/>
      <c r="J174" s="1"/>
      <c r="K174" s="1"/>
      <c r="L174" s="1"/>
      <c r="M174" s="1"/>
      <c r="N174" s="1"/>
      <c r="O174" s="1"/>
      <c r="P174" s="1"/>
      <c r="Q174" s="1"/>
      <c r="R174" s="1"/>
      <c r="S174" s="1"/>
      <c r="T174" s="1"/>
      <c r="U174" s="1"/>
      <c r="V174" s="1"/>
      <c r="W174" s="48"/>
      <c r="X174" s="1"/>
    </row>
    <row r="175" ht="15.75" customHeight="1">
      <c r="A175" s="46"/>
      <c r="B175" s="47"/>
      <c r="C175" s="47"/>
      <c r="D175" s="47"/>
      <c r="E175" s="47"/>
      <c r="F175" s="47"/>
      <c r="G175" s="1"/>
      <c r="H175" s="1"/>
      <c r="I175" s="1"/>
      <c r="J175" s="1"/>
      <c r="K175" s="1"/>
      <c r="L175" s="1"/>
      <c r="M175" s="1"/>
      <c r="N175" s="1"/>
      <c r="O175" s="1"/>
      <c r="P175" s="1"/>
      <c r="Q175" s="1"/>
      <c r="R175" s="1"/>
      <c r="S175" s="1"/>
      <c r="T175" s="1"/>
      <c r="U175" s="1"/>
      <c r="V175" s="1"/>
      <c r="W175" s="48"/>
      <c r="X175" s="1"/>
    </row>
    <row r="176" ht="15.75" customHeight="1">
      <c r="A176" s="46"/>
      <c r="B176" s="47"/>
      <c r="C176" s="47"/>
      <c r="D176" s="47"/>
      <c r="E176" s="47"/>
      <c r="F176" s="47"/>
      <c r="G176" s="1"/>
      <c r="H176" s="1"/>
      <c r="I176" s="1"/>
      <c r="J176" s="1"/>
      <c r="K176" s="1"/>
      <c r="L176" s="1"/>
      <c r="M176" s="1"/>
      <c r="N176" s="1"/>
      <c r="O176" s="1"/>
      <c r="P176" s="1"/>
      <c r="Q176" s="1"/>
      <c r="R176" s="1"/>
      <c r="S176" s="1"/>
      <c r="T176" s="1"/>
      <c r="U176" s="1"/>
      <c r="V176" s="1"/>
      <c r="W176" s="48"/>
      <c r="X176" s="1"/>
    </row>
    <row r="177" ht="15.75" customHeight="1">
      <c r="A177" s="46"/>
      <c r="B177" s="47"/>
      <c r="C177" s="47"/>
      <c r="D177" s="47"/>
      <c r="E177" s="47"/>
      <c r="F177" s="47"/>
      <c r="G177" s="1"/>
      <c r="H177" s="1"/>
      <c r="I177" s="1"/>
      <c r="J177" s="1"/>
      <c r="K177" s="1"/>
      <c r="L177" s="1"/>
      <c r="M177" s="1"/>
      <c r="N177" s="1"/>
      <c r="O177" s="1"/>
      <c r="P177" s="1"/>
      <c r="Q177" s="1"/>
      <c r="R177" s="1"/>
      <c r="S177" s="1"/>
      <c r="T177" s="1"/>
      <c r="U177" s="1"/>
      <c r="V177" s="1"/>
      <c r="W177" s="48"/>
      <c r="X177" s="1"/>
    </row>
    <row r="178" ht="15.75" customHeight="1">
      <c r="A178" s="46"/>
      <c r="B178" s="47"/>
      <c r="C178" s="47"/>
      <c r="D178" s="47"/>
      <c r="E178" s="47"/>
      <c r="F178" s="47"/>
      <c r="G178" s="1"/>
      <c r="H178" s="1"/>
      <c r="I178" s="1"/>
      <c r="J178" s="1"/>
      <c r="K178" s="1"/>
      <c r="L178" s="1"/>
      <c r="M178" s="1"/>
      <c r="N178" s="1"/>
      <c r="O178" s="1"/>
      <c r="P178" s="1"/>
      <c r="Q178" s="1"/>
      <c r="R178" s="1"/>
      <c r="S178" s="1"/>
      <c r="T178" s="1"/>
      <c r="U178" s="1"/>
      <c r="V178" s="1"/>
      <c r="W178" s="48"/>
      <c r="X178" s="1"/>
    </row>
    <row r="179" ht="15.75" customHeight="1">
      <c r="A179" s="46"/>
      <c r="B179" s="47"/>
      <c r="C179" s="47"/>
      <c r="D179" s="47"/>
      <c r="E179" s="47"/>
      <c r="F179" s="47"/>
      <c r="G179" s="1"/>
      <c r="H179" s="1"/>
      <c r="I179" s="1"/>
      <c r="J179" s="1"/>
      <c r="K179" s="1"/>
      <c r="L179" s="1"/>
      <c r="M179" s="1"/>
      <c r="N179" s="1"/>
      <c r="O179" s="1"/>
      <c r="P179" s="1"/>
      <c r="Q179" s="1"/>
      <c r="R179" s="1"/>
      <c r="S179" s="1"/>
      <c r="T179" s="1"/>
      <c r="U179" s="1"/>
      <c r="V179" s="1"/>
      <c r="W179" s="48"/>
      <c r="X179" s="1"/>
    </row>
    <row r="180" ht="15.75" customHeight="1">
      <c r="A180" s="46"/>
      <c r="B180" s="47"/>
      <c r="C180" s="47"/>
      <c r="D180" s="47"/>
      <c r="E180" s="47"/>
      <c r="F180" s="47"/>
      <c r="G180" s="1"/>
      <c r="H180" s="1"/>
      <c r="I180" s="1"/>
      <c r="J180" s="1"/>
      <c r="K180" s="1"/>
      <c r="L180" s="1"/>
      <c r="M180" s="1"/>
      <c r="N180" s="1"/>
      <c r="O180" s="1"/>
      <c r="P180" s="1"/>
      <c r="Q180" s="1"/>
      <c r="R180" s="1"/>
      <c r="S180" s="1"/>
      <c r="T180" s="1"/>
      <c r="U180" s="1"/>
      <c r="V180" s="1"/>
      <c r="W180" s="48"/>
      <c r="X180" s="1"/>
    </row>
    <row r="181" ht="15.75" customHeight="1">
      <c r="A181" s="46"/>
      <c r="B181" s="47"/>
      <c r="C181" s="47"/>
      <c r="D181" s="47"/>
      <c r="E181" s="47"/>
      <c r="F181" s="47"/>
      <c r="G181" s="1"/>
      <c r="H181" s="1"/>
      <c r="I181" s="1"/>
      <c r="J181" s="1"/>
      <c r="K181" s="1"/>
      <c r="L181" s="1"/>
      <c r="M181" s="1"/>
      <c r="N181" s="1"/>
      <c r="O181" s="1"/>
      <c r="P181" s="1"/>
      <c r="Q181" s="1"/>
      <c r="R181" s="1"/>
      <c r="S181" s="1"/>
      <c r="T181" s="1"/>
      <c r="U181" s="1"/>
      <c r="V181" s="1"/>
      <c r="W181" s="48"/>
      <c r="X181" s="1"/>
    </row>
    <row r="182" ht="15.75" customHeight="1">
      <c r="A182" s="46"/>
      <c r="B182" s="47"/>
      <c r="C182" s="47"/>
      <c r="D182" s="47"/>
      <c r="E182" s="47"/>
      <c r="F182" s="47"/>
      <c r="G182" s="1"/>
      <c r="H182" s="1"/>
      <c r="I182" s="1"/>
      <c r="J182" s="1"/>
      <c r="K182" s="1"/>
      <c r="L182" s="1"/>
      <c r="M182" s="1"/>
      <c r="N182" s="1"/>
      <c r="O182" s="1"/>
      <c r="P182" s="1"/>
      <c r="Q182" s="1"/>
      <c r="R182" s="1"/>
      <c r="S182" s="1"/>
      <c r="T182" s="1"/>
      <c r="U182" s="1"/>
      <c r="V182" s="1"/>
      <c r="W182" s="48"/>
      <c r="X182" s="1"/>
    </row>
    <row r="183" ht="15.75" customHeight="1">
      <c r="A183" s="46"/>
      <c r="B183" s="47"/>
      <c r="C183" s="47"/>
      <c r="D183" s="47"/>
      <c r="E183" s="47"/>
      <c r="F183" s="47"/>
      <c r="G183" s="1"/>
      <c r="H183" s="1"/>
      <c r="I183" s="1"/>
      <c r="J183" s="1"/>
      <c r="K183" s="1"/>
      <c r="L183" s="1"/>
      <c r="M183" s="1"/>
      <c r="N183" s="1"/>
      <c r="O183" s="1"/>
      <c r="P183" s="1"/>
      <c r="Q183" s="1"/>
      <c r="R183" s="1"/>
      <c r="S183" s="1"/>
      <c r="T183" s="1"/>
      <c r="U183" s="1"/>
      <c r="V183" s="1"/>
      <c r="W183" s="48"/>
      <c r="X183" s="1"/>
    </row>
    <row r="184" ht="15.75" customHeight="1">
      <c r="A184" s="46"/>
      <c r="B184" s="47"/>
      <c r="C184" s="47"/>
      <c r="D184" s="47"/>
      <c r="E184" s="47"/>
      <c r="F184" s="47"/>
      <c r="G184" s="1"/>
      <c r="H184" s="1"/>
      <c r="I184" s="1"/>
      <c r="J184" s="1"/>
      <c r="K184" s="1"/>
      <c r="L184" s="1"/>
      <c r="M184" s="1"/>
      <c r="N184" s="1"/>
      <c r="O184" s="1"/>
      <c r="P184" s="1"/>
      <c r="Q184" s="1"/>
      <c r="R184" s="1"/>
      <c r="S184" s="1"/>
      <c r="T184" s="1"/>
      <c r="U184" s="1"/>
      <c r="V184" s="1"/>
      <c r="W184" s="48"/>
      <c r="X184" s="1"/>
    </row>
    <row r="185" ht="15.75" customHeight="1">
      <c r="A185" s="46"/>
      <c r="B185" s="47"/>
      <c r="C185" s="47"/>
      <c r="D185" s="47"/>
      <c r="E185" s="47"/>
      <c r="F185" s="47"/>
      <c r="G185" s="1"/>
      <c r="H185" s="1"/>
      <c r="I185" s="1"/>
      <c r="J185" s="1"/>
      <c r="K185" s="1"/>
      <c r="L185" s="1"/>
      <c r="M185" s="1"/>
      <c r="N185" s="1"/>
      <c r="O185" s="1"/>
      <c r="P185" s="1"/>
      <c r="Q185" s="1"/>
      <c r="R185" s="1"/>
      <c r="S185" s="1"/>
      <c r="T185" s="1"/>
      <c r="U185" s="1"/>
      <c r="V185" s="1"/>
      <c r="W185" s="48"/>
      <c r="X185" s="1"/>
    </row>
    <row r="186" ht="15.75" customHeight="1">
      <c r="A186" s="46"/>
      <c r="B186" s="47"/>
      <c r="C186" s="47"/>
      <c r="D186" s="47"/>
      <c r="E186" s="47"/>
      <c r="F186" s="47"/>
      <c r="G186" s="1"/>
      <c r="H186" s="1"/>
      <c r="I186" s="1"/>
      <c r="J186" s="1"/>
      <c r="K186" s="1"/>
      <c r="L186" s="1"/>
      <c r="M186" s="1"/>
      <c r="N186" s="1"/>
      <c r="O186" s="1"/>
      <c r="P186" s="1"/>
      <c r="Q186" s="1"/>
      <c r="R186" s="1"/>
      <c r="S186" s="1"/>
      <c r="T186" s="1"/>
      <c r="U186" s="1"/>
      <c r="V186" s="1"/>
      <c r="W186" s="48"/>
      <c r="X186" s="1"/>
    </row>
    <row r="187" ht="15.75" customHeight="1">
      <c r="A187" s="46"/>
      <c r="B187" s="47"/>
      <c r="C187" s="47"/>
      <c r="D187" s="47"/>
      <c r="E187" s="47"/>
      <c r="F187" s="47"/>
      <c r="G187" s="1"/>
      <c r="H187" s="1"/>
      <c r="I187" s="1"/>
      <c r="J187" s="1"/>
      <c r="K187" s="1"/>
      <c r="L187" s="1"/>
      <c r="M187" s="1"/>
      <c r="N187" s="1"/>
      <c r="O187" s="1"/>
      <c r="P187" s="1"/>
      <c r="Q187" s="1"/>
      <c r="R187" s="1"/>
      <c r="S187" s="1"/>
      <c r="T187" s="1"/>
      <c r="U187" s="1"/>
      <c r="V187" s="1"/>
      <c r="W187" s="48"/>
      <c r="X187" s="1"/>
    </row>
    <row r="188" ht="15.75" customHeight="1">
      <c r="A188" s="46"/>
      <c r="B188" s="47"/>
      <c r="C188" s="47"/>
      <c r="D188" s="47"/>
      <c r="E188" s="47"/>
      <c r="F188" s="47"/>
      <c r="G188" s="1"/>
      <c r="H188" s="1"/>
      <c r="I188" s="1"/>
      <c r="J188" s="1"/>
      <c r="K188" s="1"/>
      <c r="L188" s="1"/>
      <c r="M188" s="1"/>
      <c r="N188" s="1"/>
      <c r="O188" s="1"/>
      <c r="P188" s="1"/>
      <c r="Q188" s="1"/>
      <c r="R188" s="1"/>
      <c r="S188" s="1"/>
      <c r="T188" s="1"/>
      <c r="U188" s="1"/>
      <c r="V188" s="1"/>
      <c r="W188" s="48"/>
      <c r="X188" s="1"/>
    </row>
    <row r="189" ht="15.75" customHeight="1">
      <c r="A189" s="46"/>
      <c r="B189" s="47"/>
      <c r="C189" s="47"/>
      <c r="D189" s="47"/>
      <c r="E189" s="47"/>
      <c r="F189" s="47"/>
      <c r="G189" s="1"/>
      <c r="H189" s="1"/>
      <c r="I189" s="1"/>
      <c r="J189" s="1"/>
      <c r="K189" s="1"/>
      <c r="L189" s="1"/>
      <c r="M189" s="1"/>
      <c r="N189" s="1"/>
      <c r="O189" s="1"/>
      <c r="P189" s="1"/>
      <c r="Q189" s="1"/>
      <c r="R189" s="1"/>
      <c r="S189" s="1"/>
      <c r="T189" s="1"/>
      <c r="U189" s="1"/>
      <c r="V189" s="1"/>
      <c r="W189" s="48"/>
      <c r="X189" s="1"/>
    </row>
    <row r="190" ht="15.75" customHeight="1">
      <c r="A190" s="46"/>
      <c r="B190" s="47"/>
      <c r="C190" s="47"/>
      <c r="D190" s="47"/>
      <c r="E190" s="47"/>
      <c r="F190" s="47"/>
      <c r="G190" s="1"/>
      <c r="H190" s="1"/>
      <c r="I190" s="1"/>
      <c r="J190" s="1"/>
      <c r="K190" s="1"/>
      <c r="L190" s="1"/>
      <c r="M190" s="1"/>
      <c r="N190" s="1"/>
      <c r="O190" s="1"/>
      <c r="P190" s="1"/>
      <c r="Q190" s="1"/>
      <c r="R190" s="1"/>
      <c r="S190" s="1"/>
      <c r="T190" s="1"/>
      <c r="U190" s="1"/>
      <c r="V190" s="1"/>
      <c r="W190" s="48"/>
      <c r="X190" s="1"/>
    </row>
    <row r="191" ht="15.75" customHeight="1">
      <c r="A191" s="46"/>
      <c r="B191" s="47"/>
      <c r="C191" s="47"/>
      <c r="D191" s="47"/>
      <c r="E191" s="47"/>
      <c r="F191" s="47"/>
      <c r="G191" s="1"/>
      <c r="H191" s="1"/>
      <c r="I191" s="1"/>
      <c r="J191" s="1"/>
      <c r="K191" s="1"/>
      <c r="L191" s="1"/>
      <c r="M191" s="1"/>
      <c r="N191" s="1"/>
      <c r="O191" s="1"/>
      <c r="P191" s="1"/>
      <c r="Q191" s="1"/>
      <c r="R191" s="1"/>
      <c r="S191" s="1"/>
      <c r="T191" s="1"/>
      <c r="U191" s="1"/>
      <c r="V191" s="1"/>
      <c r="W191" s="48"/>
      <c r="X191" s="1"/>
    </row>
    <row r="192" ht="15.75" customHeight="1">
      <c r="A192" s="46"/>
      <c r="B192" s="47"/>
      <c r="C192" s="47"/>
      <c r="D192" s="47"/>
      <c r="E192" s="47"/>
      <c r="F192" s="47"/>
      <c r="G192" s="1"/>
      <c r="H192" s="1"/>
      <c r="I192" s="1"/>
      <c r="J192" s="1"/>
      <c r="K192" s="1"/>
      <c r="L192" s="1"/>
      <c r="M192" s="1"/>
      <c r="N192" s="1"/>
      <c r="O192" s="1"/>
      <c r="P192" s="1"/>
      <c r="Q192" s="1"/>
      <c r="R192" s="1"/>
      <c r="S192" s="1"/>
      <c r="T192" s="1"/>
      <c r="U192" s="1"/>
      <c r="V192" s="1"/>
      <c r="W192" s="48"/>
      <c r="X192" s="1"/>
    </row>
    <row r="193" ht="15.75" customHeight="1">
      <c r="A193" s="46"/>
      <c r="B193" s="47"/>
      <c r="C193" s="47"/>
      <c r="D193" s="47"/>
      <c r="E193" s="47"/>
      <c r="F193" s="47"/>
      <c r="G193" s="1"/>
      <c r="H193" s="1"/>
      <c r="I193" s="1"/>
      <c r="J193" s="1"/>
      <c r="K193" s="1"/>
      <c r="L193" s="1"/>
      <c r="M193" s="1"/>
      <c r="N193" s="1"/>
      <c r="O193" s="1"/>
      <c r="P193" s="1"/>
      <c r="Q193" s="1"/>
      <c r="R193" s="1"/>
      <c r="S193" s="1"/>
      <c r="T193" s="1"/>
      <c r="U193" s="1"/>
      <c r="V193" s="1"/>
      <c r="W193" s="48"/>
      <c r="X193" s="1"/>
    </row>
    <row r="194" ht="15.75" customHeight="1">
      <c r="A194" s="46"/>
      <c r="B194" s="47"/>
      <c r="C194" s="47"/>
      <c r="D194" s="47"/>
      <c r="E194" s="47"/>
      <c r="F194" s="47"/>
      <c r="G194" s="1"/>
      <c r="H194" s="1"/>
      <c r="I194" s="1"/>
      <c r="J194" s="1"/>
      <c r="K194" s="1"/>
      <c r="L194" s="1"/>
      <c r="M194" s="1"/>
      <c r="N194" s="1"/>
      <c r="O194" s="1"/>
      <c r="P194" s="1"/>
      <c r="Q194" s="1"/>
      <c r="R194" s="1"/>
      <c r="S194" s="1"/>
      <c r="T194" s="1"/>
      <c r="U194" s="1"/>
      <c r="V194" s="1"/>
      <c r="W194" s="48"/>
      <c r="X194" s="1"/>
    </row>
    <row r="195" ht="15.75" customHeight="1">
      <c r="A195" s="46"/>
      <c r="B195" s="47"/>
      <c r="C195" s="47"/>
      <c r="D195" s="47"/>
      <c r="E195" s="47"/>
      <c r="F195" s="47"/>
      <c r="G195" s="1"/>
      <c r="H195" s="1"/>
      <c r="I195" s="1"/>
      <c r="J195" s="1"/>
      <c r="K195" s="1"/>
      <c r="L195" s="1"/>
      <c r="M195" s="1"/>
      <c r="N195" s="1"/>
      <c r="O195" s="1"/>
      <c r="P195" s="1"/>
      <c r="Q195" s="1"/>
      <c r="R195" s="1"/>
      <c r="S195" s="1"/>
      <c r="T195" s="1"/>
      <c r="U195" s="1"/>
      <c r="V195" s="1"/>
      <c r="W195" s="48"/>
      <c r="X195" s="1"/>
    </row>
    <row r="196" ht="15.75" customHeight="1">
      <c r="A196" s="46"/>
      <c r="B196" s="47"/>
      <c r="C196" s="47"/>
      <c r="D196" s="47"/>
      <c r="E196" s="47"/>
      <c r="F196" s="47"/>
      <c r="G196" s="1"/>
      <c r="H196" s="1"/>
      <c r="I196" s="1"/>
      <c r="J196" s="1"/>
      <c r="K196" s="1"/>
      <c r="L196" s="1"/>
      <c r="M196" s="1"/>
      <c r="N196" s="1"/>
      <c r="O196" s="1"/>
      <c r="P196" s="1"/>
      <c r="Q196" s="1"/>
      <c r="R196" s="1"/>
      <c r="S196" s="1"/>
      <c r="T196" s="1"/>
      <c r="U196" s="1"/>
      <c r="V196" s="1"/>
      <c r="W196" s="48"/>
      <c r="X196" s="1"/>
    </row>
    <row r="197" ht="15.75" customHeight="1">
      <c r="A197" s="46"/>
      <c r="B197" s="47"/>
      <c r="C197" s="47"/>
      <c r="D197" s="47"/>
      <c r="E197" s="47"/>
      <c r="F197" s="47"/>
      <c r="G197" s="1"/>
      <c r="H197" s="1"/>
      <c r="I197" s="1"/>
      <c r="J197" s="1"/>
      <c r="K197" s="1"/>
      <c r="L197" s="1"/>
      <c r="M197" s="1"/>
      <c r="N197" s="1"/>
      <c r="O197" s="1"/>
      <c r="P197" s="1"/>
      <c r="Q197" s="1"/>
      <c r="R197" s="1"/>
      <c r="S197" s="1"/>
      <c r="T197" s="1"/>
      <c r="U197" s="1"/>
      <c r="V197" s="1"/>
      <c r="W197" s="48"/>
      <c r="X197" s="1"/>
    </row>
    <row r="198" ht="15.75" customHeight="1">
      <c r="A198" s="46"/>
      <c r="B198" s="47"/>
      <c r="C198" s="47"/>
      <c r="D198" s="47"/>
      <c r="E198" s="47"/>
      <c r="F198" s="47"/>
      <c r="G198" s="1"/>
      <c r="H198" s="1"/>
      <c r="I198" s="1"/>
      <c r="J198" s="1"/>
      <c r="K198" s="1"/>
      <c r="L198" s="1"/>
      <c r="M198" s="1"/>
      <c r="N198" s="1"/>
      <c r="O198" s="1"/>
      <c r="P198" s="1"/>
      <c r="Q198" s="1"/>
      <c r="R198" s="1"/>
      <c r="S198" s="1"/>
      <c r="T198" s="1"/>
      <c r="U198" s="1"/>
      <c r="V198" s="1"/>
      <c r="W198" s="48"/>
      <c r="X198" s="1"/>
    </row>
    <row r="199" ht="15.75" customHeight="1">
      <c r="A199" s="46"/>
      <c r="B199" s="47"/>
      <c r="C199" s="47"/>
      <c r="D199" s="47"/>
      <c r="E199" s="47"/>
      <c r="F199" s="47"/>
      <c r="G199" s="1"/>
      <c r="H199" s="1"/>
      <c r="I199" s="1"/>
      <c r="J199" s="1"/>
      <c r="K199" s="1"/>
      <c r="L199" s="1"/>
      <c r="M199" s="1"/>
      <c r="N199" s="1"/>
      <c r="O199" s="1"/>
      <c r="P199" s="1"/>
      <c r="Q199" s="1"/>
      <c r="R199" s="1"/>
      <c r="S199" s="1"/>
      <c r="T199" s="1"/>
      <c r="U199" s="1"/>
      <c r="V199" s="1"/>
      <c r="W199" s="48"/>
      <c r="X199" s="1"/>
    </row>
    <row r="200" ht="15.75" customHeight="1">
      <c r="A200" s="46"/>
      <c r="B200" s="47"/>
      <c r="C200" s="47"/>
      <c r="D200" s="47"/>
      <c r="E200" s="47"/>
      <c r="F200" s="47"/>
      <c r="G200" s="1"/>
      <c r="H200" s="1"/>
      <c r="I200" s="1"/>
      <c r="J200" s="1"/>
      <c r="K200" s="1"/>
      <c r="L200" s="1"/>
      <c r="M200" s="1"/>
      <c r="N200" s="1"/>
      <c r="O200" s="1"/>
      <c r="P200" s="1"/>
      <c r="Q200" s="1"/>
      <c r="R200" s="1"/>
      <c r="S200" s="1"/>
      <c r="T200" s="1"/>
      <c r="U200" s="1"/>
      <c r="V200" s="1"/>
      <c r="W200" s="48"/>
      <c r="X200" s="1"/>
    </row>
    <row r="201" ht="15.75" customHeight="1">
      <c r="A201" s="46"/>
      <c r="B201" s="47"/>
      <c r="C201" s="47"/>
      <c r="D201" s="47"/>
      <c r="E201" s="47"/>
      <c r="F201" s="47"/>
      <c r="G201" s="1"/>
      <c r="H201" s="1"/>
      <c r="I201" s="1"/>
      <c r="J201" s="1"/>
      <c r="K201" s="1"/>
      <c r="L201" s="1"/>
      <c r="M201" s="1"/>
      <c r="N201" s="1"/>
      <c r="O201" s="1"/>
      <c r="P201" s="1"/>
      <c r="Q201" s="1"/>
      <c r="R201" s="1"/>
      <c r="S201" s="1"/>
      <c r="T201" s="1"/>
      <c r="U201" s="1"/>
      <c r="V201" s="1"/>
      <c r="W201" s="48"/>
      <c r="X201" s="1"/>
    </row>
    <row r="202" ht="15.75" customHeight="1">
      <c r="A202" s="46"/>
      <c r="B202" s="47"/>
      <c r="C202" s="47"/>
      <c r="D202" s="47"/>
      <c r="E202" s="47"/>
      <c r="F202" s="47"/>
      <c r="G202" s="1"/>
      <c r="H202" s="1"/>
      <c r="I202" s="1"/>
      <c r="J202" s="1"/>
      <c r="K202" s="1"/>
      <c r="L202" s="1"/>
      <c r="M202" s="1"/>
      <c r="N202" s="1"/>
      <c r="O202" s="1"/>
      <c r="P202" s="1"/>
      <c r="Q202" s="1"/>
      <c r="R202" s="1"/>
      <c r="S202" s="1"/>
      <c r="T202" s="1"/>
      <c r="U202" s="1"/>
      <c r="V202" s="1"/>
      <c r="W202" s="48"/>
      <c r="X202" s="1"/>
    </row>
    <row r="203" ht="15.75" customHeight="1">
      <c r="A203" s="46"/>
      <c r="B203" s="47"/>
      <c r="C203" s="47"/>
      <c r="D203" s="47"/>
      <c r="E203" s="47"/>
      <c r="F203" s="47"/>
      <c r="G203" s="1"/>
      <c r="H203" s="1"/>
      <c r="I203" s="1"/>
      <c r="J203" s="1"/>
      <c r="K203" s="1"/>
      <c r="L203" s="1"/>
      <c r="M203" s="1"/>
      <c r="N203" s="1"/>
      <c r="O203" s="1"/>
      <c r="P203" s="1"/>
      <c r="Q203" s="1"/>
      <c r="R203" s="1"/>
      <c r="S203" s="1"/>
      <c r="T203" s="1"/>
      <c r="U203" s="1"/>
      <c r="V203" s="1"/>
      <c r="W203" s="48"/>
      <c r="X203" s="1"/>
    </row>
    <row r="204" ht="15.75" customHeight="1">
      <c r="A204" s="46"/>
      <c r="B204" s="47"/>
      <c r="C204" s="47"/>
      <c r="D204" s="47"/>
      <c r="E204" s="47"/>
      <c r="F204" s="47"/>
      <c r="G204" s="1"/>
      <c r="H204" s="1"/>
      <c r="I204" s="1"/>
      <c r="J204" s="1"/>
      <c r="K204" s="1"/>
      <c r="L204" s="1"/>
      <c r="M204" s="1"/>
      <c r="N204" s="1"/>
      <c r="O204" s="1"/>
      <c r="P204" s="1"/>
      <c r="Q204" s="1"/>
      <c r="R204" s="1"/>
      <c r="S204" s="1"/>
      <c r="T204" s="1"/>
      <c r="U204" s="1"/>
      <c r="V204" s="1"/>
      <c r="W204" s="48"/>
      <c r="X204" s="1"/>
    </row>
    <row r="205" ht="15.75" customHeight="1">
      <c r="A205" s="46"/>
      <c r="B205" s="47"/>
      <c r="C205" s="47"/>
      <c r="D205" s="47"/>
      <c r="E205" s="47"/>
      <c r="F205" s="47"/>
      <c r="G205" s="1"/>
      <c r="H205" s="1"/>
      <c r="I205" s="1"/>
      <c r="J205" s="1"/>
      <c r="K205" s="1"/>
      <c r="L205" s="1"/>
      <c r="M205" s="1"/>
      <c r="N205" s="1"/>
      <c r="O205" s="1"/>
      <c r="P205" s="1"/>
      <c r="Q205" s="1"/>
      <c r="R205" s="1"/>
      <c r="S205" s="1"/>
      <c r="T205" s="1"/>
      <c r="U205" s="1"/>
      <c r="V205" s="1"/>
      <c r="W205" s="48"/>
      <c r="X205" s="1"/>
    </row>
    <row r="206" ht="15.75" customHeight="1">
      <c r="A206" s="46"/>
      <c r="B206" s="47"/>
      <c r="C206" s="47"/>
      <c r="D206" s="47"/>
      <c r="E206" s="47"/>
      <c r="F206" s="47"/>
      <c r="G206" s="1"/>
      <c r="H206" s="1"/>
      <c r="I206" s="1"/>
      <c r="J206" s="1"/>
      <c r="K206" s="1"/>
      <c r="L206" s="1"/>
      <c r="M206" s="1"/>
      <c r="N206" s="1"/>
      <c r="O206" s="1"/>
      <c r="P206" s="1"/>
      <c r="Q206" s="1"/>
      <c r="R206" s="1"/>
      <c r="S206" s="1"/>
      <c r="T206" s="1"/>
      <c r="U206" s="1"/>
      <c r="V206" s="1"/>
      <c r="W206" s="48"/>
      <c r="X206" s="1"/>
    </row>
    <row r="207" ht="15.75" customHeight="1">
      <c r="A207" s="46"/>
      <c r="B207" s="47"/>
      <c r="C207" s="47"/>
      <c r="D207" s="47"/>
      <c r="E207" s="47"/>
      <c r="F207" s="47"/>
      <c r="G207" s="1"/>
      <c r="H207" s="1"/>
      <c r="I207" s="1"/>
      <c r="J207" s="1"/>
      <c r="K207" s="1"/>
      <c r="L207" s="1"/>
      <c r="M207" s="1"/>
      <c r="N207" s="1"/>
      <c r="O207" s="1"/>
      <c r="P207" s="1"/>
      <c r="Q207" s="1"/>
      <c r="R207" s="1"/>
      <c r="S207" s="1"/>
      <c r="T207" s="1"/>
      <c r="U207" s="1"/>
      <c r="V207" s="1"/>
      <c r="W207" s="48"/>
      <c r="X207" s="1"/>
    </row>
    <row r="208" ht="15.75" customHeight="1">
      <c r="A208" s="46"/>
      <c r="B208" s="47"/>
      <c r="C208" s="47"/>
      <c r="D208" s="47"/>
      <c r="E208" s="47"/>
      <c r="F208" s="47"/>
      <c r="G208" s="1"/>
      <c r="H208" s="1"/>
      <c r="I208" s="1"/>
      <c r="J208" s="1"/>
      <c r="K208" s="1"/>
      <c r="L208" s="1"/>
      <c r="M208" s="1"/>
      <c r="N208" s="1"/>
      <c r="O208" s="1"/>
      <c r="P208" s="1"/>
      <c r="Q208" s="1"/>
      <c r="R208" s="1"/>
      <c r="S208" s="1"/>
      <c r="T208" s="1"/>
      <c r="U208" s="1"/>
      <c r="V208" s="1"/>
      <c r="W208" s="48"/>
      <c r="X208" s="1"/>
    </row>
    <row r="209" ht="15.75" customHeight="1">
      <c r="A209" s="46"/>
      <c r="B209" s="47"/>
      <c r="C209" s="47"/>
      <c r="D209" s="47"/>
      <c r="E209" s="47"/>
      <c r="F209" s="47"/>
      <c r="G209" s="1"/>
      <c r="H209" s="1"/>
      <c r="I209" s="1"/>
      <c r="J209" s="1"/>
      <c r="K209" s="1"/>
      <c r="L209" s="1"/>
      <c r="M209" s="1"/>
      <c r="N209" s="1"/>
      <c r="O209" s="1"/>
      <c r="P209" s="1"/>
      <c r="Q209" s="1"/>
      <c r="R209" s="1"/>
      <c r="S209" s="1"/>
      <c r="T209" s="1"/>
      <c r="U209" s="1"/>
      <c r="V209" s="1"/>
      <c r="W209" s="48"/>
      <c r="X209" s="1"/>
    </row>
    <row r="210" ht="15.75" customHeight="1">
      <c r="A210" s="46"/>
      <c r="B210" s="47"/>
      <c r="C210" s="47"/>
      <c r="D210" s="47"/>
      <c r="E210" s="47"/>
      <c r="F210" s="47"/>
      <c r="G210" s="1"/>
      <c r="H210" s="1"/>
      <c r="I210" s="1"/>
      <c r="J210" s="1"/>
      <c r="K210" s="1"/>
      <c r="L210" s="1"/>
      <c r="M210" s="1"/>
      <c r="N210" s="1"/>
      <c r="O210" s="1"/>
      <c r="P210" s="1"/>
      <c r="Q210" s="1"/>
      <c r="R210" s="1"/>
      <c r="S210" s="1"/>
      <c r="T210" s="1"/>
      <c r="U210" s="1"/>
      <c r="V210" s="1"/>
      <c r="W210" s="48"/>
      <c r="X210" s="1"/>
    </row>
    <row r="211" ht="15.75" customHeight="1">
      <c r="A211" s="46"/>
      <c r="B211" s="47"/>
      <c r="C211" s="47"/>
      <c r="D211" s="47"/>
      <c r="E211" s="47"/>
      <c r="F211" s="47"/>
      <c r="G211" s="1"/>
      <c r="H211" s="1"/>
      <c r="I211" s="1"/>
      <c r="J211" s="1"/>
      <c r="K211" s="1"/>
      <c r="L211" s="1"/>
      <c r="M211" s="1"/>
      <c r="N211" s="1"/>
      <c r="O211" s="1"/>
      <c r="P211" s="1"/>
      <c r="Q211" s="1"/>
      <c r="R211" s="1"/>
      <c r="S211" s="1"/>
      <c r="T211" s="1"/>
      <c r="U211" s="1"/>
      <c r="V211" s="1"/>
      <c r="W211" s="48"/>
      <c r="X211" s="1"/>
    </row>
    <row r="212" ht="15.75" customHeight="1">
      <c r="A212" s="46"/>
      <c r="B212" s="47"/>
      <c r="C212" s="47"/>
      <c r="D212" s="47"/>
      <c r="E212" s="47"/>
      <c r="F212" s="47"/>
      <c r="G212" s="1"/>
      <c r="H212" s="1"/>
      <c r="I212" s="1"/>
      <c r="J212" s="1"/>
      <c r="K212" s="1"/>
      <c r="L212" s="1"/>
      <c r="M212" s="1"/>
      <c r="N212" s="1"/>
      <c r="O212" s="1"/>
      <c r="P212" s="1"/>
      <c r="Q212" s="1"/>
      <c r="R212" s="1"/>
      <c r="S212" s="1"/>
      <c r="T212" s="1"/>
      <c r="U212" s="1"/>
      <c r="V212" s="1"/>
      <c r="W212" s="48"/>
      <c r="X212" s="1"/>
    </row>
    <row r="213" ht="15.75" customHeight="1">
      <c r="A213" s="46"/>
      <c r="B213" s="47"/>
      <c r="C213" s="47"/>
      <c r="D213" s="47"/>
      <c r="E213" s="47"/>
      <c r="F213" s="47"/>
      <c r="G213" s="1"/>
      <c r="H213" s="1"/>
      <c r="I213" s="1"/>
      <c r="J213" s="1"/>
      <c r="K213" s="1"/>
      <c r="L213" s="1"/>
      <c r="M213" s="1"/>
      <c r="N213" s="1"/>
      <c r="O213" s="1"/>
      <c r="P213" s="1"/>
      <c r="Q213" s="1"/>
      <c r="R213" s="1"/>
      <c r="S213" s="1"/>
      <c r="T213" s="1"/>
      <c r="U213" s="1"/>
      <c r="V213" s="1"/>
      <c r="W213" s="48"/>
      <c r="X213" s="1"/>
    </row>
    <row r="214" ht="15.75" customHeight="1">
      <c r="A214" s="46"/>
      <c r="B214" s="47"/>
      <c r="C214" s="47"/>
      <c r="D214" s="47"/>
      <c r="E214" s="47"/>
      <c r="F214" s="47"/>
      <c r="G214" s="1"/>
      <c r="H214" s="1"/>
      <c r="I214" s="1"/>
      <c r="J214" s="1"/>
      <c r="K214" s="1"/>
      <c r="L214" s="1"/>
      <c r="M214" s="1"/>
      <c r="N214" s="1"/>
      <c r="O214" s="1"/>
      <c r="P214" s="1"/>
      <c r="Q214" s="1"/>
      <c r="R214" s="1"/>
      <c r="S214" s="1"/>
      <c r="T214" s="1"/>
      <c r="U214" s="1"/>
      <c r="V214" s="1"/>
      <c r="W214" s="48"/>
      <c r="X214" s="1"/>
    </row>
    <row r="215" ht="15.75" customHeight="1">
      <c r="A215" s="46"/>
      <c r="B215" s="47"/>
      <c r="C215" s="47"/>
      <c r="D215" s="47"/>
      <c r="E215" s="47"/>
      <c r="F215" s="47"/>
      <c r="G215" s="1"/>
      <c r="H215" s="1"/>
      <c r="I215" s="1"/>
      <c r="J215" s="1"/>
      <c r="K215" s="1"/>
      <c r="L215" s="1"/>
      <c r="M215" s="1"/>
      <c r="N215" s="1"/>
      <c r="O215" s="1"/>
      <c r="P215" s="1"/>
      <c r="Q215" s="1"/>
      <c r="R215" s="1"/>
      <c r="S215" s="1"/>
      <c r="T215" s="1"/>
      <c r="U215" s="1"/>
      <c r="V215" s="1"/>
      <c r="W215" s="48"/>
      <c r="X215" s="1"/>
    </row>
    <row r="216" ht="15.75" customHeight="1">
      <c r="A216" s="46"/>
      <c r="B216" s="47"/>
      <c r="C216" s="47"/>
      <c r="D216" s="47"/>
      <c r="E216" s="47"/>
      <c r="F216" s="47"/>
      <c r="G216" s="1"/>
      <c r="H216" s="1"/>
      <c r="I216" s="1"/>
      <c r="J216" s="1"/>
      <c r="K216" s="1"/>
      <c r="L216" s="1"/>
      <c r="M216" s="1"/>
      <c r="N216" s="1"/>
      <c r="O216" s="1"/>
      <c r="P216" s="1"/>
      <c r="Q216" s="1"/>
      <c r="R216" s="1"/>
      <c r="S216" s="1"/>
      <c r="T216" s="1"/>
      <c r="U216" s="1"/>
      <c r="V216" s="1"/>
      <c r="W216" s="48"/>
      <c r="X216" s="1"/>
    </row>
    <row r="217" ht="15.75" customHeight="1">
      <c r="A217" s="46"/>
      <c r="B217" s="47"/>
      <c r="C217" s="47"/>
      <c r="D217" s="47"/>
      <c r="E217" s="47"/>
      <c r="F217" s="47"/>
      <c r="G217" s="1"/>
      <c r="H217" s="1"/>
      <c r="I217" s="1"/>
      <c r="J217" s="1"/>
      <c r="K217" s="1"/>
      <c r="L217" s="1"/>
      <c r="M217" s="1"/>
      <c r="N217" s="1"/>
      <c r="O217" s="1"/>
      <c r="P217" s="1"/>
      <c r="Q217" s="1"/>
      <c r="R217" s="1"/>
      <c r="S217" s="1"/>
      <c r="T217" s="1"/>
      <c r="U217" s="1"/>
      <c r="V217" s="1"/>
      <c r="W217" s="48"/>
      <c r="X217" s="1"/>
    </row>
    <row r="218" ht="15.75" customHeight="1">
      <c r="A218" s="46"/>
      <c r="B218" s="47"/>
      <c r="C218" s="47"/>
      <c r="D218" s="47"/>
      <c r="E218" s="47"/>
      <c r="F218" s="47"/>
      <c r="G218" s="1"/>
      <c r="H218" s="1"/>
      <c r="I218" s="1"/>
      <c r="J218" s="1"/>
      <c r="K218" s="1"/>
      <c r="L218" s="1"/>
      <c r="M218" s="1"/>
      <c r="N218" s="1"/>
      <c r="O218" s="1"/>
      <c r="P218" s="1"/>
      <c r="Q218" s="1"/>
      <c r="R218" s="1"/>
      <c r="S218" s="1"/>
      <c r="T218" s="1"/>
      <c r="U218" s="1"/>
      <c r="V218" s="1"/>
      <c r="W218" s="48"/>
      <c r="X218" s="1"/>
    </row>
    <row r="219" ht="15.75" customHeight="1">
      <c r="A219" s="46"/>
      <c r="B219" s="47"/>
      <c r="C219" s="47"/>
      <c r="D219" s="47"/>
      <c r="E219" s="47"/>
      <c r="F219" s="47"/>
      <c r="G219" s="1"/>
      <c r="H219" s="1"/>
      <c r="I219" s="1"/>
      <c r="J219" s="1"/>
      <c r="K219" s="1"/>
      <c r="L219" s="1"/>
      <c r="M219" s="1"/>
      <c r="N219" s="1"/>
      <c r="O219" s="1"/>
      <c r="P219" s="1"/>
      <c r="Q219" s="1"/>
      <c r="R219" s="1"/>
      <c r="S219" s="1"/>
      <c r="T219" s="1"/>
      <c r="U219" s="1"/>
      <c r="V219" s="1"/>
      <c r="W219" s="48"/>
      <c r="X219" s="1"/>
    </row>
    <row r="220" ht="15.75" customHeight="1">
      <c r="A220" s="46"/>
      <c r="B220" s="47"/>
      <c r="C220" s="47"/>
      <c r="D220" s="47"/>
      <c r="E220" s="47"/>
      <c r="F220" s="47"/>
      <c r="G220" s="1"/>
      <c r="H220" s="1"/>
      <c r="I220" s="1"/>
      <c r="J220" s="1"/>
      <c r="K220" s="1"/>
      <c r="L220" s="1"/>
      <c r="M220" s="1"/>
      <c r="N220" s="1"/>
      <c r="O220" s="1"/>
      <c r="P220" s="1"/>
      <c r="Q220" s="1"/>
      <c r="R220" s="1"/>
      <c r="S220" s="1"/>
      <c r="T220" s="1"/>
      <c r="U220" s="1"/>
      <c r="V220" s="1"/>
      <c r="W220" s="48"/>
      <c r="X220" s="1"/>
    </row>
    <row r="221" ht="15.75" customHeight="1">
      <c r="A221" s="46"/>
      <c r="B221" s="47"/>
      <c r="C221" s="47"/>
      <c r="D221" s="47"/>
      <c r="E221" s="47"/>
      <c r="F221" s="47"/>
      <c r="G221" s="1"/>
      <c r="H221" s="1"/>
      <c r="I221" s="1"/>
      <c r="J221" s="1"/>
      <c r="K221" s="1"/>
      <c r="L221" s="1"/>
      <c r="M221" s="1"/>
      <c r="N221" s="1"/>
      <c r="O221" s="1"/>
      <c r="P221" s="1"/>
      <c r="Q221" s="1"/>
      <c r="R221" s="1"/>
      <c r="S221" s="1"/>
      <c r="T221" s="1"/>
      <c r="U221" s="1"/>
      <c r="V221" s="1"/>
      <c r="W221" s="48"/>
      <c r="X221" s="1"/>
    </row>
    <row r="222" ht="15.75" customHeight="1">
      <c r="A222" s="46"/>
      <c r="B222" s="47"/>
      <c r="C222" s="47"/>
      <c r="D222" s="47"/>
      <c r="E222" s="47"/>
      <c r="F222" s="47"/>
      <c r="G222" s="1"/>
      <c r="H222" s="1"/>
      <c r="I222" s="1"/>
      <c r="J222" s="1"/>
      <c r="K222" s="1"/>
      <c r="L222" s="1"/>
      <c r="M222" s="1"/>
      <c r="N222" s="1"/>
      <c r="O222" s="1"/>
      <c r="P222" s="1"/>
      <c r="Q222" s="1"/>
      <c r="R222" s="1"/>
      <c r="S222" s="1"/>
      <c r="T222" s="1"/>
      <c r="U222" s="1"/>
      <c r="V222" s="1"/>
      <c r="W222" s="48"/>
      <c r="X222" s="1"/>
    </row>
    <row r="223" ht="15.75" customHeight="1">
      <c r="A223" s="46"/>
      <c r="B223" s="47"/>
      <c r="C223" s="47"/>
      <c r="D223" s="47"/>
      <c r="E223" s="47"/>
      <c r="F223" s="47"/>
      <c r="G223" s="1"/>
      <c r="H223" s="1"/>
      <c r="I223" s="1"/>
      <c r="J223" s="1"/>
      <c r="K223" s="1"/>
      <c r="L223" s="1"/>
      <c r="M223" s="1"/>
      <c r="N223" s="1"/>
      <c r="O223" s="1"/>
      <c r="P223" s="1"/>
      <c r="Q223" s="1"/>
      <c r="R223" s="1"/>
      <c r="S223" s="1"/>
      <c r="T223" s="1"/>
      <c r="U223" s="1"/>
      <c r="V223" s="1"/>
      <c r="W223" s="48"/>
      <c r="X223" s="1"/>
    </row>
    <row r="224" ht="15.75" customHeight="1">
      <c r="A224" s="46"/>
      <c r="B224" s="47"/>
      <c r="C224" s="47"/>
      <c r="D224" s="47"/>
      <c r="E224" s="47"/>
      <c r="F224" s="47"/>
      <c r="G224" s="1"/>
      <c r="H224" s="1"/>
      <c r="I224" s="1"/>
      <c r="J224" s="1"/>
      <c r="K224" s="1"/>
      <c r="L224" s="1"/>
      <c r="M224" s="1"/>
      <c r="N224" s="1"/>
      <c r="O224" s="1"/>
      <c r="P224" s="1"/>
      <c r="Q224" s="1"/>
      <c r="R224" s="1"/>
      <c r="S224" s="1"/>
      <c r="T224" s="1"/>
      <c r="U224" s="1"/>
      <c r="V224" s="1"/>
      <c r="W224" s="48"/>
      <c r="X224" s="1"/>
    </row>
    <row r="225" ht="15.75" customHeight="1">
      <c r="A225" s="46"/>
      <c r="B225" s="47"/>
      <c r="C225" s="47"/>
      <c r="D225" s="47"/>
      <c r="E225" s="47"/>
      <c r="F225" s="47"/>
      <c r="G225" s="1"/>
      <c r="H225" s="1"/>
      <c r="I225" s="1"/>
      <c r="J225" s="1"/>
      <c r="K225" s="1"/>
      <c r="L225" s="1"/>
      <c r="M225" s="1"/>
      <c r="N225" s="1"/>
      <c r="O225" s="1"/>
      <c r="P225" s="1"/>
      <c r="Q225" s="1"/>
      <c r="R225" s="1"/>
      <c r="S225" s="1"/>
      <c r="T225" s="1"/>
      <c r="U225" s="1"/>
      <c r="V225" s="1"/>
      <c r="W225" s="48"/>
      <c r="X225" s="1"/>
    </row>
    <row r="226" ht="15.75" customHeight="1">
      <c r="A226" s="46"/>
      <c r="B226" s="47"/>
      <c r="C226" s="47"/>
      <c r="D226" s="47"/>
      <c r="E226" s="47"/>
      <c r="F226" s="47"/>
      <c r="G226" s="1"/>
      <c r="H226" s="1"/>
      <c r="I226" s="1"/>
      <c r="J226" s="1"/>
      <c r="K226" s="1"/>
      <c r="L226" s="1"/>
      <c r="M226" s="1"/>
      <c r="N226" s="1"/>
      <c r="O226" s="1"/>
      <c r="P226" s="1"/>
      <c r="Q226" s="1"/>
      <c r="R226" s="1"/>
      <c r="S226" s="1"/>
      <c r="T226" s="1"/>
      <c r="U226" s="1"/>
      <c r="V226" s="1"/>
      <c r="W226" s="48"/>
      <c r="X226" s="1"/>
    </row>
    <row r="227" ht="15.75" customHeight="1">
      <c r="A227" s="46"/>
      <c r="B227" s="47"/>
      <c r="C227" s="47"/>
      <c r="D227" s="47"/>
      <c r="E227" s="47"/>
      <c r="F227" s="47"/>
      <c r="G227" s="1"/>
      <c r="H227" s="1"/>
      <c r="I227" s="1"/>
      <c r="J227" s="1"/>
      <c r="K227" s="1"/>
      <c r="L227" s="1"/>
      <c r="M227" s="1"/>
      <c r="N227" s="1"/>
      <c r="O227" s="1"/>
      <c r="P227" s="1"/>
      <c r="Q227" s="1"/>
      <c r="R227" s="1"/>
      <c r="S227" s="1"/>
      <c r="T227" s="1"/>
      <c r="U227" s="1"/>
      <c r="V227" s="1"/>
      <c r="W227" s="48"/>
      <c r="X227" s="1"/>
    </row>
    <row r="228" ht="15.75" customHeight="1">
      <c r="A228" s="46"/>
      <c r="B228" s="47"/>
      <c r="C228" s="47"/>
      <c r="D228" s="47"/>
      <c r="E228" s="47"/>
      <c r="F228" s="47"/>
      <c r="G228" s="1"/>
      <c r="H228" s="1"/>
      <c r="I228" s="1"/>
      <c r="J228" s="1"/>
      <c r="K228" s="1"/>
      <c r="L228" s="1"/>
      <c r="M228" s="1"/>
      <c r="N228" s="1"/>
      <c r="O228" s="1"/>
      <c r="P228" s="1"/>
      <c r="Q228" s="1"/>
      <c r="R228" s="1"/>
      <c r="S228" s="1"/>
      <c r="T228" s="1"/>
      <c r="U228" s="1"/>
      <c r="V228" s="1"/>
      <c r="W228" s="48"/>
      <c r="X228" s="1"/>
    </row>
    <row r="229" ht="15.75" customHeight="1">
      <c r="A229" s="46"/>
      <c r="B229" s="47"/>
      <c r="C229" s="47"/>
      <c r="D229" s="47"/>
      <c r="E229" s="47"/>
      <c r="F229" s="47"/>
      <c r="G229" s="1"/>
      <c r="H229" s="1"/>
      <c r="I229" s="1"/>
      <c r="J229" s="1"/>
      <c r="K229" s="1"/>
      <c r="L229" s="1"/>
      <c r="M229" s="1"/>
      <c r="N229" s="1"/>
      <c r="O229" s="1"/>
      <c r="P229" s="1"/>
      <c r="Q229" s="1"/>
      <c r="R229" s="1"/>
      <c r="S229" s="1"/>
      <c r="T229" s="1"/>
      <c r="U229" s="1"/>
      <c r="V229" s="1"/>
      <c r="W229" s="48"/>
      <c r="X229" s="1"/>
    </row>
    <row r="230" ht="15.75" customHeight="1">
      <c r="A230" s="46"/>
      <c r="B230" s="47"/>
      <c r="C230" s="47"/>
      <c r="D230" s="47"/>
      <c r="E230" s="47"/>
      <c r="F230" s="47"/>
      <c r="G230" s="1"/>
      <c r="H230" s="1"/>
      <c r="I230" s="1"/>
      <c r="J230" s="1"/>
      <c r="K230" s="1"/>
      <c r="L230" s="1"/>
      <c r="M230" s="1"/>
      <c r="N230" s="1"/>
      <c r="O230" s="1"/>
      <c r="P230" s="1"/>
      <c r="Q230" s="1"/>
      <c r="R230" s="1"/>
      <c r="S230" s="1"/>
      <c r="T230" s="1"/>
      <c r="U230" s="1"/>
      <c r="V230" s="1"/>
      <c r="W230" s="48"/>
      <c r="X230" s="1"/>
    </row>
    <row r="231" ht="15.75" customHeight="1">
      <c r="A231" s="46"/>
      <c r="B231" s="47"/>
      <c r="C231" s="47"/>
      <c r="D231" s="47"/>
      <c r="E231" s="47"/>
      <c r="F231" s="47"/>
      <c r="G231" s="1"/>
      <c r="H231" s="1"/>
      <c r="I231" s="1"/>
      <c r="J231" s="1"/>
      <c r="K231" s="1"/>
      <c r="L231" s="1"/>
      <c r="M231" s="1"/>
      <c r="N231" s="1"/>
      <c r="O231" s="1"/>
      <c r="P231" s="1"/>
      <c r="Q231" s="1"/>
      <c r="R231" s="1"/>
      <c r="S231" s="1"/>
      <c r="T231" s="1"/>
      <c r="U231" s="1"/>
      <c r="V231" s="1"/>
      <c r="W231" s="48"/>
      <c r="X231" s="1"/>
    </row>
    <row r="232" ht="15.75" customHeight="1">
      <c r="A232" s="46"/>
      <c r="B232" s="47"/>
      <c r="C232" s="47"/>
      <c r="D232" s="47"/>
      <c r="E232" s="47"/>
      <c r="F232" s="47"/>
      <c r="G232" s="1"/>
      <c r="H232" s="1"/>
      <c r="I232" s="1"/>
      <c r="J232" s="1"/>
      <c r="K232" s="1"/>
      <c r="L232" s="1"/>
      <c r="M232" s="1"/>
      <c r="N232" s="1"/>
      <c r="O232" s="1"/>
      <c r="P232" s="1"/>
      <c r="Q232" s="1"/>
      <c r="R232" s="1"/>
      <c r="S232" s="1"/>
      <c r="T232" s="1"/>
      <c r="U232" s="1"/>
      <c r="V232" s="1"/>
      <c r="W232" s="48"/>
      <c r="X232" s="1"/>
    </row>
    <row r="233" ht="15.75" customHeight="1">
      <c r="A233" s="46"/>
      <c r="B233" s="47"/>
      <c r="C233" s="47"/>
      <c r="D233" s="47"/>
      <c r="E233" s="47"/>
      <c r="F233" s="47"/>
      <c r="G233" s="1"/>
      <c r="H233" s="1"/>
      <c r="I233" s="1"/>
      <c r="J233" s="1"/>
      <c r="K233" s="1"/>
      <c r="L233" s="1"/>
      <c r="M233" s="1"/>
      <c r="N233" s="1"/>
      <c r="O233" s="1"/>
      <c r="P233" s="1"/>
      <c r="Q233" s="1"/>
      <c r="R233" s="1"/>
      <c r="S233" s="1"/>
      <c r="T233" s="1"/>
      <c r="U233" s="1"/>
      <c r="V233" s="1"/>
      <c r="W233" s="48"/>
      <c r="X233" s="1"/>
    </row>
    <row r="234" ht="15.75" customHeight="1">
      <c r="A234" s="46"/>
      <c r="B234" s="47"/>
      <c r="C234" s="47"/>
      <c r="D234" s="47"/>
      <c r="E234" s="47"/>
      <c r="F234" s="47"/>
      <c r="G234" s="1"/>
      <c r="H234" s="1"/>
      <c r="I234" s="1"/>
      <c r="J234" s="1"/>
      <c r="K234" s="1"/>
      <c r="L234" s="1"/>
      <c r="M234" s="1"/>
      <c r="N234" s="1"/>
      <c r="O234" s="1"/>
      <c r="P234" s="1"/>
      <c r="Q234" s="1"/>
      <c r="R234" s="1"/>
      <c r="S234" s="1"/>
      <c r="T234" s="1"/>
      <c r="U234" s="1"/>
      <c r="V234" s="1"/>
      <c r="W234" s="48"/>
      <c r="X234" s="1"/>
    </row>
    <row r="235" ht="15.75" customHeight="1">
      <c r="A235" s="46"/>
      <c r="B235" s="47"/>
      <c r="C235" s="47"/>
      <c r="D235" s="47"/>
      <c r="E235" s="47"/>
      <c r="F235" s="47"/>
      <c r="G235" s="1"/>
      <c r="H235" s="1"/>
      <c r="I235" s="1"/>
      <c r="J235" s="1"/>
      <c r="K235" s="1"/>
      <c r="L235" s="1"/>
      <c r="M235" s="1"/>
      <c r="N235" s="1"/>
      <c r="O235" s="1"/>
      <c r="P235" s="1"/>
      <c r="Q235" s="1"/>
      <c r="R235" s="1"/>
      <c r="S235" s="1"/>
      <c r="T235" s="1"/>
      <c r="U235" s="1"/>
      <c r="V235" s="1"/>
      <c r="W235" s="48"/>
      <c r="X235" s="1"/>
    </row>
    <row r="236" ht="15.75" customHeight="1">
      <c r="A236" s="46"/>
      <c r="B236" s="47"/>
      <c r="C236" s="47"/>
      <c r="D236" s="47"/>
      <c r="E236" s="47"/>
      <c r="F236" s="47"/>
      <c r="G236" s="1"/>
      <c r="H236" s="1"/>
      <c r="I236" s="1"/>
      <c r="J236" s="1"/>
      <c r="K236" s="1"/>
      <c r="L236" s="1"/>
      <c r="M236" s="1"/>
      <c r="N236" s="1"/>
      <c r="O236" s="1"/>
      <c r="P236" s="1"/>
      <c r="Q236" s="1"/>
      <c r="R236" s="1"/>
      <c r="S236" s="1"/>
      <c r="T236" s="1"/>
      <c r="U236" s="1"/>
      <c r="V236" s="1"/>
      <c r="W236" s="48"/>
      <c r="X236" s="1"/>
    </row>
    <row r="237" ht="15.75" customHeight="1">
      <c r="A237" s="46"/>
      <c r="B237" s="47"/>
      <c r="C237" s="47"/>
      <c r="D237" s="47"/>
      <c r="E237" s="47"/>
      <c r="F237" s="47"/>
      <c r="G237" s="1"/>
      <c r="H237" s="1"/>
      <c r="I237" s="1"/>
      <c r="J237" s="1"/>
      <c r="K237" s="1"/>
      <c r="L237" s="1"/>
      <c r="M237" s="1"/>
      <c r="N237" s="1"/>
      <c r="O237" s="1"/>
      <c r="P237" s="1"/>
      <c r="Q237" s="1"/>
      <c r="R237" s="1"/>
      <c r="S237" s="1"/>
      <c r="T237" s="1"/>
      <c r="U237" s="1"/>
      <c r="V237" s="1"/>
      <c r="W237" s="48"/>
      <c r="X237" s="1"/>
    </row>
    <row r="238" ht="15.75" customHeight="1">
      <c r="A238" s="46"/>
      <c r="B238" s="47"/>
      <c r="C238" s="47"/>
      <c r="D238" s="47"/>
      <c r="E238" s="47"/>
      <c r="F238" s="47"/>
      <c r="G238" s="1"/>
      <c r="H238" s="1"/>
      <c r="I238" s="1"/>
      <c r="J238" s="1"/>
      <c r="K238" s="1"/>
      <c r="L238" s="1"/>
      <c r="M238" s="1"/>
      <c r="N238" s="1"/>
      <c r="O238" s="1"/>
      <c r="P238" s="1"/>
      <c r="Q238" s="1"/>
      <c r="R238" s="1"/>
      <c r="S238" s="1"/>
      <c r="T238" s="1"/>
      <c r="U238" s="1"/>
      <c r="V238" s="1"/>
      <c r="W238" s="48"/>
      <c r="X238" s="1"/>
    </row>
    <row r="239" ht="15.75" customHeight="1">
      <c r="A239" s="46"/>
      <c r="B239" s="47"/>
      <c r="C239" s="47"/>
      <c r="D239" s="47"/>
      <c r="E239" s="47"/>
      <c r="F239" s="47"/>
      <c r="G239" s="1"/>
      <c r="H239" s="1"/>
      <c r="I239" s="1"/>
      <c r="J239" s="1"/>
      <c r="K239" s="1"/>
      <c r="L239" s="1"/>
      <c r="M239" s="1"/>
      <c r="N239" s="1"/>
      <c r="O239" s="1"/>
      <c r="P239" s="1"/>
      <c r="Q239" s="1"/>
      <c r="R239" s="1"/>
      <c r="S239" s="1"/>
      <c r="T239" s="1"/>
      <c r="U239" s="1"/>
      <c r="V239" s="1"/>
      <c r="W239" s="48"/>
      <c r="X239" s="1"/>
    </row>
    <row r="240" ht="15.75" customHeight="1">
      <c r="A240" s="46"/>
      <c r="B240" s="47"/>
      <c r="C240" s="47"/>
      <c r="D240" s="47"/>
      <c r="E240" s="47"/>
      <c r="F240" s="47"/>
      <c r="G240" s="1"/>
      <c r="H240" s="1"/>
      <c r="I240" s="1"/>
      <c r="J240" s="1"/>
      <c r="K240" s="1"/>
      <c r="L240" s="1"/>
      <c r="M240" s="1"/>
      <c r="N240" s="1"/>
      <c r="O240" s="1"/>
      <c r="P240" s="1"/>
      <c r="Q240" s="1"/>
      <c r="R240" s="1"/>
      <c r="S240" s="1"/>
      <c r="T240" s="1"/>
      <c r="U240" s="1"/>
      <c r="V240" s="1"/>
      <c r="W240" s="48"/>
      <c r="X240" s="1"/>
    </row>
    <row r="241" ht="15.75" customHeight="1">
      <c r="A241" s="46"/>
      <c r="B241" s="47"/>
      <c r="C241" s="47"/>
      <c r="D241" s="47"/>
      <c r="E241" s="47"/>
      <c r="F241" s="47"/>
      <c r="G241" s="1"/>
      <c r="H241" s="1"/>
      <c r="I241" s="1"/>
      <c r="J241" s="1"/>
      <c r="K241" s="1"/>
      <c r="L241" s="1"/>
      <c r="M241" s="1"/>
      <c r="N241" s="1"/>
      <c r="O241" s="1"/>
      <c r="P241" s="1"/>
      <c r="Q241" s="1"/>
      <c r="R241" s="1"/>
      <c r="S241" s="1"/>
      <c r="T241" s="1"/>
      <c r="U241" s="1"/>
      <c r="V241" s="1"/>
      <c r="W241" s="48"/>
      <c r="X241" s="1"/>
    </row>
    <row r="242" ht="15.75" customHeight="1">
      <c r="A242" s="46"/>
      <c r="B242" s="47"/>
      <c r="C242" s="47"/>
      <c r="D242" s="47"/>
      <c r="E242" s="47"/>
      <c r="F242" s="47"/>
      <c r="G242" s="1"/>
      <c r="H242" s="1"/>
      <c r="I242" s="1"/>
      <c r="J242" s="1"/>
      <c r="K242" s="1"/>
      <c r="L242" s="1"/>
      <c r="M242" s="1"/>
      <c r="N242" s="1"/>
      <c r="O242" s="1"/>
      <c r="P242" s="1"/>
      <c r="Q242" s="1"/>
      <c r="R242" s="1"/>
      <c r="S242" s="1"/>
      <c r="T242" s="1"/>
      <c r="U242" s="1"/>
      <c r="V242" s="1"/>
      <c r="W242" s="48"/>
      <c r="X242" s="1"/>
    </row>
    <row r="243" ht="15.75" customHeight="1">
      <c r="A243" s="46"/>
      <c r="B243" s="47"/>
      <c r="C243" s="47"/>
      <c r="D243" s="47"/>
      <c r="E243" s="47"/>
      <c r="F243" s="47"/>
      <c r="G243" s="1"/>
      <c r="H243" s="1"/>
      <c r="I243" s="1"/>
      <c r="J243" s="1"/>
      <c r="K243" s="1"/>
      <c r="L243" s="1"/>
      <c r="M243" s="1"/>
      <c r="N243" s="1"/>
      <c r="O243" s="1"/>
      <c r="P243" s="1"/>
      <c r="Q243" s="1"/>
      <c r="R243" s="1"/>
      <c r="S243" s="1"/>
      <c r="T243" s="1"/>
      <c r="U243" s="1"/>
      <c r="V243" s="1"/>
      <c r="W243" s="48"/>
      <c r="X243" s="1"/>
    </row>
    <row r="244" ht="15.75" customHeight="1">
      <c r="A244" s="46"/>
      <c r="B244" s="47"/>
      <c r="C244" s="47"/>
      <c r="D244" s="47"/>
      <c r="E244" s="47"/>
      <c r="F244" s="47"/>
      <c r="G244" s="1"/>
      <c r="H244" s="1"/>
      <c r="I244" s="1"/>
      <c r="J244" s="1"/>
      <c r="K244" s="1"/>
      <c r="L244" s="1"/>
      <c r="M244" s="1"/>
      <c r="N244" s="1"/>
      <c r="O244" s="1"/>
      <c r="P244" s="1"/>
      <c r="Q244" s="1"/>
      <c r="R244" s="1"/>
      <c r="S244" s="1"/>
      <c r="T244" s="1"/>
      <c r="U244" s="1"/>
      <c r="V244" s="1"/>
      <c r="W244" s="48"/>
      <c r="X244" s="1"/>
    </row>
    <row r="245" ht="15.75" customHeight="1">
      <c r="A245" s="46"/>
      <c r="B245" s="47"/>
      <c r="C245" s="47"/>
      <c r="D245" s="47"/>
      <c r="E245" s="47"/>
      <c r="F245" s="47"/>
      <c r="G245" s="1"/>
      <c r="H245" s="1"/>
      <c r="I245" s="1"/>
      <c r="J245" s="1"/>
      <c r="K245" s="1"/>
      <c r="L245" s="1"/>
      <c r="M245" s="1"/>
      <c r="N245" s="1"/>
      <c r="O245" s="1"/>
      <c r="P245" s="1"/>
      <c r="Q245" s="1"/>
      <c r="R245" s="1"/>
      <c r="S245" s="1"/>
      <c r="T245" s="1"/>
      <c r="U245" s="1"/>
      <c r="V245" s="1"/>
      <c r="W245" s="48"/>
      <c r="X245" s="1"/>
    </row>
    <row r="246" ht="15.75" customHeight="1">
      <c r="A246" s="46"/>
      <c r="B246" s="47"/>
      <c r="C246" s="47"/>
      <c r="D246" s="47"/>
      <c r="E246" s="47"/>
      <c r="F246" s="47"/>
      <c r="G246" s="1"/>
      <c r="H246" s="1"/>
      <c r="I246" s="1"/>
      <c r="J246" s="1"/>
      <c r="K246" s="1"/>
      <c r="L246" s="1"/>
      <c r="M246" s="1"/>
      <c r="N246" s="1"/>
      <c r="O246" s="1"/>
      <c r="P246" s="1"/>
      <c r="Q246" s="1"/>
      <c r="R246" s="1"/>
      <c r="S246" s="1"/>
      <c r="T246" s="1"/>
      <c r="U246" s="1"/>
      <c r="V246" s="1"/>
      <c r="W246" s="48"/>
      <c r="X246" s="1"/>
    </row>
    <row r="247" ht="15.75" customHeight="1">
      <c r="A247" s="46"/>
      <c r="B247" s="47"/>
      <c r="C247" s="47"/>
      <c r="D247" s="47"/>
      <c r="E247" s="47"/>
      <c r="F247" s="47"/>
      <c r="G247" s="1"/>
      <c r="H247" s="1"/>
      <c r="I247" s="1"/>
      <c r="J247" s="1"/>
      <c r="K247" s="1"/>
      <c r="L247" s="1"/>
      <c r="M247" s="1"/>
      <c r="N247" s="1"/>
      <c r="O247" s="1"/>
      <c r="P247" s="1"/>
      <c r="Q247" s="1"/>
      <c r="R247" s="1"/>
      <c r="S247" s="1"/>
      <c r="T247" s="1"/>
      <c r="U247" s="1"/>
      <c r="V247" s="1"/>
      <c r="W247" s="48"/>
      <c r="X247" s="1"/>
    </row>
    <row r="248" ht="15.75" customHeight="1">
      <c r="A248" s="46"/>
      <c r="B248" s="47"/>
      <c r="C248" s="47"/>
      <c r="D248" s="47"/>
      <c r="E248" s="47"/>
      <c r="F248" s="47"/>
      <c r="G248" s="1"/>
      <c r="H248" s="1"/>
      <c r="I248" s="1"/>
      <c r="J248" s="1"/>
      <c r="K248" s="1"/>
      <c r="L248" s="1"/>
      <c r="M248" s="1"/>
      <c r="N248" s="1"/>
      <c r="O248" s="1"/>
      <c r="P248" s="1"/>
      <c r="Q248" s="1"/>
      <c r="R248" s="1"/>
      <c r="S248" s="1"/>
      <c r="T248" s="1"/>
      <c r="U248" s="1"/>
      <c r="V248" s="1"/>
      <c r="W248" s="48"/>
      <c r="X248" s="1"/>
    </row>
    <row r="249" ht="15.75" customHeight="1">
      <c r="A249" s="46"/>
      <c r="B249" s="47"/>
      <c r="C249" s="47"/>
      <c r="D249" s="47"/>
      <c r="E249" s="47"/>
      <c r="F249" s="47"/>
      <c r="G249" s="1"/>
      <c r="H249" s="1"/>
      <c r="I249" s="1"/>
      <c r="J249" s="1"/>
      <c r="K249" s="1"/>
      <c r="L249" s="1"/>
      <c r="M249" s="1"/>
      <c r="N249" s="1"/>
      <c r="O249" s="1"/>
      <c r="P249" s="1"/>
      <c r="Q249" s="1"/>
      <c r="R249" s="1"/>
      <c r="S249" s="1"/>
      <c r="T249" s="1"/>
      <c r="U249" s="1"/>
      <c r="V249" s="1"/>
      <c r="W249" s="48"/>
      <c r="X249" s="1"/>
    </row>
    <row r="250" ht="15.75" customHeight="1">
      <c r="A250" s="46"/>
      <c r="B250" s="47"/>
      <c r="C250" s="47"/>
      <c r="D250" s="47"/>
      <c r="E250" s="47"/>
      <c r="F250" s="47"/>
      <c r="G250" s="1"/>
      <c r="H250" s="1"/>
      <c r="I250" s="1"/>
      <c r="J250" s="1"/>
      <c r="K250" s="1"/>
      <c r="L250" s="1"/>
      <c r="M250" s="1"/>
      <c r="N250" s="1"/>
      <c r="O250" s="1"/>
      <c r="P250" s="1"/>
      <c r="Q250" s="1"/>
      <c r="R250" s="1"/>
      <c r="S250" s="1"/>
      <c r="T250" s="1"/>
      <c r="U250" s="1"/>
      <c r="V250" s="1"/>
      <c r="W250" s="48"/>
      <c r="X250" s="1"/>
    </row>
    <row r="251" ht="15.75" customHeight="1">
      <c r="A251" s="46"/>
      <c r="B251" s="47"/>
      <c r="C251" s="47"/>
      <c r="D251" s="47"/>
      <c r="E251" s="47"/>
      <c r="F251" s="47"/>
      <c r="G251" s="1"/>
      <c r="H251" s="1"/>
      <c r="I251" s="1"/>
      <c r="J251" s="1"/>
      <c r="K251" s="1"/>
      <c r="L251" s="1"/>
      <c r="M251" s="1"/>
      <c r="N251" s="1"/>
      <c r="O251" s="1"/>
      <c r="P251" s="1"/>
      <c r="Q251" s="1"/>
      <c r="R251" s="1"/>
      <c r="S251" s="1"/>
      <c r="T251" s="1"/>
      <c r="U251" s="1"/>
      <c r="V251" s="1"/>
      <c r="W251" s="48"/>
      <c r="X251" s="1"/>
    </row>
    <row r="252" ht="15.75" customHeight="1">
      <c r="A252" s="46"/>
      <c r="B252" s="47"/>
      <c r="C252" s="47"/>
      <c r="D252" s="47"/>
      <c r="E252" s="47"/>
      <c r="F252" s="47"/>
      <c r="G252" s="1"/>
      <c r="H252" s="1"/>
      <c r="I252" s="1"/>
      <c r="J252" s="1"/>
      <c r="K252" s="1"/>
      <c r="L252" s="1"/>
      <c r="M252" s="1"/>
      <c r="N252" s="1"/>
      <c r="O252" s="1"/>
      <c r="P252" s="1"/>
      <c r="Q252" s="1"/>
      <c r="R252" s="1"/>
      <c r="S252" s="1"/>
      <c r="T252" s="1"/>
      <c r="U252" s="1"/>
      <c r="V252" s="1"/>
      <c r="W252" s="48"/>
      <c r="X252" s="1"/>
    </row>
    <row r="253" ht="15.75" customHeight="1">
      <c r="A253" s="46"/>
      <c r="B253" s="47"/>
      <c r="C253" s="47"/>
      <c r="D253" s="47"/>
      <c r="E253" s="47"/>
      <c r="F253" s="47"/>
      <c r="G253" s="1"/>
      <c r="H253" s="1"/>
      <c r="I253" s="1"/>
      <c r="J253" s="1"/>
      <c r="K253" s="1"/>
      <c r="L253" s="1"/>
      <c r="M253" s="1"/>
      <c r="N253" s="1"/>
      <c r="O253" s="1"/>
      <c r="P253" s="1"/>
      <c r="Q253" s="1"/>
      <c r="R253" s="1"/>
      <c r="S253" s="1"/>
      <c r="T253" s="1"/>
      <c r="U253" s="1"/>
      <c r="V253" s="1"/>
      <c r="W253" s="48"/>
      <c r="X253" s="1"/>
    </row>
    <row r="254" ht="15.75" customHeight="1">
      <c r="A254" s="46"/>
      <c r="B254" s="47"/>
      <c r="C254" s="47"/>
      <c r="D254" s="47"/>
      <c r="E254" s="47"/>
      <c r="F254" s="47"/>
      <c r="G254" s="1"/>
      <c r="H254" s="1"/>
      <c r="I254" s="1"/>
      <c r="J254" s="1"/>
      <c r="K254" s="1"/>
      <c r="L254" s="1"/>
      <c r="M254" s="1"/>
      <c r="N254" s="1"/>
      <c r="O254" s="1"/>
      <c r="P254" s="1"/>
      <c r="Q254" s="1"/>
      <c r="R254" s="1"/>
      <c r="S254" s="1"/>
      <c r="T254" s="1"/>
      <c r="U254" s="1"/>
      <c r="V254" s="1"/>
      <c r="W254" s="48"/>
      <c r="X254" s="1"/>
    </row>
    <row r="255" ht="15.75" customHeight="1">
      <c r="A255" s="46"/>
      <c r="B255" s="47"/>
      <c r="C255" s="47"/>
      <c r="D255" s="47"/>
      <c r="E255" s="47"/>
      <c r="F255" s="47"/>
      <c r="G255" s="1"/>
      <c r="H255" s="1"/>
      <c r="I255" s="1"/>
      <c r="J255" s="1"/>
      <c r="K255" s="1"/>
      <c r="L255" s="1"/>
      <c r="M255" s="1"/>
      <c r="N255" s="1"/>
      <c r="O255" s="1"/>
      <c r="P255" s="1"/>
      <c r="Q255" s="1"/>
      <c r="R255" s="1"/>
      <c r="S255" s="1"/>
      <c r="T255" s="1"/>
      <c r="U255" s="1"/>
      <c r="V255" s="1"/>
      <c r="W255" s="48"/>
      <c r="X255" s="1"/>
    </row>
    <row r="256" ht="15.75" customHeight="1">
      <c r="A256" s="46"/>
      <c r="B256" s="47"/>
      <c r="C256" s="47"/>
      <c r="D256" s="47"/>
      <c r="E256" s="47"/>
      <c r="F256" s="47"/>
      <c r="G256" s="1"/>
      <c r="H256" s="1"/>
      <c r="I256" s="1"/>
      <c r="J256" s="1"/>
      <c r="K256" s="1"/>
      <c r="L256" s="1"/>
      <c r="M256" s="1"/>
      <c r="N256" s="1"/>
      <c r="O256" s="1"/>
      <c r="P256" s="1"/>
      <c r="Q256" s="1"/>
      <c r="R256" s="1"/>
      <c r="S256" s="1"/>
      <c r="T256" s="1"/>
      <c r="U256" s="1"/>
      <c r="V256" s="1"/>
      <c r="W256" s="48"/>
      <c r="X256" s="1"/>
    </row>
    <row r="257" ht="15.75" customHeight="1">
      <c r="A257" s="46"/>
      <c r="B257" s="47"/>
      <c r="C257" s="47"/>
      <c r="D257" s="47"/>
      <c r="E257" s="47"/>
      <c r="F257" s="47"/>
      <c r="G257" s="1"/>
      <c r="H257" s="1"/>
      <c r="I257" s="1"/>
      <c r="J257" s="1"/>
      <c r="K257" s="1"/>
      <c r="L257" s="1"/>
      <c r="M257" s="1"/>
      <c r="N257" s="1"/>
      <c r="O257" s="1"/>
      <c r="P257" s="1"/>
      <c r="Q257" s="1"/>
      <c r="R257" s="1"/>
      <c r="S257" s="1"/>
      <c r="T257" s="1"/>
      <c r="U257" s="1"/>
      <c r="V257" s="1"/>
      <c r="W257" s="48"/>
      <c r="X257" s="1"/>
    </row>
    <row r="258" ht="15.75" customHeight="1">
      <c r="A258" s="46"/>
      <c r="B258" s="47"/>
      <c r="C258" s="47"/>
      <c r="D258" s="47"/>
      <c r="E258" s="47"/>
      <c r="F258" s="47"/>
      <c r="G258" s="1"/>
      <c r="H258" s="1"/>
      <c r="I258" s="1"/>
      <c r="J258" s="1"/>
      <c r="K258" s="1"/>
      <c r="L258" s="1"/>
      <c r="M258" s="1"/>
      <c r="N258" s="1"/>
      <c r="O258" s="1"/>
      <c r="P258" s="1"/>
      <c r="Q258" s="1"/>
      <c r="R258" s="1"/>
      <c r="S258" s="1"/>
      <c r="T258" s="1"/>
      <c r="U258" s="1"/>
      <c r="V258" s="1"/>
      <c r="W258" s="48"/>
      <c r="X258" s="1"/>
    </row>
    <row r="259" ht="15.75" customHeight="1">
      <c r="A259" s="46"/>
      <c r="B259" s="47"/>
      <c r="C259" s="47"/>
      <c r="D259" s="47"/>
      <c r="E259" s="47"/>
      <c r="F259" s="47"/>
      <c r="G259" s="1"/>
      <c r="H259" s="1"/>
      <c r="I259" s="1"/>
      <c r="J259" s="1"/>
      <c r="K259" s="1"/>
      <c r="L259" s="1"/>
      <c r="M259" s="1"/>
      <c r="N259" s="1"/>
      <c r="O259" s="1"/>
      <c r="P259" s="1"/>
      <c r="Q259" s="1"/>
      <c r="R259" s="1"/>
      <c r="S259" s="1"/>
      <c r="T259" s="1"/>
      <c r="U259" s="1"/>
      <c r="V259" s="1"/>
      <c r="W259" s="48"/>
      <c r="X259" s="1"/>
    </row>
    <row r="260" ht="15.75" customHeight="1">
      <c r="A260" s="46"/>
      <c r="B260" s="47"/>
      <c r="C260" s="47"/>
      <c r="D260" s="47"/>
      <c r="E260" s="47"/>
      <c r="F260" s="47"/>
      <c r="G260" s="1"/>
      <c r="H260" s="1"/>
      <c r="I260" s="1"/>
      <c r="J260" s="1"/>
      <c r="K260" s="1"/>
      <c r="L260" s="1"/>
      <c r="M260" s="1"/>
      <c r="N260" s="1"/>
      <c r="O260" s="1"/>
      <c r="P260" s="1"/>
      <c r="Q260" s="1"/>
      <c r="R260" s="1"/>
      <c r="S260" s="1"/>
      <c r="T260" s="1"/>
      <c r="U260" s="1"/>
      <c r="V260" s="1"/>
      <c r="W260" s="48"/>
      <c r="X260" s="1"/>
    </row>
    <row r="261" ht="15.75" customHeight="1">
      <c r="A261" s="46"/>
      <c r="B261" s="47"/>
      <c r="C261" s="47"/>
      <c r="D261" s="47"/>
      <c r="E261" s="47"/>
      <c r="F261" s="47"/>
      <c r="G261" s="1"/>
      <c r="H261" s="1"/>
      <c r="I261" s="1"/>
      <c r="J261" s="1"/>
      <c r="K261" s="1"/>
      <c r="L261" s="1"/>
      <c r="M261" s="1"/>
      <c r="N261" s="1"/>
      <c r="O261" s="1"/>
      <c r="P261" s="1"/>
      <c r="Q261" s="1"/>
      <c r="R261" s="1"/>
      <c r="S261" s="1"/>
      <c r="T261" s="1"/>
      <c r="U261" s="1"/>
      <c r="V261" s="1"/>
      <c r="W261" s="48"/>
      <c r="X261" s="1"/>
    </row>
    <row r="262" ht="15.75" customHeight="1">
      <c r="A262" s="46"/>
      <c r="B262" s="47"/>
      <c r="C262" s="47"/>
      <c r="D262" s="47"/>
      <c r="E262" s="47"/>
      <c r="F262" s="47"/>
      <c r="G262" s="1"/>
      <c r="H262" s="1"/>
      <c r="I262" s="1"/>
      <c r="J262" s="1"/>
      <c r="K262" s="1"/>
      <c r="L262" s="1"/>
      <c r="M262" s="1"/>
      <c r="N262" s="1"/>
      <c r="O262" s="1"/>
      <c r="P262" s="1"/>
      <c r="Q262" s="1"/>
      <c r="R262" s="1"/>
      <c r="S262" s="1"/>
      <c r="T262" s="1"/>
      <c r="U262" s="1"/>
      <c r="V262" s="1"/>
      <c r="W262" s="48"/>
      <c r="X262" s="1"/>
    </row>
    <row r="263" ht="15.75" customHeight="1">
      <c r="A263" s="46"/>
      <c r="B263" s="47"/>
      <c r="C263" s="47"/>
      <c r="D263" s="47"/>
      <c r="E263" s="47"/>
      <c r="F263" s="47"/>
      <c r="G263" s="1"/>
      <c r="H263" s="1"/>
      <c r="I263" s="1"/>
      <c r="J263" s="1"/>
      <c r="K263" s="1"/>
      <c r="L263" s="1"/>
      <c r="M263" s="1"/>
      <c r="N263" s="1"/>
      <c r="O263" s="1"/>
      <c r="P263" s="1"/>
      <c r="Q263" s="1"/>
      <c r="R263" s="1"/>
      <c r="S263" s="1"/>
      <c r="T263" s="1"/>
      <c r="U263" s="1"/>
      <c r="V263" s="1"/>
      <c r="W263" s="48"/>
      <c r="X263" s="1"/>
    </row>
    <row r="264" ht="15.75" customHeight="1">
      <c r="A264" s="46"/>
      <c r="B264" s="47"/>
      <c r="C264" s="47"/>
      <c r="D264" s="47"/>
      <c r="E264" s="47"/>
      <c r="F264" s="47"/>
      <c r="G264" s="1"/>
      <c r="H264" s="1"/>
      <c r="I264" s="1"/>
      <c r="J264" s="1"/>
      <c r="K264" s="1"/>
      <c r="L264" s="1"/>
      <c r="M264" s="1"/>
      <c r="N264" s="1"/>
      <c r="O264" s="1"/>
      <c r="P264" s="1"/>
      <c r="Q264" s="1"/>
      <c r="R264" s="1"/>
      <c r="S264" s="1"/>
      <c r="T264" s="1"/>
      <c r="U264" s="1"/>
      <c r="V264" s="1"/>
      <c r="W264" s="48"/>
      <c r="X264" s="1"/>
    </row>
    <row r="265" ht="15.75" customHeight="1">
      <c r="A265" s="46"/>
      <c r="B265" s="47"/>
      <c r="C265" s="47"/>
      <c r="D265" s="47"/>
      <c r="E265" s="47"/>
      <c r="F265" s="47"/>
      <c r="G265" s="1"/>
      <c r="H265" s="1"/>
      <c r="I265" s="1"/>
      <c r="J265" s="1"/>
      <c r="K265" s="1"/>
      <c r="L265" s="1"/>
      <c r="M265" s="1"/>
      <c r="N265" s="1"/>
      <c r="O265" s="1"/>
      <c r="P265" s="1"/>
      <c r="Q265" s="1"/>
      <c r="R265" s="1"/>
      <c r="S265" s="1"/>
      <c r="T265" s="1"/>
      <c r="U265" s="1"/>
      <c r="V265" s="1"/>
      <c r="W265" s="48"/>
      <c r="X265" s="1"/>
    </row>
    <row r="266" ht="15.75" customHeight="1">
      <c r="A266" s="46"/>
      <c r="B266" s="47"/>
      <c r="C266" s="47"/>
      <c r="D266" s="47"/>
      <c r="E266" s="47"/>
      <c r="F266" s="47"/>
      <c r="G266" s="1"/>
      <c r="H266" s="1"/>
      <c r="I266" s="1"/>
      <c r="J266" s="1"/>
      <c r="K266" s="1"/>
      <c r="L266" s="1"/>
      <c r="M266" s="1"/>
      <c r="N266" s="1"/>
      <c r="O266" s="1"/>
      <c r="P266" s="1"/>
      <c r="Q266" s="1"/>
      <c r="R266" s="1"/>
      <c r="S266" s="1"/>
      <c r="T266" s="1"/>
      <c r="U266" s="1"/>
      <c r="V266" s="1"/>
      <c r="W266" s="48"/>
      <c r="X266" s="1"/>
    </row>
    <row r="267" ht="15.75" customHeight="1">
      <c r="A267" s="46"/>
      <c r="B267" s="47"/>
      <c r="C267" s="47"/>
      <c r="D267" s="47"/>
      <c r="E267" s="47"/>
      <c r="F267" s="47"/>
      <c r="G267" s="1"/>
      <c r="H267" s="1"/>
      <c r="I267" s="1"/>
      <c r="J267" s="1"/>
      <c r="K267" s="1"/>
      <c r="L267" s="1"/>
      <c r="M267" s="1"/>
      <c r="N267" s="1"/>
      <c r="O267" s="1"/>
      <c r="P267" s="1"/>
      <c r="Q267" s="1"/>
      <c r="R267" s="1"/>
      <c r="S267" s="1"/>
      <c r="T267" s="1"/>
      <c r="U267" s="1"/>
      <c r="V267" s="1"/>
      <c r="W267" s="48"/>
      <c r="X267" s="1"/>
    </row>
    <row r="268" ht="15.75" customHeight="1">
      <c r="A268" s="46"/>
      <c r="B268" s="47"/>
      <c r="C268" s="47"/>
      <c r="D268" s="47"/>
      <c r="E268" s="47"/>
      <c r="F268" s="47"/>
      <c r="G268" s="1"/>
      <c r="H268" s="1"/>
      <c r="I268" s="1"/>
      <c r="J268" s="1"/>
      <c r="K268" s="1"/>
      <c r="L268" s="1"/>
      <c r="M268" s="1"/>
      <c r="N268" s="1"/>
      <c r="O268" s="1"/>
      <c r="P268" s="1"/>
      <c r="Q268" s="1"/>
      <c r="R268" s="1"/>
      <c r="S268" s="1"/>
      <c r="T268" s="1"/>
      <c r="U268" s="1"/>
      <c r="V268" s="1"/>
      <c r="W268" s="48"/>
      <c r="X268" s="1"/>
    </row>
    <row r="269" ht="15.75" customHeight="1">
      <c r="A269" s="46"/>
      <c r="B269" s="47"/>
      <c r="C269" s="47"/>
      <c r="D269" s="47"/>
      <c r="E269" s="47"/>
      <c r="F269" s="47"/>
      <c r="G269" s="1"/>
      <c r="H269" s="1"/>
      <c r="I269" s="1"/>
      <c r="J269" s="1"/>
      <c r="K269" s="1"/>
      <c r="L269" s="1"/>
      <c r="M269" s="1"/>
      <c r="N269" s="1"/>
      <c r="O269" s="1"/>
      <c r="P269" s="1"/>
      <c r="Q269" s="1"/>
      <c r="R269" s="1"/>
      <c r="S269" s="1"/>
      <c r="T269" s="1"/>
      <c r="U269" s="1"/>
      <c r="V269" s="1"/>
      <c r="W269" s="48"/>
      <c r="X269" s="1"/>
    </row>
    <row r="270" ht="15.75" customHeight="1">
      <c r="A270" s="46"/>
      <c r="B270" s="47"/>
      <c r="C270" s="47"/>
      <c r="D270" s="47"/>
      <c r="E270" s="47"/>
      <c r="F270" s="47"/>
      <c r="G270" s="1"/>
      <c r="H270" s="1"/>
      <c r="I270" s="1"/>
      <c r="J270" s="1"/>
      <c r="K270" s="1"/>
      <c r="L270" s="1"/>
      <c r="M270" s="1"/>
      <c r="N270" s="1"/>
      <c r="O270" s="1"/>
      <c r="P270" s="1"/>
      <c r="Q270" s="1"/>
      <c r="R270" s="1"/>
      <c r="S270" s="1"/>
      <c r="T270" s="1"/>
      <c r="U270" s="1"/>
      <c r="V270" s="1"/>
      <c r="W270" s="48"/>
      <c r="X270" s="1"/>
    </row>
    <row r="271" ht="15.75" customHeight="1">
      <c r="A271" s="46"/>
      <c r="B271" s="47"/>
      <c r="C271" s="47"/>
      <c r="D271" s="47"/>
      <c r="E271" s="47"/>
      <c r="F271" s="47"/>
      <c r="G271" s="1"/>
      <c r="H271" s="1"/>
      <c r="I271" s="1"/>
      <c r="J271" s="1"/>
      <c r="K271" s="1"/>
      <c r="L271" s="1"/>
      <c r="M271" s="1"/>
      <c r="N271" s="1"/>
      <c r="O271" s="1"/>
      <c r="P271" s="1"/>
      <c r="Q271" s="1"/>
      <c r="R271" s="1"/>
      <c r="S271" s="1"/>
      <c r="T271" s="1"/>
      <c r="U271" s="1"/>
      <c r="V271" s="1"/>
      <c r="W271" s="48"/>
      <c r="X271" s="1"/>
    </row>
    <row r="272" ht="15.75" customHeight="1">
      <c r="A272" s="46"/>
      <c r="B272" s="47"/>
      <c r="C272" s="47"/>
      <c r="D272" s="47"/>
      <c r="E272" s="47"/>
      <c r="F272" s="47"/>
      <c r="G272" s="1"/>
      <c r="H272" s="1"/>
      <c r="I272" s="1"/>
      <c r="J272" s="1"/>
      <c r="K272" s="1"/>
      <c r="L272" s="1"/>
      <c r="M272" s="1"/>
      <c r="N272" s="1"/>
      <c r="O272" s="1"/>
      <c r="P272" s="1"/>
      <c r="Q272" s="1"/>
      <c r="R272" s="1"/>
      <c r="S272" s="1"/>
      <c r="T272" s="1"/>
      <c r="U272" s="1"/>
      <c r="V272" s="1"/>
      <c r="W272" s="48"/>
      <c r="X272" s="1"/>
    </row>
    <row r="273" ht="15.75" customHeight="1">
      <c r="A273" s="46"/>
      <c r="B273" s="47"/>
      <c r="C273" s="47"/>
      <c r="D273" s="47"/>
      <c r="E273" s="47"/>
      <c r="F273" s="47"/>
      <c r="G273" s="1"/>
      <c r="H273" s="1"/>
      <c r="I273" s="1"/>
      <c r="J273" s="1"/>
      <c r="K273" s="1"/>
      <c r="L273" s="1"/>
      <c r="M273" s="1"/>
      <c r="N273" s="1"/>
      <c r="O273" s="1"/>
      <c r="P273" s="1"/>
      <c r="Q273" s="1"/>
      <c r="R273" s="1"/>
      <c r="S273" s="1"/>
      <c r="T273" s="1"/>
      <c r="U273" s="1"/>
      <c r="V273" s="1"/>
      <c r="W273" s="48"/>
      <c r="X273" s="1"/>
    </row>
    <row r="274" ht="15.75" customHeight="1">
      <c r="A274" s="46"/>
      <c r="B274" s="47"/>
      <c r="C274" s="47"/>
      <c r="D274" s="47"/>
      <c r="E274" s="47"/>
      <c r="F274" s="47"/>
      <c r="G274" s="1"/>
      <c r="H274" s="1"/>
      <c r="I274" s="1"/>
      <c r="J274" s="1"/>
      <c r="K274" s="1"/>
      <c r="L274" s="1"/>
      <c r="M274" s="1"/>
      <c r="N274" s="1"/>
      <c r="O274" s="1"/>
      <c r="P274" s="1"/>
      <c r="Q274" s="1"/>
      <c r="R274" s="1"/>
      <c r="S274" s="1"/>
      <c r="T274" s="1"/>
      <c r="U274" s="1"/>
      <c r="V274" s="1"/>
      <c r="W274" s="48"/>
      <c r="X274" s="1"/>
    </row>
    <row r="275" ht="15.75" customHeight="1">
      <c r="A275" s="46"/>
      <c r="B275" s="47"/>
      <c r="C275" s="47"/>
      <c r="D275" s="47"/>
      <c r="E275" s="47"/>
      <c r="F275" s="47"/>
      <c r="G275" s="1"/>
      <c r="H275" s="1"/>
      <c r="I275" s="1"/>
      <c r="J275" s="1"/>
      <c r="K275" s="1"/>
      <c r="L275" s="1"/>
      <c r="M275" s="1"/>
      <c r="N275" s="1"/>
      <c r="O275" s="1"/>
      <c r="P275" s="1"/>
      <c r="Q275" s="1"/>
      <c r="R275" s="1"/>
      <c r="S275" s="1"/>
      <c r="T275" s="1"/>
      <c r="U275" s="1"/>
      <c r="V275" s="1"/>
      <c r="W275" s="48"/>
      <c r="X275" s="1"/>
    </row>
    <row r="276" ht="15.75" customHeight="1">
      <c r="A276" s="46"/>
      <c r="B276" s="47"/>
      <c r="C276" s="47"/>
      <c r="D276" s="47"/>
      <c r="E276" s="47"/>
      <c r="F276" s="47"/>
      <c r="G276" s="1"/>
      <c r="H276" s="1"/>
      <c r="I276" s="1"/>
      <c r="J276" s="1"/>
      <c r="K276" s="1"/>
      <c r="L276" s="1"/>
      <c r="M276" s="1"/>
      <c r="N276" s="1"/>
      <c r="O276" s="1"/>
      <c r="P276" s="1"/>
      <c r="Q276" s="1"/>
      <c r="R276" s="1"/>
      <c r="S276" s="1"/>
      <c r="T276" s="1"/>
      <c r="U276" s="1"/>
      <c r="V276" s="1"/>
      <c r="W276" s="48"/>
      <c r="X276" s="1"/>
    </row>
    <row r="277" ht="15.75" customHeight="1">
      <c r="A277" s="46"/>
      <c r="B277" s="47"/>
      <c r="C277" s="47"/>
      <c r="D277" s="47"/>
      <c r="E277" s="47"/>
      <c r="F277" s="47"/>
      <c r="G277" s="1"/>
      <c r="H277" s="1"/>
      <c r="I277" s="1"/>
      <c r="J277" s="1"/>
      <c r="K277" s="1"/>
      <c r="L277" s="1"/>
      <c r="M277" s="1"/>
      <c r="N277" s="1"/>
      <c r="O277" s="1"/>
      <c r="P277" s="1"/>
      <c r="Q277" s="1"/>
      <c r="R277" s="1"/>
      <c r="S277" s="1"/>
      <c r="T277" s="1"/>
      <c r="U277" s="1"/>
      <c r="V277" s="1"/>
      <c r="W277" s="48"/>
      <c r="X277" s="1"/>
    </row>
    <row r="278" ht="15.75" customHeight="1">
      <c r="A278" s="46"/>
      <c r="B278" s="47"/>
      <c r="C278" s="47"/>
      <c r="D278" s="47"/>
      <c r="E278" s="47"/>
      <c r="F278" s="47"/>
      <c r="G278" s="1"/>
      <c r="H278" s="1"/>
      <c r="I278" s="1"/>
      <c r="J278" s="1"/>
      <c r="K278" s="1"/>
      <c r="L278" s="1"/>
      <c r="M278" s="1"/>
      <c r="N278" s="1"/>
      <c r="O278" s="1"/>
      <c r="P278" s="1"/>
      <c r="Q278" s="1"/>
      <c r="R278" s="1"/>
      <c r="S278" s="1"/>
      <c r="T278" s="1"/>
      <c r="U278" s="1"/>
      <c r="V278" s="1"/>
      <c r="W278" s="48"/>
      <c r="X278" s="1"/>
    </row>
    <row r="279" ht="15.75" customHeight="1">
      <c r="A279" s="46"/>
      <c r="B279" s="47"/>
      <c r="C279" s="47"/>
      <c r="D279" s="47"/>
      <c r="E279" s="47"/>
      <c r="F279" s="47"/>
      <c r="G279" s="1"/>
      <c r="H279" s="1"/>
      <c r="I279" s="1"/>
      <c r="J279" s="1"/>
      <c r="K279" s="1"/>
      <c r="L279" s="1"/>
      <c r="M279" s="1"/>
      <c r="N279" s="1"/>
      <c r="O279" s="1"/>
      <c r="P279" s="1"/>
      <c r="Q279" s="1"/>
      <c r="R279" s="1"/>
      <c r="S279" s="1"/>
      <c r="T279" s="1"/>
      <c r="U279" s="1"/>
      <c r="V279" s="1"/>
      <c r="W279" s="48"/>
      <c r="X279" s="1"/>
    </row>
    <row r="280" ht="15.75" customHeight="1">
      <c r="A280" s="46"/>
      <c r="B280" s="47"/>
      <c r="C280" s="47"/>
      <c r="D280" s="47"/>
      <c r="E280" s="47"/>
      <c r="F280" s="47"/>
      <c r="G280" s="1"/>
      <c r="H280" s="1"/>
      <c r="I280" s="1"/>
      <c r="J280" s="1"/>
      <c r="K280" s="1"/>
      <c r="L280" s="1"/>
      <c r="M280" s="1"/>
      <c r="N280" s="1"/>
      <c r="O280" s="1"/>
      <c r="P280" s="1"/>
      <c r="Q280" s="1"/>
      <c r="R280" s="1"/>
      <c r="S280" s="1"/>
      <c r="T280" s="1"/>
      <c r="U280" s="1"/>
      <c r="V280" s="1"/>
      <c r="W280" s="48"/>
      <c r="X280" s="1"/>
    </row>
    <row r="281" ht="15.75" customHeight="1">
      <c r="A281" s="46"/>
      <c r="B281" s="47"/>
      <c r="C281" s="47"/>
      <c r="D281" s="47"/>
      <c r="E281" s="47"/>
      <c r="F281" s="47"/>
      <c r="G281" s="1"/>
      <c r="H281" s="1"/>
      <c r="I281" s="1"/>
      <c r="J281" s="1"/>
      <c r="K281" s="1"/>
      <c r="L281" s="1"/>
      <c r="M281" s="1"/>
      <c r="N281" s="1"/>
      <c r="O281" s="1"/>
      <c r="P281" s="1"/>
      <c r="Q281" s="1"/>
      <c r="R281" s="1"/>
      <c r="S281" s="1"/>
      <c r="T281" s="1"/>
      <c r="U281" s="1"/>
      <c r="V281" s="1"/>
      <c r="W281" s="48"/>
      <c r="X281" s="1"/>
    </row>
    <row r="282" ht="15.75" customHeight="1">
      <c r="A282" s="46"/>
      <c r="B282" s="47"/>
      <c r="C282" s="47"/>
      <c r="D282" s="47"/>
      <c r="E282" s="47"/>
      <c r="F282" s="47"/>
      <c r="G282" s="1"/>
      <c r="H282" s="1"/>
      <c r="I282" s="1"/>
      <c r="J282" s="1"/>
      <c r="K282" s="1"/>
      <c r="L282" s="1"/>
      <c r="M282" s="1"/>
      <c r="N282" s="1"/>
      <c r="O282" s="1"/>
      <c r="P282" s="1"/>
      <c r="Q282" s="1"/>
      <c r="R282" s="1"/>
      <c r="S282" s="1"/>
      <c r="T282" s="1"/>
      <c r="U282" s="1"/>
      <c r="V282" s="1"/>
      <c r="W282" s="48"/>
      <c r="X282" s="1"/>
    </row>
    <row r="283" ht="15.75" customHeight="1">
      <c r="A283" s="46"/>
      <c r="B283" s="47"/>
      <c r="C283" s="47"/>
      <c r="D283" s="47"/>
      <c r="E283" s="47"/>
      <c r="F283" s="47"/>
      <c r="G283" s="1"/>
      <c r="H283" s="1"/>
      <c r="I283" s="1"/>
      <c r="J283" s="1"/>
      <c r="K283" s="1"/>
      <c r="L283" s="1"/>
      <c r="M283" s="1"/>
      <c r="N283" s="1"/>
      <c r="O283" s="1"/>
      <c r="P283" s="1"/>
      <c r="Q283" s="1"/>
      <c r="R283" s="1"/>
      <c r="S283" s="1"/>
      <c r="T283" s="1"/>
      <c r="U283" s="1"/>
      <c r="V283" s="1"/>
      <c r="W283" s="48"/>
      <c r="X283" s="1"/>
    </row>
    <row r="284" ht="15.75" customHeight="1">
      <c r="W284" s="178"/>
    </row>
    <row r="285" ht="15.75" customHeight="1">
      <c r="W285" s="178"/>
    </row>
    <row r="286" ht="15.75" customHeight="1">
      <c r="W286" s="178"/>
    </row>
    <row r="287" ht="15.75" customHeight="1">
      <c r="W287" s="178"/>
    </row>
    <row r="288" ht="15.75" customHeight="1">
      <c r="W288" s="178"/>
    </row>
    <row r="289" ht="15.75" customHeight="1">
      <c r="W289" s="178"/>
    </row>
    <row r="290" ht="15.75" customHeight="1">
      <c r="W290" s="178"/>
    </row>
    <row r="291" ht="15.75" customHeight="1">
      <c r="W291" s="178"/>
    </row>
    <row r="292" ht="15.75" customHeight="1">
      <c r="W292" s="178"/>
    </row>
    <row r="293" ht="15.75" customHeight="1">
      <c r="W293" s="178"/>
    </row>
    <row r="294" ht="15.75" customHeight="1">
      <c r="W294" s="178"/>
    </row>
    <row r="295" ht="15.75" customHeight="1">
      <c r="W295" s="178"/>
    </row>
    <row r="296" ht="15.75" customHeight="1">
      <c r="W296" s="178"/>
    </row>
    <row r="297" ht="15.75" customHeight="1">
      <c r="W297" s="178"/>
    </row>
    <row r="298" ht="15.75" customHeight="1">
      <c r="W298" s="178"/>
    </row>
    <row r="299" ht="15.75" customHeight="1">
      <c r="W299" s="178"/>
    </row>
    <row r="300" ht="15.75" customHeight="1">
      <c r="W300" s="178"/>
    </row>
    <row r="301" ht="15.75" customHeight="1">
      <c r="W301" s="178"/>
    </row>
    <row r="302" ht="15.75" customHeight="1">
      <c r="W302" s="178"/>
    </row>
    <row r="303" ht="15.75" customHeight="1">
      <c r="W303" s="178"/>
    </row>
    <row r="304" ht="15.75" customHeight="1">
      <c r="W304" s="178"/>
    </row>
    <row r="305" ht="15.75" customHeight="1">
      <c r="W305" s="178"/>
    </row>
    <row r="306" ht="15.75" customHeight="1">
      <c r="W306" s="178"/>
    </row>
    <row r="307" ht="15.75" customHeight="1">
      <c r="W307" s="178"/>
    </row>
    <row r="308" ht="15.75" customHeight="1">
      <c r="W308" s="178"/>
    </row>
    <row r="309" ht="15.75" customHeight="1">
      <c r="W309" s="178"/>
    </row>
    <row r="310" ht="15.75" customHeight="1">
      <c r="W310" s="178"/>
    </row>
    <row r="311" ht="15.75" customHeight="1">
      <c r="W311" s="178"/>
    </row>
    <row r="312" ht="15.75" customHeight="1">
      <c r="W312" s="178"/>
    </row>
    <row r="313" ht="15.75" customHeight="1">
      <c r="W313" s="178"/>
    </row>
    <row r="314" ht="15.75" customHeight="1">
      <c r="W314" s="178"/>
    </row>
    <row r="315" ht="15.75" customHeight="1">
      <c r="W315" s="178"/>
    </row>
    <row r="316" ht="15.75" customHeight="1">
      <c r="W316" s="178"/>
    </row>
    <row r="317" ht="15.75" customHeight="1">
      <c r="W317" s="178"/>
    </row>
    <row r="318" ht="15.75" customHeight="1">
      <c r="W318" s="178"/>
    </row>
    <row r="319" ht="15.75" customHeight="1">
      <c r="W319" s="178"/>
    </row>
    <row r="320" ht="15.75" customHeight="1">
      <c r="W320" s="178"/>
    </row>
    <row r="321" ht="15.75" customHeight="1">
      <c r="W321" s="178"/>
    </row>
    <row r="322" ht="15.75" customHeight="1">
      <c r="W322" s="178"/>
    </row>
    <row r="323" ht="15.75" customHeight="1">
      <c r="W323" s="178"/>
    </row>
    <row r="324" ht="15.75" customHeight="1">
      <c r="W324" s="178"/>
    </row>
    <row r="325" ht="15.75" customHeight="1">
      <c r="W325" s="178"/>
    </row>
    <row r="326" ht="15.75" customHeight="1">
      <c r="W326" s="178"/>
    </row>
    <row r="327" ht="15.75" customHeight="1">
      <c r="W327" s="178"/>
    </row>
    <row r="328" ht="15.75" customHeight="1">
      <c r="W328" s="178"/>
    </row>
    <row r="329" ht="15.75" customHeight="1">
      <c r="W329" s="178"/>
    </row>
    <row r="330" ht="15.75" customHeight="1">
      <c r="W330" s="178"/>
    </row>
    <row r="331" ht="15.75" customHeight="1">
      <c r="W331" s="178"/>
    </row>
    <row r="332" ht="15.75" customHeight="1">
      <c r="W332" s="178"/>
    </row>
    <row r="333" ht="15.75" customHeight="1">
      <c r="W333" s="178"/>
    </row>
    <row r="334" ht="15.75" customHeight="1">
      <c r="W334" s="178"/>
    </row>
    <row r="335" ht="15.75" customHeight="1">
      <c r="W335" s="178"/>
    </row>
    <row r="336" ht="15.75" customHeight="1">
      <c r="W336" s="178"/>
    </row>
    <row r="337" ht="15.75" customHeight="1">
      <c r="W337" s="178"/>
    </row>
    <row r="338" ht="15.75" customHeight="1">
      <c r="W338" s="178"/>
    </row>
    <row r="339" ht="15.75" customHeight="1">
      <c r="W339" s="178"/>
    </row>
    <row r="340" ht="15.75" customHeight="1">
      <c r="W340" s="178"/>
    </row>
    <row r="341" ht="15.75" customHeight="1">
      <c r="W341" s="178"/>
    </row>
    <row r="342" ht="15.75" customHeight="1">
      <c r="W342" s="178"/>
    </row>
    <row r="343" ht="15.75" customHeight="1">
      <c r="W343" s="178"/>
    </row>
    <row r="344" ht="15.75" customHeight="1">
      <c r="W344" s="178"/>
    </row>
    <row r="345" ht="15.75" customHeight="1">
      <c r="W345" s="178"/>
    </row>
    <row r="346" ht="15.75" customHeight="1">
      <c r="W346" s="178"/>
    </row>
    <row r="347" ht="15.75" customHeight="1">
      <c r="W347" s="178"/>
    </row>
    <row r="348" ht="15.75" customHeight="1">
      <c r="W348" s="178"/>
    </row>
    <row r="349" ht="15.75" customHeight="1">
      <c r="W349" s="178"/>
    </row>
    <row r="350" ht="15.75" customHeight="1">
      <c r="W350" s="178"/>
    </row>
    <row r="351" ht="15.75" customHeight="1">
      <c r="W351" s="178"/>
    </row>
    <row r="352" ht="15.75" customHeight="1">
      <c r="W352" s="178"/>
    </row>
    <row r="353" ht="15.75" customHeight="1">
      <c r="W353" s="178"/>
    </row>
    <row r="354" ht="15.75" customHeight="1">
      <c r="W354" s="178"/>
    </row>
    <row r="355" ht="15.75" customHeight="1">
      <c r="W355" s="178"/>
    </row>
    <row r="356" ht="15.75" customHeight="1">
      <c r="W356" s="178"/>
    </row>
    <row r="357" ht="15.75" customHeight="1">
      <c r="W357" s="178"/>
    </row>
    <row r="358" ht="15.75" customHeight="1">
      <c r="W358" s="178"/>
    </row>
    <row r="359" ht="15.75" customHeight="1">
      <c r="W359" s="178"/>
    </row>
    <row r="360" ht="15.75" customHeight="1">
      <c r="W360" s="178"/>
    </row>
    <row r="361" ht="15.75" customHeight="1">
      <c r="W361" s="178"/>
    </row>
    <row r="362" ht="15.75" customHeight="1">
      <c r="W362" s="178"/>
    </row>
    <row r="363" ht="15.75" customHeight="1">
      <c r="W363" s="178"/>
    </row>
    <row r="364" ht="15.75" customHeight="1">
      <c r="W364" s="178"/>
    </row>
    <row r="365" ht="15.75" customHeight="1">
      <c r="W365" s="178"/>
    </row>
    <row r="366" ht="15.75" customHeight="1">
      <c r="W366" s="178"/>
    </row>
    <row r="367" ht="15.75" customHeight="1">
      <c r="W367" s="178"/>
    </row>
    <row r="368" ht="15.75" customHeight="1">
      <c r="W368" s="178"/>
    </row>
    <row r="369" ht="15.75" customHeight="1">
      <c r="W369" s="178"/>
    </row>
    <row r="370" ht="15.75" customHeight="1">
      <c r="W370" s="178"/>
    </row>
    <row r="371" ht="15.75" customHeight="1">
      <c r="W371" s="178"/>
    </row>
    <row r="372" ht="15.75" customHeight="1">
      <c r="W372" s="178"/>
    </row>
    <row r="373" ht="15.75" customHeight="1">
      <c r="W373" s="178"/>
    </row>
    <row r="374" ht="15.75" customHeight="1">
      <c r="W374" s="178"/>
    </row>
    <row r="375" ht="15.75" customHeight="1">
      <c r="W375" s="178"/>
    </row>
    <row r="376" ht="15.75" customHeight="1">
      <c r="W376" s="178"/>
    </row>
    <row r="377" ht="15.75" customHeight="1">
      <c r="W377" s="178"/>
    </row>
    <row r="378" ht="15.75" customHeight="1">
      <c r="W378" s="178"/>
    </row>
    <row r="379" ht="15.75" customHeight="1">
      <c r="W379" s="178"/>
    </row>
    <row r="380" ht="15.75" customHeight="1">
      <c r="W380" s="178"/>
    </row>
    <row r="381" ht="15.75" customHeight="1">
      <c r="W381" s="178"/>
    </row>
    <row r="382" ht="15.75" customHeight="1">
      <c r="W382" s="178"/>
    </row>
    <row r="383" ht="15.75" customHeight="1">
      <c r="W383" s="178"/>
    </row>
    <row r="384" ht="15.75" customHeight="1">
      <c r="W384" s="178"/>
    </row>
    <row r="385" ht="15.75" customHeight="1">
      <c r="W385" s="178"/>
    </row>
    <row r="386" ht="15.75" customHeight="1">
      <c r="W386" s="178"/>
    </row>
    <row r="387" ht="15.75" customHeight="1">
      <c r="W387" s="178"/>
    </row>
    <row r="388" ht="15.75" customHeight="1">
      <c r="W388" s="178"/>
    </row>
    <row r="389" ht="15.75" customHeight="1">
      <c r="W389" s="178"/>
    </row>
    <row r="390" ht="15.75" customHeight="1">
      <c r="W390" s="178"/>
    </row>
    <row r="391" ht="15.75" customHeight="1">
      <c r="W391" s="178"/>
    </row>
    <row r="392" ht="15.75" customHeight="1">
      <c r="W392" s="178"/>
    </row>
    <row r="393" ht="15.75" customHeight="1">
      <c r="W393" s="178"/>
    </row>
    <row r="394" ht="15.75" customHeight="1">
      <c r="W394" s="178"/>
    </row>
    <row r="395" ht="15.75" customHeight="1">
      <c r="W395" s="178"/>
    </row>
    <row r="396" ht="15.75" customHeight="1">
      <c r="W396" s="178"/>
    </row>
    <row r="397" ht="15.75" customHeight="1">
      <c r="W397" s="178"/>
    </row>
    <row r="398" ht="15.75" customHeight="1">
      <c r="W398" s="178"/>
    </row>
    <row r="399" ht="15.75" customHeight="1">
      <c r="W399" s="178"/>
    </row>
    <row r="400" ht="15.75" customHeight="1">
      <c r="W400" s="178"/>
    </row>
    <row r="401" ht="15.75" customHeight="1">
      <c r="W401" s="178"/>
    </row>
    <row r="402" ht="15.75" customHeight="1">
      <c r="W402" s="178"/>
    </row>
    <row r="403" ht="15.75" customHeight="1">
      <c r="W403" s="178"/>
    </row>
    <row r="404" ht="15.75" customHeight="1">
      <c r="W404" s="178"/>
    </row>
    <row r="405" ht="15.75" customHeight="1">
      <c r="W405" s="178"/>
    </row>
    <row r="406" ht="15.75" customHeight="1">
      <c r="W406" s="178"/>
    </row>
    <row r="407" ht="15.75" customHeight="1">
      <c r="W407" s="178"/>
    </row>
    <row r="408" ht="15.75" customHeight="1">
      <c r="W408" s="178"/>
    </row>
    <row r="409" ht="15.75" customHeight="1">
      <c r="W409" s="178"/>
    </row>
    <row r="410" ht="15.75" customHeight="1">
      <c r="W410" s="178"/>
    </row>
    <row r="411" ht="15.75" customHeight="1">
      <c r="W411" s="178"/>
    </row>
    <row r="412" ht="15.75" customHeight="1">
      <c r="W412" s="178"/>
    </row>
    <row r="413" ht="15.75" customHeight="1">
      <c r="W413" s="178"/>
    </row>
    <row r="414" ht="15.75" customHeight="1">
      <c r="W414" s="178"/>
    </row>
    <row r="415" ht="15.75" customHeight="1">
      <c r="W415" s="178"/>
    </row>
    <row r="416" ht="15.75" customHeight="1">
      <c r="W416" s="178"/>
    </row>
    <row r="417" ht="15.75" customHeight="1">
      <c r="W417" s="178"/>
    </row>
    <row r="418" ht="15.75" customHeight="1">
      <c r="W418" s="178"/>
    </row>
    <row r="419" ht="15.75" customHeight="1">
      <c r="W419" s="178"/>
    </row>
    <row r="420" ht="15.75" customHeight="1">
      <c r="W420" s="178"/>
    </row>
    <row r="421" ht="15.75" customHeight="1">
      <c r="W421" s="178"/>
    </row>
    <row r="422" ht="15.75" customHeight="1">
      <c r="W422" s="178"/>
    </row>
    <row r="423" ht="15.75" customHeight="1">
      <c r="W423" s="178"/>
    </row>
    <row r="424" ht="15.75" customHeight="1">
      <c r="W424" s="178"/>
    </row>
    <row r="425" ht="15.75" customHeight="1">
      <c r="W425" s="178"/>
    </row>
    <row r="426" ht="15.75" customHeight="1">
      <c r="W426" s="178"/>
    </row>
    <row r="427" ht="15.75" customHeight="1">
      <c r="W427" s="178"/>
    </row>
    <row r="428" ht="15.75" customHeight="1">
      <c r="W428" s="178"/>
    </row>
    <row r="429" ht="15.75" customHeight="1">
      <c r="W429" s="178"/>
    </row>
    <row r="430" ht="15.75" customHeight="1">
      <c r="W430" s="178"/>
    </row>
    <row r="431" ht="15.75" customHeight="1">
      <c r="W431" s="178"/>
    </row>
    <row r="432" ht="15.75" customHeight="1">
      <c r="W432" s="178"/>
    </row>
    <row r="433" ht="15.75" customHeight="1">
      <c r="W433" s="178"/>
    </row>
    <row r="434" ht="15.75" customHeight="1">
      <c r="W434" s="178"/>
    </row>
    <row r="435" ht="15.75" customHeight="1">
      <c r="W435" s="178"/>
    </row>
    <row r="436" ht="15.75" customHeight="1">
      <c r="W436" s="178"/>
    </row>
    <row r="437" ht="15.75" customHeight="1">
      <c r="W437" s="178"/>
    </row>
    <row r="438" ht="15.75" customHeight="1">
      <c r="W438" s="178"/>
    </row>
    <row r="439" ht="15.75" customHeight="1">
      <c r="W439" s="178"/>
    </row>
    <row r="440" ht="15.75" customHeight="1">
      <c r="W440" s="178"/>
    </row>
    <row r="441" ht="15.75" customHeight="1">
      <c r="W441" s="178"/>
    </row>
    <row r="442" ht="15.75" customHeight="1">
      <c r="W442" s="178"/>
    </row>
    <row r="443" ht="15.75" customHeight="1">
      <c r="W443" s="178"/>
    </row>
    <row r="444" ht="15.75" customHeight="1">
      <c r="W444" s="178"/>
    </row>
    <row r="445" ht="15.75" customHeight="1">
      <c r="W445" s="178"/>
    </row>
    <row r="446" ht="15.75" customHeight="1">
      <c r="W446" s="178"/>
    </row>
    <row r="447" ht="15.75" customHeight="1">
      <c r="W447" s="178"/>
    </row>
    <row r="448" ht="15.75" customHeight="1">
      <c r="W448" s="178"/>
    </row>
    <row r="449" ht="15.75" customHeight="1">
      <c r="W449" s="178"/>
    </row>
    <row r="450" ht="15.75" customHeight="1">
      <c r="W450" s="178"/>
    </row>
    <row r="451" ht="15.75" customHeight="1">
      <c r="W451" s="178"/>
    </row>
    <row r="452" ht="15.75" customHeight="1">
      <c r="W452" s="178"/>
    </row>
    <row r="453" ht="15.75" customHeight="1">
      <c r="W453" s="178"/>
    </row>
    <row r="454" ht="15.75" customHeight="1">
      <c r="W454" s="178"/>
    </row>
    <row r="455" ht="15.75" customHeight="1">
      <c r="W455" s="178"/>
    </row>
    <row r="456" ht="15.75" customHeight="1">
      <c r="W456" s="178"/>
    </row>
    <row r="457" ht="15.75" customHeight="1">
      <c r="W457" s="178"/>
    </row>
    <row r="458" ht="15.75" customHeight="1">
      <c r="W458" s="178"/>
    </row>
    <row r="459" ht="15.75" customHeight="1">
      <c r="W459" s="178"/>
    </row>
    <row r="460" ht="15.75" customHeight="1">
      <c r="W460" s="178"/>
    </row>
    <row r="461" ht="15.75" customHeight="1">
      <c r="W461" s="178"/>
    </row>
    <row r="462" ht="15.75" customHeight="1">
      <c r="W462" s="178"/>
    </row>
    <row r="463" ht="15.75" customHeight="1">
      <c r="W463" s="178"/>
    </row>
    <row r="464" ht="15.75" customHeight="1">
      <c r="W464" s="178"/>
    </row>
    <row r="465" ht="15.75" customHeight="1">
      <c r="W465" s="178"/>
    </row>
    <row r="466" ht="15.75" customHeight="1">
      <c r="W466" s="178"/>
    </row>
    <row r="467" ht="15.75" customHeight="1">
      <c r="W467" s="178"/>
    </row>
    <row r="468" ht="15.75" customHeight="1">
      <c r="W468" s="178"/>
    </row>
    <row r="469" ht="15.75" customHeight="1">
      <c r="W469" s="178"/>
    </row>
    <row r="470" ht="15.75" customHeight="1">
      <c r="W470" s="178"/>
    </row>
    <row r="471" ht="15.75" customHeight="1">
      <c r="W471" s="178"/>
    </row>
    <row r="472" ht="15.75" customHeight="1">
      <c r="W472" s="178"/>
    </row>
    <row r="473" ht="15.75" customHeight="1">
      <c r="W473" s="178"/>
    </row>
    <row r="474" ht="15.75" customHeight="1">
      <c r="W474" s="178"/>
    </row>
    <row r="475" ht="15.75" customHeight="1">
      <c r="W475" s="178"/>
    </row>
    <row r="476" ht="15.75" customHeight="1">
      <c r="W476" s="178"/>
    </row>
    <row r="477" ht="15.75" customHeight="1">
      <c r="W477" s="178"/>
    </row>
    <row r="478" ht="15.75" customHeight="1">
      <c r="W478" s="178"/>
    </row>
    <row r="479" ht="15.75" customHeight="1">
      <c r="W479" s="178"/>
    </row>
    <row r="480" ht="15.75" customHeight="1">
      <c r="W480" s="178"/>
    </row>
    <row r="481" ht="15.75" customHeight="1">
      <c r="W481" s="178"/>
    </row>
    <row r="482" ht="15.75" customHeight="1">
      <c r="W482" s="178"/>
    </row>
    <row r="483" ht="15.75" customHeight="1">
      <c r="W483" s="178"/>
    </row>
    <row r="484" ht="15.75" customHeight="1">
      <c r="W484" s="178"/>
    </row>
    <row r="485" ht="15.75" customHeight="1">
      <c r="W485" s="178"/>
    </row>
    <row r="486" ht="15.75" customHeight="1">
      <c r="W486" s="178"/>
    </row>
    <row r="487" ht="15.75" customHeight="1">
      <c r="W487" s="178"/>
    </row>
    <row r="488" ht="15.75" customHeight="1">
      <c r="W488" s="178"/>
    </row>
    <row r="489" ht="15.75" customHeight="1">
      <c r="W489" s="178"/>
    </row>
    <row r="490" ht="15.75" customHeight="1">
      <c r="W490" s="178"/>
    </row>
    <row r="491" ht="15.75" customHeight="1">
      <c r="W491" s="178"/>
    </row>
    <row r="492" ht="15.75" customHeight="1">
      <c r="W492" s="178"/>
    </row>
    <row r="493" ht="15.75" customHeight="1">
      <c r="W493" s="178"/>
    </row>
    <row r="494" ht="15.75" customHeight="1">
      <c r="W494" s="178"/>
    </row>
    <row r="495" ht="15.75" customHeight="1">
      <c r="W495" s="178"/>
    </row>
    <row r="496" ht="15.75" customHeight="1">
      <c r="W496" s="178"/>
    </row>
    <row r="497" ht="15.75" customHeight="1">
      <c r="W497" s="178"/>
    </row>
    <row r="498" ht="15.75" customHeight="1">
      <c r="W498" s="178"/>
    </row>
    <row r="499" ht="15.75" customHeight="1">
      <c r="W499" s="178"/>
    </row>
    <row r="500" ht="15.75" customHeight="1">
      <c r="W500" s="178"/>
    </row>
    <row r="501" ht="15.75" customHeight="1">
      <c r="W501" s="178"/>
    </row>
    <row r="502" ht="15.75" customHeight="1">
      <c r="W502" s="178"/>
    </row>
    <row r="503" ht="15.75" customHeight="1">
      <c r="W503" s="178"/>
    </row>
    <row r="504" ht="15.75" customHeight="1">
      <c r="W504" s="178"/>
    </row>
    <row r="505" ht="15.75" customHeight="1">
      <c r="W505" s="178"/>
    </row>
    <row r="506" ht="15.75" customHeight="1">
      <c r="W506" s="178"/>
    </row>
    <row r="507" ht="15.75" customHeight="1">
      <c r="W507" s="178"/>
    </row>
    <row r="508" ht="15.75" customHeight="1">
      <c r="W508" s="178"/>
    </row>
    <row r="509" ht="15.75" customHeight="1">
      <c r="W509" s="178"/>
    </row>
    <row r="510" ht="15.75" customHeight="1">
      <c r="W510" s="178"/>
    </row>
    <row r="511" ht="15.75" customHeight="1">
      <c r="W511" s="178"/>
    </row>
    <row r="512" ht="15.75" customHeight="1">
      <c r="W512" s="178"/>
    </row>
    <row r="513" ht="15.75" customHeight="1">
      <c r="W513" s="178"/>
    </row>
    <row r="514" ht="15.75" customHeight="1">
      <c r="W514" s="178"/>
    </row>
    <row r="515" ht="15.75" customHeight="1">
      <c r="W515" s="178"/>
    </row>
    <row r="516" ht="15.75" customHeight="1">
      <c r="W516" s="178"/>
    </row>
    <row r="517" ht="15.75" customHeight="1">
      <c r="W517" s="178"/>
    </row>
    <row r="518" ht="15.75" customHeight="1">
      <c r="W518" s="178"/>
    </row>
    <row r="519" ht="15.75" customHeight="1">
      <c r="W519" s="178"/>
    </row>
    <row r="520" ht="15.75" customHeight="1">
      <c r="W520" s="178"/>
    </row>
    <row r="521" ht="15.75" customHeight="1">
      <c r="W521" s="178"/>
    </row>
    <row r="522" ht="15.75" customHeight="1">
      <c r="W522" s="178"/>
    </row>
    <row r="523" ht="15.75" customHeight="1">
      <c r="W523" s="178"/>
    </row>
    <row r="524" ht="15.75" customHeight="1">
      <c r="W524" s="178"/>
    </row>
    <row r="525" ht="15.75" customHeight="1">
      <c r="W525" s="178"/>
    </row>
    <row r="526" ht="15.75" customHeight="1">
      <c r="W526" s="178"/>
    </row>
    <row r="527" ht="15.75" customHeight="1">
      <c r="W527" s="178"/>
    </row>
    <row r="528" ht="15.75" customHeight="1">
      <c r="W528" s="178"/>
    </row>
    <row r="529" ht="15.75" customHeight="1">
      <c r="W529" s="178"/>
    </row>
    <row r="530" ht="15.75" customHeight="1">
      <c r="W530" s="178"/>
    </row>
    <row r="531" ht="15.75" customHeight="1">
      <c r="W531" s="178"/>
    </row>
    <row r="532" ht="15.75" customHeight="1">
      <c r="W532" s="178"/>
    </row>
    <row r="533" ht="15.75" customHeight="1">
      <c r="W533" s="178"/>
    </row>
    <row r="534" ht="15.75" customHeight="1">
      <c r="W534" s="178"/>
    </row>
    <row r="535" ht="15.75" customHeight="1">
      <c r="W535" s="178"/>
    </row>
    <row r="536" ht="15.75" customHeight="1">
      <c r="W536" s="178"/>
    </row>
    <row r="537" ht="15.75" customHeight="1">
      <c r="W537" s="178"/>
    </row>
    <row r="538" ht="15.75" customHeight="1">
      <c r="W538" s="178"/>
    </row>
    <row r="539" ht="15.75" customHeight="1">
      <c r="W539" s="178"/>
    </row>
    <row r="540" ht="15.75" customHeight="1">
      <c r="W540" s="178"/>
    </row>
    <row r="541" ht="15.75" customHeight="1">
      <c r="W541" s="178"/>
    </row>
    <row r="542" ht="15.75" customHeight="1">
      <c r="W542" s="178"/>
    </row>
    <row r="543" ht="15.75" customHeight="1">
      <c r="W543" s="178"/>
    </row>
    <row r="544" ht="15.75" customHeight="1">
      <c r="W544" s="178"/>
    </row>
    <row r="545" ht="15.75" customHeight="1">
      <c r="W545" s="178"/>
    </row>
    <row r="546" ht="15.75" customHeight="1">
      <c r="W546" s="178"/>
    </row>
    <row r="547" ht="15.75" customHeight="1">
      <c r="W547" s="178"/>
    </row>
    <row r="548" ht="15.75" customHeight="1">
      <c r="W548" s="178"/>
    </row>
    <row r="549" ht="15.75" customHeight="1">
      <c r="W549" s="178"/>
    </row>
    <row r="550" ht="15.75" customHeight="1">
      <c r="W550" s="178"/>
    </row>
    <row r="551" ht="15.75" customHeight="1">
      <c r="W551" s="178"/>
    </row>
    <row r="552" ht="15.75" customHeight="1">
      <c r="W552" s="178"/>
    </row>
    <row r="553" ht="15.75" customHeight="1">
      <c r="W553" s="178"/>
    </row>
    <row r="554" ht="15.75" customHeight="1">
      <c r="W554" s="178"/>
    </row>
    <row r="555" ht="15.75" customHeight="1">
      <c r="W555" s="178"/>
    </row>
    <row r="556" ht="15.75" customHeight="1">
      <c r="W556" s="178"/>
    </row>
    <row r="557" ht="15.75" customHeight="1">
      <c r="W557" s="178"/>
    </row>
    <row r="558" ht="15.75" customHeight="1">
      <c r="W558" s="178"/>
    </row>
    <row r="559" ht="15.75" customHeight="1">
      <c r="W559" s="178"/>
    </row>
    <row r="560" ht="15.75" customHeight="1">
      <c r="W560" s="178"/>
    </row>
    <row r="561" ht="15.75" customHeight="1">
      <c r="W561" s="178"/>
    </row>
    <row r="562" ht="15.75" customHeight="1">
      <c r="W562" s="178"/>
    </row>
    <row r="563" ht="15.75" customHeight="1">
      <c r="W563" s="178"/>
    </row>
    <row r="564" ht="15.75" customHeight="1">
      <c r="W564" s="178"/>
    </row>
    <row r="565" ht="15.75" customHeight="1">
      <c r="W565" s="178"/>
    </row>
    <row r="566" ht="15.75" customHeight="1">
      <c r="W566" s="178"/>
    </row>
    <row r="567" ht="15.75" customHeight="1">
      <c r="W567" s="178"/>
    </row>
    <row r="568" ht="15.75" customHeight="1">
      <c r="W568" s="178"/>
    </row>
    <row r="569" ht="15.75" customHeight="1">
      <c r="W569" s="178"/>
    </row>
    <row r="570" ht="15.75" customHeight="1">
      <c r="W570" s="178"/>
    </row>
    <row r="571" ht="15.75" customHeight="1">
      <c r="W571" s="178"/>
    </row>
    <row r="572" ht="15.75" customHeight="1">
      <c r="W572" s="178"/>
    </row>
    <row r="573" ht="15.75" customHeight="1">
      <c r="W573" s="178"/>
    </row>
    <row r="574" ht="15.75" customHeight="1">
      <c r="W574" s="178"/>
    </row>
    <row r="575" ht="15.75" customHeight="1">
      <c r="W575" s="178"/>
    </row>
    <row r="576" ht="15.75" customHeight="1">
      <c r="W576" s="178"/>
    </row>
    <row r="577" ht="15.75" customHeight="1">
      <c r="W577" s="178"/>
    </row>
    <row r="578" ht="15.75" customHeight="1">
      <c r="W578" s="178"/>
    </row>
    <row r="579" ht="15.75" customHeight="1">
      <c r="W579" s="178"/>
    </row>
    <row r="580" ht="15.75" customHeight="1">
      <c r="W580" s="178"/>
    </row>
    <row r="581" ht="15.75" customHeight="1">
      <c r="W581" s="178"/>
    </row>
    <row r="582" ht="15.75" customHeight="1">
      <c r="W582" s="178"/>
    </row>
    <row r="583" ht="15.75" customHeight="1">
      <c r="W583" s="178"/>
    </row>
    <row r="584" ht="15.75" customHeight="1">
      <c r="W584" s="178"/>
    </row>
    <row r="585" ht="15.75" customHeight="1">
      <c r="W585" s="178"/>
    </row>
    <row r="586" ht="15.75" customHeight="1">
      <c r="W586" s="178"/>
    </row>
    <row r="587" ht="15.75" customHeight="1">
      <c r="W587" s="178"/>
    </row>
    <row r="588" ht="15.75" customHeight="1">
      <c r="W588" s="178"/>
    </row>
    <row r="589" ht="15.75" customHeight="1">
      <c r="W589" s="178"/>
    </row>
    <row r="590" ht="15.75" customHeight="1">
      <c r="W590" s="178"/>
    </row>
    <row r="591" ht="15.75" customHeight="1">
      <c r="W591" s="178"/>
    </row>
    <row r="592" ht="15.75" customHeight="1">
      <c r="W592" s="178"/>
    </row>
    <row r="593" ht="15.75" customHeight="1">
      <c r="W593" s="178"/>
    </row>
    <row r="594" ht="15.75" customHeight="1">
      <c r="W594" s="178"/>
    </row>
    <row r="595" ht="15.75" customHeight="1">
      <c r="W595" s="178"/>
    </row>
    <row r="596" ht="15.75" customHeight="1">
      <c r="W596" s="178"/>
    </row>
    <row r="597" ht="15.75" customHeight="1">
      <c r="W597" s="178"/>
    </row>
    <row r="598" ht="15.75" customHeight="1">
      <c r="W598" s="178"/>
    </row>
    <row r="599" ht="15.75" customHeight="1">
      <c r="W599" s="178"/>
    </row>
    <row r="600" ht="15.75" customHeight="1">
      <c r="W600" s="178"/>
    </row>
    <row r="601" ht="15.75" customHeight="1">
      <c r="W601" s="178"/>
    </row>
    <row r="602" ht="15.75" customHeight="1">
      <c r="W602" s="178"/>
    </row>
    <row r="603" ht="15.75" customHeight="1">
      <c r="W603" s="178"/>
    </row>
    <row r="604" ht="15.75" customHeight="1">
      <c r="W604" s="178"/>
    </row>
    <row r="605" ht="15.75" customHeight="1">
      <c r="W605" s="178"/>
    </row>
    <row r="606" ht="15.75" customHeight="1">
      <c r="W606" s="178"/>
    </row>
    <row r="607" ht="15.75" customHeight="1">
      <c r="W607" s="178"/>
    </row>
    <row r="608" ht="15.75" customHeight="1">
      <c r="W608" s="178"/>
    </row>
    <row r="609" ht="15.75" customHeight="1">
      <c r="W609" s="178"/>
    </row>
    <row r="610" ht="15.75" customHeight="1">
      <c r="W610" s="178"/>
    </row>
    <row r="611" ht="15.75" customHeight="1">
      <c r="W611" s="178"/>
    </row>
    <row r="612" ht="15.75" customHeight="1">
      <c r="W612" s="178"/>
    </row>
    <row r="613" ht="15.75" customHeight="1">
      <c r="W613" s="178"/>
    </row>
    <row r="614" ht="15.75" customHeight="1">
      <c r="W614" s="178"/>
    </row>
    <row r="615" ht="15.75" customHeight="1">
      <c r="W615" s="178"/>
    </row>
    <row r="616" ht="15.75" customHeight="1">
      <c r="W616" s="178"/>
    </row>
    <row r="617" ht="15.75" customHeight="1">
      <c r="W617" s="178"/>
    </row>
    <row r="618" ht="15.75" customHeight="1">
      <c r="W618" s="178"/>
    </row>
    <row r="619" ht="15.75" customHeight="1">
      <c r="W619" s="178"/>
    </row>
    <row r="620" ht="15.75" customHeight="1">
      <c r="W620" s="178"/>
    </row>
    <row r="621" ht="15.75" customHeight="1">
      <c r="W621" s="178"/>
    </row>
    <row r="622" ht="15.75" customHeight="1">
      <c r="W622" s="178"/>
    </row>
    <row r="623" ht="15.75" customHeight="1">
      <c r="W623" s="178"/>
    </row>
    <row r="624" ht="15.75" customHeight="1">
      <c r="W624" s="178"/>
    </row>
    <row r="625" ht="15.75" customHeight="1">
      <c r="W625" s="178"/>
    </row>
    <row r="626" ht="15.75" customHeight="1">
      <c r="W626" s="178"/>
    </row>
    <row r="627" ht="15.75" customHeight="1">
      <c r="W627" s="178"/>
    </row>
    <row r="628" ht="15.75" customHeight="1">
      <c r="W628" s="178"/>
    </row>
    <row r="629" ht="15.75" customHeight="1">
      <c r="W629" s="178"/>
    </row>
    <row r="630" ht="15.75" customHeight="1">
      <c r="W630" s="178"/>
    </row>
    <row r="631" ht="15.75" customHeight="1">
      <c r="W631" s="178"/>
    </row>
    <row r="632" ht="15.75" customHeight="1">
      <c r="W632" s="178"/>
    </row>
    <row r="633" ht="15.75" customHeight="1">
      <c r="W633" s="178"/>
    </row>
    <row r="634" ht="15.75" customHeight="1">
      <c r="W634" s="178"/>
    </row>
    <row r="635" ht="15.75" customHeight="1">
      <c r="W635" s="178"/>
    </row>
    <row r="636" ht="15.75" customHeight="1">
      <c r="W636" s="178"/>
    </row>
    <row r="637" ht="15.75" customHeight="1">
      <c r="W637" s="178"/>
    </row>
    <row r="638" ht="15.75" customHeight="1">
      <c r="W638" s="178"/>
    </row>
    <row r="639" ht="15.75" customHeight="1">
      <c r="W639" s="178"/>
    </row>
    <row r="640" ht="15.75" customHeight="1">
      <c r="W640" s="178"/>
    </row>
    <row r="641" ht="15.75" customHeight="1">
      <c r="W641" s="178"/>
    </row>
    <row r="642" ht="15.75" customHeight="1">
      <c r="W642" s="178"/>
    </row>
    <row r="643" ht="15.75" customHeight="1">
      <c r="W643" s="178"/>
    </row>
    <row r="644" ht="15.75" customHeight="1">
      <c r="W644" s="178"/>
    </row>
    <row r="645" ht="15.75" customHeight="1">
      <c r="W645" s="178"/>
    </row>
    <row r="646" ht="15.75" customHeight="1">
      <c r="W646" s="178"/>
    </row>
    <row r="647" ht="15.75" customHeight="1">
      <c r="W647" s="178"/>
    </row>
    <row r="648" ht="15.75" customHeight="1">
      <c r="W648" s="178"/>
    </row>
    <row r="649" ht="15.75" customHeight="1">
      <c r="W649" s="178"/>
    </row>
    <row r="650" ht="15.75" customHeight="1">
      <c r="W650" s="178"/>
    </row>
    <row r="651" ht="15.75" customHeight="1">
      <c r="W651" s="178"/>
    </row>
    <row r="652" ht="15.75" customHeight="1">
      <c r="W652" s="178"/>
    </row>
    <row r="653" ht="15.75" customHeight="1">
      <c r="W653" s="178"/>
    </row>
    <row r="654" ht="15.75" customHeight="1">
      <c r="W654" s="178"/>
    </row>
    <row r="655" ht="15.75" customHeight="1">
      <c r="W655" s="178"/>
    </row>
    <row r="656" ht="15.75" customHeight="1">
      <c r="W656" s="178"/>
    </row>
    <row r="657" ht="15.75" customHeight="1">
      <c r="W657" s="178"/>
    </row>
    <row r="658" ht="15.75" customHeight="1">
      <c r="W658" s="178"/>
    </row>
    <row r="659" ht="15.75" customHeight="1">
      <c r="W659" s="178"/>
    </row>
    <row r="660" ht="15.75" customHeight="1">
      <c r="W660" s="178"/>
    </row>
    <row r="661" ht="15.75" customHeight="1">
      <c r="W661" s="178"/>
    </row>
    <row r="662" ht="15.75" customHeight="1">
      <c r="W662" s="178"/>
    </row>
    <row r="663" ht="15.75" customHeight="1">
      <c r="W663" s="178"/>
    </row>
    <row r="664" ht="15.75" customHeight="1">
      <c r="W664" s="178"/>
    </row>
    <row r="665" ht="15.75" customHeight="1">
      <c r="W665" s="178"/>
    </row>
    <row r="666" ht="15.75" customHeight="1">
      <c r="W666" s="178"/>
    </row>
    <row r="667" ht="15.75" customHeight="1">
      <c r="W667" s="178"/>
    </row>
    <row r="668" ht="15.75" customHeight="1">
      <c r="W668" s="178"/>
    </row>
    <row r="669" ht="15.75" customHeight="1">
      <c r="W669" s="178"/>
    </row>
    <row r="670" ht="15.75" customHeight="1">
      <c r="W670" s="178"/>
    </row>
    <row r="671" ht="15.75" customHeight="1">
      <c r="W671" s="178"/>
    </row>
    <row r="672" ht="15.75" customHeight="1">
      <c r="W672" s="178"/>
    </row>
    <row r="673" ht="15.75" customHeight="1">
      <c r="W673" s="178"/>
    </row>
    <row r="674" ht="15.75" customHeight="1">
      <c r="W674" s="178"/>
    </row>
    <row r="675" ht="15.75" customHeight="1">
      <c r="W675" s="178"/>
    </row>
    <row r="676" ht="15.75" customHeight="1">
      <c r="W676" s="178"/>
    </row>
    <row r="677" ht="15.75" customHeight="1">
      <c r="W677" s="178"/>
    </row>
    <row r="678" ht="15.75" customHeight="1">
      <c r="W678" s="178"/>
    </row>
    <row r="679" ht="15.75" customHeight="1">
      <c r="W679" s="178"/>
    </row>
    <row r="680" ht="15.75" customHeight="1">
      <c r="W680" s="178"/>
    </row>
    <row r="681" ht="15.75" customHeight="1">
      <c r="W681" s="178"/>
    </row>
    <row r="682" ht="15.75" customHeight="1">
      <c r="W682" s="178"/>
    </row>
    <row r="683" ht="15.75" customHeight="1">
      <c r="W683" s="178"/>
    </row>
    <row r="684" ht="15.75" customHeight="1">
      <c r="W684" s="178"/>
    </row>
    <row r="685" ht="15.75" customHeight="1">
      <c r="W685" s="178"/>
    </row>
    <row r="686" ht="15.75" customHeight="1">
      <c r="W686" s="178"/>
    </row>
    <row r="687" ht="15.75" customHeight="1">
      <c r="W687" s="178"/>
    </row>
    <row r="688" ht="15.75" customHeight="1">
      <c r="W688" s="178"/>
    </row>
    <row r="689" ht="15.75" customHeight="1">
      <c r="W689" s="178"/>
    </row>
    <row r="690" ht="15.75" customHeight="1">
      <c r="W690" s="178"/>
    </row>
    <row r="691" ht="15.75" customHeight="1">
      <c r="W691" s="178"/>
    </row>
    <row r="692" ht="15.75" customHeight="1">
      <c r="W692" s="178"/>
    </row>
    <row r="693" ht="15.75" customHeight="1">
      <c r="W693" s="178"/>
    </row>
    <row r="694" ht="15.75" customHeight="1">
      <c r="W694" s="178"/>
    </row>
    <row r="695" ht="15.75" customHeight="1">
      <c r="W695" s="178"/>
    </row>
    <row r="696" ht="15.75" customHeight="1">
      <c r="W696" s="178"/>
    </row>
    <row r="697" ht="15.75" customHeight="1">
      <c r="W697" s="178"/>
    </row>
    <row r="698" ht="15.75" customHeight="1">
      <c r="W698" s="178"/>
    </row>
    <row r="699" ht="15.75" customHeight="1">
      <c r="W699" s="178"/>
    </row>
    <row r="700" ht="15.75" customHeight="1">
      <c r="W700" s="178"/>
    </row>
    <row r="701" ht="15.75" customHeight="1">
      <c r="W701" s="178"/>
    </row>
    <row r="702" ht="15.75" customHeight="1">
      <c r="W702" s="178"/>
    </row>
    <row r="703" ht="15.75" customHeight="1">
      <c r="W703" s="178"/>
    </row>
    <row r="704" ht="15.75" customHeight="1">
      <c r="W704" s="178"/>
    </row>
    <row r="705" ht="15.75" customHeight="1">
      <c r="W705" s="178"/>
    </row>
    <row r="706" ht="15.75" customHeight="1">
      <c r="W706" s="178"/>
    </row>
    <row r="707" ht="15.75" customHeight="1">
      <c r="W707" s="178"/>
    </row>
    <row r="708" ht="15.75" customHeight="1">
      <c r="W708" s="178"/>
    </row>
    <row r="709" ht="15.75" customHeight="1">
      <c r="W709" s="178"/>
    </row>
    <row r="710" ht="15.75" customHeight="1">
      <c r="W710" s="178"/>
    </row>
    <row r="711" ht="15.75" customHeight="1">
      <c r="W711" s="178"/>
    </row>
    <row r="712" ht="15.75" customHeight="1">
      <c r="W712" s="178"/>
    </row>
    <row r="713" ht="15.75" customHeight="1">
      <c r="W713" s="178"/>
    </row>
    <row r="714" ht="15.75" customHeight="1">
      <c r="W714" s="178"/>
    </row>
    <row r="715" ht="15.75" customHeight="1">
      <c r="W715" s="178"/>
    </row>
    <row r="716" ht="15.75" customHeight="1">
      <c r="W716" s="178"/>
    </row>
    <row r="717" ht="15.75" customHeight="1">
      <c r="W717" s="178"/>
    </row>
    <row r="718" ht="15.75" customHeight="1">
      <c r="W718" s="178"/>
    </row>
    <row r="719" ht="15.75" customHeight="1">
      <c r="W719" s="178"/>
    </row>
    <row r="720" ht="15.75" customHeight="1">
      <c r="W720" s="178"/>
    </row>
    <row r="721" ht="15.75" customHeight="1">
      <c r="W721" s="178"/>
    </row>
    <row r="722" ht="15.75" customHeight="1">
      <c r="W722" s="178"/>
    </row>
    <row r="723" ht="15.75" customHeight="1">
      <c r="W723" s="178"/>
    </row>
    <row r="724" ht="15.75" customHeight="1">
      <c r="W724" s="178"/>
    </row>
    <row r="725" ht="15.75" customHeight="1">
      <c r="W725" s="178"/>
    </row>
    <row r="726" ht="15.75" customHeight="1">
      <c r="W726" s="178"/>
    </row>
    <row r="727" ht="15.75" customHeight="1">
      <c r="W727" s="178"/>
    </row>
    <row r="728" ht="15.75" customHeight="1">
      <c r="W728" s="178"/>
    </row>
    <row r="729" ht="15.75" customHeight="1">
      <c r="W729" s="178"/>
    </row>
    <row r="730" ht="15.75" customHeight="1">
      <c r="W730" s="178"/>
    </row>
    <row r="731" ht="15.75" customHeight="1">
      <c r="W731" s="178"/>
    </row>
    <row r="732" ht="15.75" customHeight="1">
      <c r="W732" s="178"/>
    </row>
    <row r="733" ht="15.75" customHeight="1">
      <c r="W733" s="178"/>
    </row>
    <row r="734" ht="15.75" customHeight="1">
      <c r="W734" s="178"/>
    </row>
    <row r="735" ht="15.75" customHeight="1">
      <c r="W735" s="178"/>
    </row>
    <row r="736" ht="15.75" customHeight="1">
      <c r="W736" s="178"/>
    </row>
    <row r="737" ht="15.75" customHeight="1">
      <c r="W737" s="178"/>
    </row>
    <row r="738" ht="15.75" customHeight="1">
      <c r="W738" s="178"/>
    </row>
    <row r="739" ht="15.75" customHeight="1">
      <c r="W739" s="178"/>
    </row>
    <row r="740" ht="15.75" customHeight="1">
      <c r="W740" s="178"/>
    </row>
    <row r="741" ht="15.75" customHeight="1">
      <c r="W741" s="178"/>
    </row>
    <row r="742" ht="15.75" customHeight="1">
      <c r="W742" s="178"/>
    </row>
    <row r="743" ht="15.75" customHeight="1">
      <c r="W743" s="178"/>
    </row>
    <row r="744" ht="15.75" customHeight="1">
      <c r="W744" s="178"/>
    </row>
    <row r="745" ht="15.75" customHeight="1">
      <c r="W745" s="178"/>
    </row>
    <row r="746" ht="15.75" customHeight="1">
      <c r="W746" s="178"/>
    </row>
    <row r="747" ht="15.75" customHeight="1">
      <c r="W747" s="178"/>
    </row>
    <row r="748" ht="15.75" customHeight="1">
      <c r="W748" s="178"/>
    </row>
    <row r="749" ht="15.75" customHeight="1">
      <c r="W749" s="178"/>
    </row>
    <row r="750" ht="15.75" customHeight="1">
      <c r="W750" s="178"/>
    </row>
    <row r="751" ht="15.75" customHeight="1">
      <c r="W751" s="178"/>
    </row>
    <row r="752" ht="15.75" customHeight="1">
      <c r="W752" s="178"/>
    </row>
    <row r="753" ht="15.75" customHeight="1">
      <c r="W753" s="178"/>
    </row>
    <row r="754" ht="15.75" customHeight="1">
      <c r="W754" s="178"/>
    </row>
    <row r="755" ht="15.75" customHeight="1">
      <c r="W755" s="178"/>
    </row>
    <row r="756" ht="15.75" customHeight="1">
      <c r="W756" s="178"/>
    </row>
    <row r="757" ht="15.75" customHeight="1">
      <c r="W757" s="178"/>
    </row>
    <row r="758" ht="15.75" customHeight="1">
      <c r="W758" s="178"/>
    </row>
    <row r="759" ht="15.75" customHeight="1">
      <c r="W759" s="178"/>
    </row>
    <row r="760" ht="15.75" customHeight="1">
      <c r="W760" s="178"/>
    </row>
    <row r="761" ht="15.75" customHeight="1">
      <c r="W761" s="178"/>
    </row>
    <row r="762" ht="15.75" customHeight="1">
      <c r="W762" s="178"/>
    </row>
    <row r="763" ht="15.75" customHeight="1">
      <c r="W763" s="178"/>
    </row>
    <row r="764" ht="15.75" customHeight="1">
      <c r="W764" s="178"/>
    </row>
    <row r="765" ht="15.75" customHeight="1">
      <c r="W765" s="178"/>
    </row>
    <row r="766" ht="15.75" customHeight="1">
      <c r="W766" s="178"/>
    </row>
    <row r="767" ht="15.75" customHeight="1">
      <c r="W767" s="178"/>
    </row>
    <row r="768" ht="15.75" customHeight="1">
      <c r="W768" s="178"/>
    </row>
    <row r="769" ht="15.75" customHeight="1">
      <c r="W769" s="178"/>
    </row>
    <row r="770" ht="15.75" customHeight="1">
      <c r="W770" s="178"/>
    </row>
    <row r="771" ht="15.75" customHeight="1">
      <c r="W771" s="178"/>
    </row>
    <row r="772" ht="15.75" customHeight="1">
      <c r="W772" s="178"/>
    </row>
    <row r="773" ht="15.75" customHeight="1">
      <c r="W773" s="178"/>
    </row>
    <row r="774" ht="15.75" customHeight="1">
      <c r="W774" s="178"/>
    </row>
    <row r="775" ht="15.75" customHeight="1">
      <c r="W775" s="178"/>
    </row>
    <row r="776" ht="15.75" customHeight="1">
      <c r="W776" s="178"/>
    </row>
    <row r="777" ht="15.75" customHeight="1">
      <c r="W777" s="178"/>
    </row>
    <row r="778" ht="15.75" customHeight="1">
      <c r="W778" s="178"/>
    </row>
    <row r="779" ht="15.75" customHeight="1">
      <c r="W779" s="178"/>
    </row>
    <row r="780" ht="15.75" customHeight="1">
      <c r="W780" s="178"/>
    </row>
    <row r="781" ht="15.75" customHeight="1">
      <c r="W781" s="178"/>
    </row>
    <row r="782" ht="15.75" customHeight="1">
      <c r="W782" s="178"/>
    </row>
    <row r="783" ht="15.75" customHeight="1">
      <c r="W783" s="178"/>
    </row>
    <row r="784" ht="15.75" customHeight="1">
      <c r="W784" s="178"/>
    </row>
    <row r="785" ht="15.75" customHeight="1">
      <c r="W785" s="178"/>
    </row>
    <row r="786" ht="15.75" customHeight="1">
      <c r="W786" s="178"/>
    </row>
    <row r="787" ht="15.75" customHeight="1">
      <c r="W787" s="178"/>
    </row>
    <row r="788" ht="15.75" customHeight="1">
      <c r="W788" s="178"/>
    </row>
    <row r="789" ht="15.75" customHeight="1">
      <c r="W789" s="178"/>
    </row>
    <row r="790" ht="15.75" customHeight="1">
      <c r="W790" s="178"/>
    </row>
    <row r="791" ht="15.75" customHeight="1">
      <c r="W791" s="178"/>
    </row>
    <row r="792" ht="15.75" customHeight="1">
      <c r="W792" s="178"/>
    </row>
    <row r="793" ht="15.75" customHeight="1">
      <c r="W793" s="178"/>
    </row>
    <row r="794" ht="15.75" customHeight="1">
      <c r="W794" s="178"/>
    </row>
    <row r="795" ht="15.75" customHeight="1">
      <c r="W795" s="178"/>
    </row>
    <row r="796" ht="15.75" customHeight="1">
      <c r="W796" s="178"/>
    </row>
    <row r="797" ht="15.75" customHeight="1">
      <c r="W797" s="178"/>
    </row>
    <row r="798" ht="15.75" customHeight="1">
      <c r="W798" s="178"/>
    </row>
    <row r="799" ht="15.75" customHeight="1">
      <c r="W799" s="178"/>
    </row>
    <row r="800" ht="15.75" customHeight="1">
      <c r="W800" s="178"/>
    </row>
    <row r="801" ht="15.75" customHeight="1">
      <c r="W801" s="178"/>
    </row>
    <row r="802" ht="15.75" customHeight="1">
      <c r="W802" s="178"/>
    </row>
    <row r="803" ht="15.75" customHeight="1">
      <c r="W803" s="178"/>
    </row>
    <row r="804" ht="15.75" customHeight="1">
      <c r="W804" s="178"/>
    </row>
    <row r="805" ht="15.75" customHeight="1">
      <c r="W805" s="178"/>
    </row>
    <row r="806" ht="15.75" customHeight="1">
      <c r="W806" s="178"/>
    </row>
    <row r="807" ht="15.75" customHeight="1">
      <c r="W807" s="178"/>
    </row>
    <row r="808" ht="15.75" customHeight="1">
      <c r="W808" s="178"/>
    </row>
    <row r="809" ht="15.75" customHeight="1">
      <c r="W809" s="178"/>
    </row>
    <row r="810" ht="15.75" customHeight="1">
      <c r="W810" s="178"/>
    </row>
    <row r="811" ht="15.75" customHeight="1">
      <c r="W811" s="178"/>
    </row>
    <row r="812" ht="15.75" customHeight="1">
      <c r="W812" s="178"/>
    </row>
    <row r="813" ht="15.75" customHeight="1">
      <c r="W813" s="178"/>
    </row>
    <row r="814" ht="15.75" customHeight="1">
      <c r="W814" s="178"/>
    </row>
    <row r="815" ht="15.75" customHeight="1">
      <c r="W815" s="178"/>
    </row>
    <row r="816" ht="15.75" customHeight="1">
      <c r="W816" s="178"/>
    </row>
    <row r="817" ht="15.75" customHeight="1">
      <c r="W817" s="178"/>
    </row>
    <row r="818" ht="15.75" customHeight="1">
      <c r="W818" s="178"/>
    </row>
    <row r="819" ht="15.75" customHeight="1">
      <c r="W819" s="178"/>
    </row>
    <row r="820" ht="15.75" customHeight="1">
      <c r="W820" s="178"/>
    </row>
    <row r="821" ht="15.75" customHeight="1">
      <c r="W821" s="178"/>
    </row>
    <row r="822" ht="15.75" customHeight="1">
      <c r="W822" s="178"/>
    </row>
    <row r="823" ht="15.75" customHeight="1">
      <c r="W823" s="178"/>
    </row>
    <row r="824" ht="15.75" customHeight="1">
      <c r="W824" s="178"/>
    </row>
    <row r="825" ht="15.75" customHeight="1">
      <c r="W825" s="178"/>
    </row>
    <row r="826" ht="15.75" customHeight="1">
      <c r="W826" s="178"/>
    </row>
    <row r="827" ht="15.75" customHeight="1">
      <c r="W827" s="178"/>
    </row>
    <row r="828" ht="15.75" customHeight="1">
      <c r="W828" s="178"/>
    </row>
    <row r="829" ht="15.75" customHeight="1">
      <c r="W829" s="178"/>
    </row>
    <row r="830" ht="15.75" customHeight="1">
      <c r="W830" s="178"/>
    </row>
    <row r="831" ht="15.75" customHeight="1">
      <c r="W831" s="178"/>
    </row>
    <row r="832" ht="15.75" customHeight="1">
      <c r="W832" s="178"/>
    </row>
    <row r="833" ht="15.75" customHeight="1">
      <c r="W833" s="178"/>
    </row>
    <row r="834" ht="15.75" customHeight="1">
      <c r="W834" s="178"/>
    </row>
    <row r="835" ht="15.75" customHeight="1">
      <c r="W835" s="178"/>
    </row>
    <row r="836" ht="15.75" customHeight="1">
      <c r="W836" s="178"/>
    </row>
    <row r="837" ht="15.75" customHeight="1">
      <c r="W837" s="178"/>
    </row>
    <row r="838" ht="15.75" customHeight="1">
      <c r="W838" s="178"/>
    </row>
    <row r="839" ht="15.75" customHeight="1">
      <c r="W839" s="178"/>
    </row>
    <row r="840" ht="15.75" customHeight="1">
      <c r="W840" s="178"/>
    </row>
    <row r="841" ht="15.75" customHeight="1">
      <c r="W841" s="178"/>
    </row>
    <row r="842" ht="15.75" customHeight="1">
      <c r="W842" s="178"/>
    </row>
    <row r="843" ht="15.75" customHeight="1">
      <c r="W843" s="178"/>
    </row>
    <row r="844" ht="15.75" customHeight="1">
      <c r="W844" s="178"/>
    </row>
    <row r="845" ht="15.75" customHeight="1">
      <c r="W845" s="178"/>
    </row>
    <row r="846" ht="15.75" customHeight="1">
      <c r="W846" s="178"/>
    </row>
    <row r="847" ht="15.75" customHeight="1">
      <c r="W847" s="178"/>
    </row>
    <row r="848" ht="15.75" customHeight="1">
      <c r="W848" s="178"/>
    </row>
    <row r="849" ht="15.75" customHeight="1">
      <c r="W849" s="178"/>
    </row>
    <row r="850" ht="15.75" customHeight="1">
      <c r="W850" s="178"/>
    </row>
    <row r="851" ht="15.75" customHeight="1">
      <c r="W851" s="178"/>
    </row>
    <row r="852" ht="15.75" customHeight="1">
      <c r="W852" s="178"/>
    </row>
    <row r="853" ht="15.75" customHeight="1">
      <c r="W853" s="178"/>
    </row>
    <row r="854" ht="15.75" customHeight="1">
      <c r="W854" s="178"/>
    </row>
    <row r="855" ht="15.75" customHeight="1">
      <c r="W855" s="178"/>
    </row>
    <row r="856" ht="15.75" customHeight="1">
      <c r="W856" s="178"/>
    </row>
    <row r="857" ht="15.75" customHeight="1">
      <c r="W857" s="178"/>
    </row>
    <row r="858" ht="15.75" customHeight="1">
      <c r="W858" s="178"/>
    </row>
    <row r="859" ht="15.75" customHeight="1">
      <c r="W859" s="178"/>
    </row>
    <row r="860" ht="15.75" customHeight="1">
      <c r="W860" s="178"/>
    </row>
    <row r="861" ht="15.75" customHeight="1">
      <c r="W861" s="178"/>
    </row>
    <row r="862" ht="15.75" customHeight="1">
      <c r="W862" s="178"/>
    </row>
    <row r="863" ht="15.75" customHeight="1">
      <c r="W863" s="178"/>
    </row>
    <row r="864" ht="15.75" customHeight="1">
      <c r="W864" s="178"/>
    </row>
    <row r="865" ht="15.75" customHeight="1">
      <c r="W865" s="178"/>
    </row>
    <row r="866" ht="15.75" customHeight="1">
      <c r="W866" s="178"/>
    </row>
    <row r="867" ht="15.75" customHeight="1">
      <c r="W867" s="178"/>
    </row>
    <row r="868" ht="15.75" customHeight="1">
      <c r="W868" s="178"/>
    </row>
    <row r="869" ht="15.75" customHeight="1">
      <c r="W869" s="178"/>
    </row>
    <row r="870" ht="15.75" customHeight="1">
      <c r="W870" s="178"/>
    </row>
    <row r="871" ht="15.75" customHeight="1">
      <c r="W871" s="178"/>
    </row>
    <row r="872" ht="15.75" customHeight="1">
      <c r="W872" s="178"/>
    </row>
    <row r="873" ht="15.75" customHeight="1">
      <c r="W873" s="178"/>
    </row>
    <row r="874" ht="15.75" customHeight="1">
      <c r="W874" s="178"/>
    </row>
    <row r="875" ht="15.75" customHeight="1">
      <c r="W875" s="178"/>
    </row>
    <row r="876" ht="15.75" customHeight="1">
      <c r="W876" s="178"/>
    </row>
    <row r="877" ht="15.75" customHeight="1">
      <c r="W877" s="178"/>
    </row>
    <row r="878" ht="15.75" customHeight="1">
      <c r="W878" s="178"/>
    </row>
    <row r="879" ht="15.75" customHeight="1">
      <c r="W879" s="178"/>
    </row>
    <row r="880" ht="15.75" customHeight="1">
      <c r="W880" s="178"/>
    </row>
    <row r="881" ht="15.75" customHeight="1">
      <c r="W881" s="178"/>
    </row>
    <row r="882" ht="15.75" customHeight="1">
      <c r="W882" s="178"/>
    </row>
    <row r="883" ht="15.75" customHeight="1">
      <c r="W883" s="178"/>
    </row>
    <row r="884" ht="15.75" customHeight="1">
      <c r="W884" s="178"/>
    </row>
    <row r="885" ht="15.75" customHeight="1">
      <c r="W885" s="178"/>
    </row>
    <row r="886" ht="15.75" customHeight="1">
      <c r="W886" s="178"/>
    </row>
    <row r="887" ht="15.75" customHeight="1">
      <c r="W887" s="178"/>
    </row>
    <row r="888" ht="15.75" customHeight="1">
      <c r="W888" s="178"/>
    </row>
    <row r="889" ht="15.75" customHeight="1">
      <c r="W889" s="178"/>
    </row>
    <row r="890" ht="15.75" customHeight="1">
      <c r="W890" s="178"/>
    </row>
    <row r="891" ht="15.75" customHeight="1">
      <c r="W891" s="178"/>
    </row>
    <row r="892" ht="15.75" customHeight="1">
      <c r="W892" s="178"/>
    </row>
    <row r="893" ht="15.75" customHeight="1">
      <c r="W893" s="178"/>
    </row>
    <row r="894" ht="15.75" customHeight="1">
      <c r="W894" s="178"/>
    </row>
    <row r="895" ht="15.75" customHeight="1">
      <c r="W895" s="178"/>
    </row>
    <row r="896" ht="15.75" customHeight="1">
      <c r="W896" s="178"/>
    </row>
    <row r="897" ht="15.75" customHeight="1">
      <c r="W897" s="178"/>
    </row>
    <row r="898" ht="15.75" customHeight="1">
      <c r="W898" s="178"/>
    </row>
    <row r="899" ht="15.75" customHeight="1">
      <c r="W899" s="178"/>
    </row>
    <row r="900" ht="15.75" customHeight="1">
      <c r="W900" s="178"/>
    </row>
    <row r="901" ht="15.75" customHeight="1">
      <c r="W901" s="178"/>
    </row>
    <row r="902" ht="15.75" customHeight="1">
      <c r="W902" s="178"/>
    </row>
    <row r="903" ht="15.75" customHeight="1">
      <c r="W903" s="178"/>
    </row>
    <row r="904" ht="15.75" customHeight="1">
      <c r="W904" s="178"/>
    </row>
    <row r="905" ht="15.75" customHeight="1">
      <c r="W905" s="178"/>
    </row>
    <row r="906" ht="15.75" customHeight="1">
      <c r="W906" s="178"/>
    </row>
    <row r="907" ht="15.75" customHeight="1">
      <c r="W907" s="178"/>
    </row>
    <row r="908" ht="15.75" customHeight="1">
      <c r="W908" s="178"/>
    </row>
    <row r="909" ht="15.75" customHeight="1">
      <c r="W909" s="178"/>
    </row>
    <row r="910" ht="15.75" customHeight="1">
      <c r="W910" s="178"/>
    </row>
    <row r="911" ht="15.75" customHeight="1">
      <c r="W911" s="178"/>
    </row>
    <row r="912" ht="15.75" customHeight="1">
      <c r="W912" s="178"/>
    </row>
    <row r="913" ht="15.75" customHeight="1">
      <c r="W913" s="178"/>
    </row>
    <row r="914" ht="15.75" customHeight="1">
      <c r="W914" s="178"/>
    </row>
    <row r="915" ht="15.75" customHeight="1">
      <c r="W915" s="178"/>
    </row>
    <row r="916" ht="15.75" customHeight="1">
      <c r="W916" s="178"/>
    </row>
    <row r="917" ht="15.75" customHeight="1">
      <c r="W917" s="178"/>
    </row>
    <row r="918" ht="15.75" customHeight="1">
      <c r="W918" s="178"/>
    </row>
    <row r="919" ht="15.75" customHeight="1">
      <c r="W919" s="178"/>
    </row>
    <row r="920" ht="15.75" customHeight="1">
      <c r="W920" s="178"/>
    </row>
    <row r="921" ht="15.75" customHeight="1">
      <c r="W921" s="178"/>
    </row>
    <row r="922" ht="15.75" customHeight="1">
      <c r="W922" s="178"/>
    </row>
    <row r="923" ht="15.75" customHeight="1">
      <c r="W923" s="178"/>
    </row>
    <row r="924" ht="15.75" customHeight="1">
      <c r="W924" s="178"/>
    </row>
    <row r="925" ht="15.75" customHeight="1">
      <c r="W925" s="178"/>
    </row>
    <row r="926" ht="15.75" customHeight="1">
      <c r="W926" s="178"/>
    </row>
    <row r="927" ht="15.75" customHeight="1">
      <c r="W927" s="178"/>
    </row>
    <row r="928" ht="15.75" customHeight="1">
      <c r="W928" s="178"/>
    </row>
    <row r="929" ht="15.75" customHeight="1">
      <c r="W929" s="178"/>
    </row>
    <row r="930" ht="15.75" customHeight="1">
      <c r="W930" s="178"/>
    </row>
    <row r="931" ht="15.75" customHeight="1">
      <c r="W931" s="178"/>
    </row>
    <row r="932" ht="15.75" customHeight="1">
      <c r="W932" s="178"/>
    </row>
    <row r="933" ht="15.75" customHeight="1">
      <c r="W933" s="178"/>
    </row>
    <row r="934" ht="15.75" customHeight="1">
      <c r="W934" s="178"/>
    </row>
    <row r="935" ht="15.75" customHeight="1">
      <c r="W935" s="178"/>
    </row>
    <row r="936" ht="15.75" customHeight="1">
      <c r="W936" s="178"/>
    </row>
    <row r="937" ht="15.75" customHeight="1">
      <c r="W937" s="178"/>
    </row>
    <row r="938" ht="15.75" customHeight="1">
      <c r="W938" s="178"/>
    </row>
    <row r="939" ht="15.75" customHeight="1">
      <c r="W939" s="178"/>
    </row>
    <row r="940" ht="15.75" customHeight="1">
      <c r="W940" s="178"/>
    </row>
    <row r="941" ht="15.75" customHeight="1">
      <c r="W941" s="178"/>
    </row>
    <row r="942" ht="15.75" customHeight="1">
      <c r="W942" s="178"/>
    </row>
    <row r="943" ht="15.75" customHeight="1">
      <c r="W943" s="178"/>
    </row>
    <row r="944" ht="15.75" customHeight="1">
      <c r="W944" s="178"/>
    </row>
    <row r="945" ht="15.75" customHeight="1">
      <c r="W945" s="178"/>
    </row>
    <row r="946" ht="15.75" customHeight="1">
      <c r="W946" s="178"/>
    </row>
    <row r="947" ht="15.75" customHeight="1">
      <c r="W947" s="178"/>
    </row>
    <row r="948" ht="15.75" customHeight="1">
      <c r="W948" s="178"/>
    </row>
    <row r="949" ht="15.75" customHeight="1">
      <c r="W949" s="178"/>
    </row>
    <row r="950" ht="15.75" customHeight="1">
      <c r="W950" s="178"/>
    </row>
    <row r="951" ht="15.75" customHeight="1">
      <c r="W951" s="178"/>
    </row>
    <row r="952" ht="15.75" customHeight="1">
      <c r="W952" s="178"/>
    </row>
    <row r="953" ht="15.75" customHeight="1">
      <c r="W953" s="178"/>
    </row>
    <row r="954" ht="15.75" customHeight="1">
      <c r="W954" s="178"/>
    </row>
    <row r="955" ht="15.75" customHeight="1">
      <c r="W955" s="178"/>
    </row>
    <row r="956" ht="15.75" customHeight="1">
      <c r="W956" s="178"/>
    </row>
    <row r="957" ht="15.75" customHeight="1">
      <c r="W957" s="178"/>
    </row>
    <row r="958" ht="15.75" customHeight="1">
      <c r="W958" s="178"/>
    </row>
    <row r="959" ht="15.75" customHeight="1">
      <c r="W959" s="178"/>
    </row>
    <row r="960" ht="15.75" customHeight="1">
      <c r="W960" s="178"/>
    </row>
    <row r="961" ht="15.75" customHeight="1">
      <c r="W961" s="178"/>
    </row>
    <row r="962" ht="15.75" customHeight="1">
      <c r="W962" s="178"/>
    </row>
    <row r="963" ht="15.75" customHeight="1">
      <c r="W963" s="178"/>
    </row>
    <row r="964" ht="15.75" customHeight="1">
      <c r="W964" s="178"/>
    </row>
    <row r="965" ht="15.75" customHeight="1">
      <c r="W965" s="178"/>
    </row>
    <row r="966" ht="15.75" customHeight="1">
      <c r="W966" s="178"/>
    </row>
    <row r="967" ht="15.75" customHeight="1">
      <c r="W967" s="178"/>
    </row>
    <row r="968" ht="15.75" customHeight="1">
      <c r="W968" s="178"/>
    </row>
    <row r="969" ht="15.75" customHeight="1">
      <c r="W969" s="178"/>
    </row>
    <row r="970" ht="15.75" customHeight="1">
      <c r="W970" s="178"/>
    </row>
    <row r="971" ht="15.75" customHeight="1">
      <c r="W971" s="178"/>
    </row>
    <row r="972" ht="15.75" customHeight="1">
      <c r="W972" s="178"/>
    </row>
    <row r="973" ht="15.75" customHeight="1">
      <c r="W973" s="178"/>
    </row>
    <row r="974" ht="15.75" customHeight="1">
      <c r="W974" s="178"/>
    </row>
    <row r="975" ht="15.75" customHeight="1">
      <c r="W975" s="178"/>
    </row>
    <row r="976" ht="15.75" customHeight="1">
      <c r="W976" s="178"/>
    </row>
    <row r="977" ht="15.75" customHeight="1">
      <c r="W977" s="178"/>
    </row>
    <row r="978" ht="15.75" customHeight="1">
      <c r="W978" s="178"/>
    </row>
    <row r="979" ht="15.75" customHeight="1">
      <c r="W979" s="178"/>
    </row>
    <row r="980" ht="15.75" customHeight="1">
      <c r="W980" s="178"/>
    </row>
    <row r="981" ht="15.75" customHeight="1">
      <c r="W981" s="178"/>
    </row>
    <row r="982" ht="15.75" customHeight="1">
      <c r="W982" s="178"/>
    </row>
    <row r="983" ht="15.75" customHeight="1">
      <c r="W983" s="178"/>
    </row>
    <row r="984" ht="15.75" customHeight="1">
      <c r="W984" s="178"/>
    </row>
    <row r="985" ht="15.75" customHeight="1">
      <c r="W985" s="178"/>
    </row>
    <row r="986" ht="15.75" customHeight="1">
      <c r="W986" s="178"/>
    </row>
    <row r="987" ht="15.75" customHeight="1">
      <c r="W987" s="178"/>
    </row>
    <row r="988" ht="15.75" customHeight="1">
      <c r="W988" s="178"/>
    </row>
    <row r="989" ht="15.75" customHeight="1">
      <c r="W989" s="178"/>
    </row>
    <row r="990" ht="15.75" customHeight="1">
      <c r="W990" s="178"/>
    </row>
    <row r="991" ht="15.75" customHeight="1">
      <c r="W991" s="178"/>
    </row>
    <row r="992" ht="15.75" customHeight="1">
      <c r="W992" s="178"/>
    </row>
    <row r="993" ht="15.75" customHeight="1">
      <c r="W993" s="178"/>
    </row>
    <row r="994" ht="15.75" customHeight="1">
      <c r="W994" s="178"/>
    </row>
    <row r="995" ht="15.75" customHeight="1">
      <c r="W995" s="178"/>
    </row>
    <row r="996" ht="15.75" customHeight="1">
      <c r="W996" s="178"/>
    </row>
    <row r="997" ht="15.75" customHeight="1">
      <c r="W997" s="178"/>
    </row>
    <row r="998" ht="15.75" customHeight="1">
      <c r="W998" s="178"/>
    </row>
    <row r="999" ht="15.75" customHeight="1">
      <c r="W999" s="178"/>
    </row>
    <row r="1000" ht="15.75" customHeight="1">
      <c r="W1000" s="178"/>
    </row>
  </sheetData>
  <mergeCells count="8">
    <mergeCell ref="A2:V2"/>
    <mergeCell ref="A4:V4"/>
    <mergeCell ref="A5:V5"/>
    <mergeCell ref="A6:V6"/>
    <mergeCell ref="A7:V7"/>
    <mergeCell ref="A8:V8"/>
    <mergeCell ref="A9:V9"/>
    <mergeCell ref="A83:T83"/>
  </mergeCells>
  <hyperlinks>
    <hyperlink r:id="rId1" ref="H12"/>
    <hyperlink r:id="rId2" ref="I12"/>
    <hyperlink r:id="rId3" ref="H13"/>
    <hyperlink r:id="rId4" ref="I13"/>
    <hyperlink r:id="rId5" ref="H14"/>
    <hyperlink r:id="rId6" ref="I14"/>
    <hyperlink r:id="rId7" ref="H15"/>
    <hyperlink r:id="rId8" ref="I15"/>
    <hyperlink r:id="rId9" ref="H16"/>
    <hyperlink r:id="rId10" ref="I16"/>
    <hyperlink r:id="rId11" ref="H17"/>
    <hyperlink r:id="rId12" ref="I17"/>
    <hyperlink r:id="rId13" ref="H18"/>
    <hyperlink r:id="rId14" ref="I18"/>
    <hyperlink r:id="rId15" ref="H19"/>
    <hyperlink r:id="rId16" ref="I19"/>
    <hyperlink r:id="rId17" ref="H20"/>
    <hyperlink r:id="rId18" ref="I20"/>
    <hyperlink r:id="rId19" ref="H21"/>
    <hyperlink r:id="rId20" ref="I21"/>
    <hyperlink r:id="rId21" ref="H22"/>
    <hyperlink r:id="rId22" ref="I22"/>
    <hyperlink r:id="rId23" ref="H23"/>
    <hyperlink r:id="rId24" ref="I23"/>
    <hyperlink r:id="rId25" ref="H24"/>
    <hyperlink r:id="rId26" ref="I24"/>
    <hyperlink r:id="rId27" ref="H25"/>
    <hyperlink r:id="rId28" ref="I25"/>
    <hyperlink r:id="rId29" ref="H26"/>
    <hyperlink r:id="rId30" ref="I26"/>
    <hyperlink r:id="rId31" ref="H27"/>
    <hyperlink r:id="rId32" ref="I27"/>
    <hyperlink r:id="rId33" ref="H28"/>
    <hyperlink r:id="rId34" ref="I28"/>
    <hyperlink r:id="rId35" ref="H29"/>
    <hyperlink r:id="rId36" ref="I29"/>
    <hyperlink r:id="rId37" ref="H30"/>
    <hyperlink r:id="rId38" ref="I30"/>
    <hyperlink r:id="rId39" ref="H31"/>
    <hyperlink r:id="rId40" ref="I31"/>
    <hyperlink r:id="rId41" ref="H32"/>
    <hyperlink r:id="rId42" ref="I32"/>
    <hyperlink r:id="rId43" ref="J32"/>
    <hyperlink r:id="rId44" ref="H33"/>
    <hyperlink r:id="rId45" ref="I33"/>
    <hyperlink r:id="rId46" ref="J33"/>
    <hyperlink r:id="rId47" ref="H34"/>
    <hyperlink r:id="rId48" ref="I34"/>
    <hyperlink r:id="rId49" ref="J34"/>
    <hyperlink r:id="rId50" ref="H35"/>
    <hyperlink r:id="rId51" ref="I35"/>
    <hyperlink r:id="rId52" ref="J35"/>
    <hyperlink r:id="rId53" ref="H36"/>
    <hyperlink r:id="rId54" ref="I36"/>
    <hyperlink r:id="rId55" ref="H37"/>
    <hyperlink r:id="rId56" ref="I37"/>
    <hyperlink r:id="rId57" ref="H38"/>
    <hyperlink r:id="rId58" ref="I38"/>
    <hyperlink r:id="rId59" ref="H39"/>
    <hyperlink r:id="rId60" ref="I39"/>
    <hyperlink r:id="rId61" ref="H40"/>
    <hyperlink r:id="rId62" ref="I40"/>
    <hyperlink r:id="rId63" ref="H41"/>
    <hyperlink r:id="rId64" ref="J41"/>
    <hyperlink r:id="rId65" ref="B42"/>
    <hyperlink r:id="rId66" ref="H42"/>
    <hyperlink r:id="rId67" ref="I42"/>
    <hyperlink r:id="rId68" ref="J42"/>
    <hyperlink r:id="rId69" ref="H43"/>
    <hyperlink r:id="rId70" ref="I43"/>
    <hyperlink r:id="rId71" ref="J43"/>
    <hyperlink r:id="rId72" ref="H44"/>
    <hyperlink r:id="rId73" ref="I44"/>
    <hyperlink r:id="rId74" ref="J44"/>
    <hyperlink r:id="rId75" ref="H45"/>
    <hyperlink r:id="rId76" ref="I45"/>
    <hyperlink r:id="rId77" ref="H46"/>
    <hyperlink r:id="rId78" ref="J46"/>
    <hyperlink r:id="rId79" ref="H49"/>
    <hyperlink r:id="rId80" ref="I51"/>
    <hyperlink r:id="rId81" ref="H52"/>
    <hyperlink r:id="rId82" ref="I52"/>
    <hyperlink r:id="rId83" ref="H53"/>
    <hyperlink r:id="rId84" ref="I53"/>
    <hyperlink r:id="rId85" ref="H54"/>
    <hyperlink r:id="rId86" ref="I54"/>
    <hyperlink r:id="rId87" ref="J54"/>
    <hyperlink r:id="rId88" ref="H55"/>
    <hyperlink r:id="rId89" ref="I55"/>
    <hyperlink r:id="rId90" ref="J55"/>
    <hyperlink r:id="rId91" ref="H56"/>
    <hyperlink r:id="rId92" ref="I56"/>
    <hyperlink r:id="rId93" ref="J56"/>
    <hyperlink r:id="rId94" ref="H57"/>
    <hyperlink r:id="rId95" ref="I57"/>
    <hyperlink r:id="rId96" ref="J57"/>
    <hyperlink r:id="rId97" ref="H58"/>
    <hyperlink r:id="rId98" ref="I58"/>
    <hyperlink r:id="rId99" ref="J58"/>
    <hyperlink r:id="rId100" ref="H59"/>
    <hyperlink r:id="rId101" ref="I59"/>
    <hyperlink r:id="rId102" ref="J59"/>
    <hyperlink r:id="rId103" ref="H60"/>
    <hyperlink r:id="rId104" ref="I60"/>
    <hyperlink r:id="rId105" ref="J60"/>
    <hyperlink r:id="rId106" ref="H61"/>
    <hyperlink r:id="rId107" ref="I61"/>
    <hyperlink r:id="rId108" ref="J61"/>
    <hyperlink r:id="rId109" ref="H62"/>
    <hyperlink r:id="rId110" ref="I62"/>
    <hyperlink r:id="rId111" ref="J62"/>
    <hyperlink r:id="rId112" ref="H63"/>
    <hyperlink r:id="rId113" ref="I63"/>
    <hyperlink r:id="rId114" ref="J63"/>
    <hyperlink r:id="rId115" ref="H64"/>
    <hyperlink r:id="rId116" ref="I64"/>
    <hyperlink r:id="rId117" ref="H65"/>
    <hyperlink r:id="rId118" ref="I65"/>
    <hyperlink r:id="rId119" ref="H66"/>
    <hyperlink r:id="rId120" ref="I66"/>
    <hyperlink r:id="rId121" ref="H68"/>
    <hyperlink r:id="rId122" ref="H69"/>
    <hyperlink r:id="rId123" ref="I69"/>
    <hyperlink r:id="rId124" ref="J69"/>
    <hyperlink r:id="rId125" ref="H70"/>
    <hyperlink r:id="rId126" ref="I70"/>
    <hyperlink r:id="rId127" ref="I71"/>
    <hyperlink r:id="rId128" ref="H74"/>
    <hyperlink r:id="rId129" ref="I74"/>
    <hyperlink r:id="rId130" ref="H75"/>
    <hyperlink r:id="rId131" ref="I75"/>
    <hyperlink r:id="rId132" ref="H76"/>
    <hyperlink r:id="rId133" ref="I76"/>
    <hyperlink r:id="rId134" ref="J76"/>
    <hyperlink r:id="rId135" ref="H77"/>
    <hyperlink r:id="rId136" ref="I77"/>
    <hyperlink r:id="rId137" ref="H78"/>
    <hyperlink r:id="rId138" ref="I78"/>
    <hyperlink r:id="rId139" ref="H79"/>
    <hyperlink r:id="rId140" ref="H80"/>
  </hyperlinks>
  <printOptions/>
  <pageMargins bottom="0.75" footer="0.0" header="0.0" left="0.7" right="0.7" top="0.75"/>
  <pageSetup orientation="landscape"/>
  <drawing r:id="rId14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4.29"/>
    <col customWidth="1" min="2" max="2" width="14.86"/>
    <col customWidth="1" min="3" max="3" width="10.14"/>
    <col customWidth="1" min="4" max="4" width="12.29"/>
    <col customWidth="1" min="5" max="5" width="12.14"/>
    <col customWidth="1" min="6" max="6" width="9.43"/>
    <col customWidth="1" min="7" max="7" width="8.0"/>
    <col customWidth="1" min="8" max="8" width="12.0"/>
    <col customWidth="1" min="9" max="11" width="8.71"/>
    <col customWidth="1" min="12" max="12" width="10.29"/>
    <col customWidth="1" min="13" max="13" width="15.29"/>
    <col customWidth="1" min="14" max="16" width="9.14"/>
    <col customWidth="1" min="17" max="22" width="8.0"/>
  </cols>
  <sheetData>
    <row r="1">
      <c r="A1" s="46"/>
      <c r="B1" s="47"/>
      <c r="C1" s="47"/>
      <c r="D1" s="47"/>
      <c r="E1" s="1"/>
      <c r="F1" s="1"/>
      <c r="G1" s="1"/>
      <c r="H1" s="1"/>
      <c r="I1" s="1"/>
      <c r="J1" s="1"/>
      <c r="K1" s="1"/>
      <c r="L1" s="1"/>
      <c r="M1" s="1"/>
      <c r="N1" s="1"/>
      <c r="O1" s="1"/>
      <c r="P1" s="1"/>
    </row>
    <row r="2" ht="15.75" customHeight="1">
      <c r="A2" s="181" t="s">
        <v>681</v>
      </c>
      <c r="B2" s="50"/>
      <c r="C2" s="50"/>
      <c r="D2" s="50"/>
      <c r="E2" s="50"/>
      <c r="F2" s="50"/>
      <c r="G2" s="50"/>
      <c r="H2" s="50"/>
      <c r="I2" s="50"/>
      <c r="J2" s="50"/>
      <c r="K2" s="50"/>
      <c r="L2" s="51"/>
      <c r="M2" s="53"/>
      <c r="N2" s="53"/>
      <c r="O2" s="53"/>
      <c r="P2" s="53"/>
      <c r="Q2" s="54"/>
      <c r="R2" s="54"/>
      <c r="S2" s="54"/>
      <c r="T2" s="54"/>
      <c r="U2" s="54"/>
      <c r="V2" s="54"/>
    </row>
    <row r="3">
      <c r="A3" s="54"/>
      <c r="B3" s="54"/>
      <c r="C3" s="54"/>
      <c r="D3" s="54"/>
      <c r="E3" s="54"/>
      <c r="F3" s="54"/>
      <c r="G3" s="54"/>
      <c r="H3" s="54"/>
      <c r="I3" s="54"/>
      <c r="J3" s="54"/>
      <c r="K3" s="54"/>
      <c r="L3" s="54"/>
      <c r="M3" s="53"/>
      <c r="N3" s="53"/>
      <c r="O3" s="53"/>
      <c r="P3" s="53"/>
      <c r="Q3" s="54"/>
      <c r="R3" s="54"/>
      <c r="S3" s="54"/>
      <c r="T3" s="54"/>
      <c r="U3" s="54"/>
      <c r="V3" s="54"/>
    </row>
    <row r="4" ht="40.5" customHeight="1">
      <c r="A4" s="55" t="s">
        <v>682</v>
      </c>
      <c r="B4" s="50"/>
      <c r="C4" s="50"/>
      <c r="D4" s="50"/>
      <c r="E4" s="50"/>
      <c r="F4" s="50"/>
      <c r="G4" s="50"/>
      <c r="H4" s="50"/>
      <c r="I4" s="50"/>
      <c r="J4" s="50"/>
      <c r="K4" s="50"/>
      <c r="L4" s="51"/>
      <c r="M4" s="53"/>
      <c r="N4" s="53"/>
      <c r="O4" s="53"/>
      <c r="P4" s="53"/>
      <c r="Q4" s="54"/>
      <c r="R4" s="54"/>
      <c r="S4" s="54"/>
      <c r="T4" s="54"/>
      <c r="U4" s="54"/>
      <c r="V4" s="54"/>
    </row>
    <row r="5" ht="36.75" customHeight="1">
      <c r="A5" s="55" t="s">
        <v>683</v>
      </c>
      <c r="B5" s="50"/>
      <c r="C5" s="50"/>
      <c r="D5" s="50"/>
      <c r="E5" s="50"/>
      <c r="F5" s="50"/>
      <c r="G5" s="50"/>
      <c r="H5" s="50"/>
      <c r="I5" s="50"/>
      <c r="J5" s="50"/>
      <c r="K5" s="50"/>
      <c r="L5" s="51"/>
      <c r="M5" s="53"/>
      <c r="N5" s="53"/>
      <c r="O5" s="53"/>
      <c r="P5" s="53"/>
      <c r="Q5" s="54"/>
      <c r="R5" s="54"/>
      <c r="S5" s="54"/>
      <c r="T5" s="54"/>
      <c r="U5" s="54"/>
      <c r="V5" s="54"/>
    </row>
    <row r="6" ht="27.75" customHeight="1">
      <c r="A6" s="55" t="s">
        <v>684</v>
      </c>
      <c r="B6" s="50"/>
      <c r="C6" s="50"/>
      <c r="D6" s="50"/>
      <c r="E6" s="50"/>
      <c r="F6" s="50"/>
      <c r="G6" s="50"/>
      <c r="H6" s="50"/>
      <c r="I6" s="50"/>
      <c r="J6" s="50"/>
      <c r="K6" s="50"/>
      <c r="L6" s="51"/>
      <c r="M6" s="53"/>
      <c r="N6" s="53"/>
      <c r="O6" s="53"/>
      <c r="P6" s="53"/>
      <c r="Q6" s="54"/>
      <c r="R6" s="54"/>
      <c r="S6" s="54"/>
      <c r="T6" s="54"/>
      <c r="U6" s="54"/>
      <c r="V6" s="54"/>
    </row>
    <row r="7" ht="28.5" customHeight="1">
      <c r="A7" s="55" t="s">
        <v>685</v>
      </c>
      <c r="B7" s="50"/>
      <c r="C7" s="50"/>
      <c r="D7" s="50"/>
      <c r="E7" s="50"/>
      <c r="F7" s="50"/>
      <c r="G7" s="50"/>
      <c r="H7" s="50"/>
      <c r="I7" s="50"/>
      <c r="J7" s="50"/>
      <c r="K7" s="50"/>
      <c r="L7" s="51"/>
      <c r="M7" s="53"/>
      <c r="N7" s="53"/>
      <c r="O7" s="53"/>
      <c r="P7" s="53"/>
      <c r="Q7" s="54"/>
      <c r="R7" s="54"/>
      <c r="S7" s="54"/>
      <c r="T7" s="54"/>
      <c r="U7" s="54"/>
      <c r="V7" s="54"/>
    </row>
    <row r="8">
      <c r="A8" s="55" t="s">
        <v>686</v>
      </c>
      <c r="B8" s="50"/>
      <c r="C8" s="50"/>
      <c r="D8" s="50"/>
      <c r="E8" s="50"/>
      <c r="F8" s="50"/>
      <c r="G8" s="50"/>
      <c r="H8" s="50"/>
      <c r="I8" s="50"/>
      <c r="J8" s="50"/>
      <c r="K8" s="50"/>
      <c r="L8" s="51"/>
      <c r="M8" s="53"/>
      <c r="N8" s="53"/>
      <c r="O8" s="53"/>
      <c r="P8" s="53"/>
      <c r="Q8" s="54"/>
      <c r="R8" s="54"/>
      <c r="S8" s="54"/>
      <c r="T8" s="54"/>
      <c r="U8" s="54"/>
      <c r="V8" s="54"/>
    </row>
    <row r="9" ht="101.25" customHeight="1">
      <c r="A9" s="59" t="s">
        <v>687</v>
      </c>
      <c r="B9" s="50"/>
      <c r="C9" s="50"/>
      <c r="D9" s="50"/>
      <c r="E9" s="50"/>
      <c r="F9" s="50"/>
      <c r="G9" s="50"/>
      <c r="H9" s="50"/>
      <c r="I9" s="50"/>
      <c r="J9" s="50"/>
      <c r="K9" s="50"/>
      <c r="L9" s="51"/>
      <c r="M9" s="53"/>
      <c r="N9" s="53"/>
      <c r="O9" s="53"/>
      <c r="P9" s="53"/>
      <c r="Q9" s="54"/>
      <c r="R9" s="54"/>
      <c r="S9" s="54"/>
      <c r="T9" s="54"/>
      <c r="U9" s="54"/>
      <c r="V9" s="54"/>
    </row>
    <row r="10">
      <c r="A10" s="60"/>
      <c r="B10" s="61"/>
      <c r="C10" s="61"/>
      <c r="D10" s="61"/>
      <c r="E10" s="60"/>
      <c r="F10" s="60"/>
      <c r="G10" s="60"/>
      <c r="H10" s="60"/>
      <c r="I10" s="60"/>
      <c r="J10" s="60"/>
      <c r="K10" s="60"/>
      <c r="L10" s="60"/>
      <c r="M10" s="53"/>
      <c r="N10" s="53"/>
      <c r="O10" s="53"/>
      <c r="P10" s="53"/>
      <c r="Q10" s="54"/>
      <c r="R10" s="54"/>
      <c r="S10" s="54"/>
      <c r="T10" s="54"/>
      <c r="U10" s="54"/>
      <c r="V10" s="54"/>
    </row>
    <row r="11" ht="82.5" customHeight="1">
      <c r="A11" s="62" t="s">
        <v>137</v>
      </c>
      <c r="B11" s="62" t="s">
        <v>138</v>
      </c>
      <c r="C11" s="63" t="s">
        <v>688</v>
      </c>
      <c r="D11" s="63" t="s">
        <v>689</v>
      </c>
      <c r="E11" s="62" t="s">
        <v>690</v>
      </c>
      <c r="F11" s="63" t="s">
        <v>691</v>
      </c>
      <c r="G11" s="63" t="s">
        <v>148</v>
      </c>
      <c r="H11" s="63" t="s">
        <v>692</v>
      </c>
      <c r="I11" s="63" t="s">
        <v>151</v>
      </c>
      <c r="J11" s="63" t="s">
        <v>152</v>
      </c>
      <c r="K11" s="62" t="s">
        <v>153</v>
      </c>
      <c r="L11" s="62" t="s">
        <v>157</v>
      </c>
      <c r="M11" s="182" t="s">
        <v>158</v>
      </c>
      <c r="N11" s="67"/>
      <c r="O11" s="67"/>
      <c r="P11" s="67"/>
      <c r="Q11" s="68"/>
      <c r="R11" s="68"/>
      <c r="S11" s="68"/>
      <c r="T11" s="68"/>
      <c r="U11" s="68"/>
      <c r="V11" s="68"/>
    </row>
    <row r="12" ht="15.0" customHeight="1">
      <c r="A12" s="73" t="s">
        <v>693</v>
      </c>
      <c r="B12" s="83" t="s">
        <v>52</v>
      </c>
      <c r="C12" s="83" t="s">
        <v>694</v>
      </c>
      <c r="D12" s="71" t="s">
        <v>695</v>
      </c>
      <c r="E12" s="71" t="s">
        <v>696</v>
      </c>
      <c r="F12" s="74" t="s">
        <v>697</v>
      </c>
      <c r="G12" s="71">
        <v>2023.0</v>
      </c>
      <c r="H12" s="71">
        <v>2.0</v>
      </c>
      <c r="I12" s="75">
        <v>1.0</v>
      </c>
      <c r="J12" s="75">
        <v>2.0</v>
      </c>
      <c r="K12" s="75">
        <v>70.0</v>
      </c>
      <c r="L12" s="76">
        <v>35.0</v>
      </c>
      <c r="M12" s="83" t="s">
        <v>51</v>
      </c>
      <c r="N12" s="1"/>
      <c r="O12" s="1"/>
      <c r="P12" s="1"/>
    </row>
    <row r="13" ht="15.0" customHeight="1">
      <c r="A13" s="84" t="s">
        <v>698</v>
      </c>
      <c r="B13" s="84" t="s">
        <v>86</v>
      </c>
      <c r="C13" s="70" t="s">
        <v>699</v>
      </c>
      <c r="D13" s="84" t="s">
        <v>700</v>
      </c>
      <c r="E13" s="183">
        <v>9.780443188749E12</v>
      </c>
      <c r="F13" s="74" t="s">
        <v>701</v>
      </c>
      <c r="G13" s="71">
        <v>2023.0</v>
      </c>
      <c r="H13" s="71">
        <v>3.0</v>
      </c>
      <c r="I13" s="75">
        <v>1.0</v>
      </c>
      <c r="J13" s="75">
        <v>3.0</v>
      </c>
      <c r="K13" s="75">
        <f>10*20</f>
        <v>200</v>
      </c>
      <c r="L13" s="76">
        <v>66.67</v>
      </c>
      <c r="M13" s="77" t="s">
        <v>702</v>
      </c>
      <c r="N13" s="1"/>
      <c r="O13" s="1"/>
      <c r="P13" s="1"/>
    </row>
    <row r="14">
      <c r="A14" s="176" t="s">
        <v>121</v>
      </c>
      <c r="B14" s="47"/>
      <c r="C14" s="47"/>
      <c r="D14" s="47"/>
      <c r="E14" s="1"/>
      <c r="F14" s="1"/>
      <c r="G14" s="1"/>
      <c r="H14" s="1"/>
      <c r="I14" s="53"/>
      <c r="J14" s="53"/>
      <c r="K14" s="53"/>
      <c r="L14" s="177">
        <f>SUM(L12:L13)</f>
        <v>101.67</v>
      </c>
      <c r="M14" s="1"/>
      <c r="N14" s="1"/>
      <c r="O14" s="1"/>
      <c r="P14" s="1"/>
    </row>
    <row r="15">
      <c r="A15" s="46"/>
      <c r="B15" s="47"/>
      <c r="C15" s="47"/>
      <c r="D15" s="47"/>
      <c r="E15" s="1"/>
      <c r="F15" s="1"/>
      <c r="G15" s="1"/>
      <c r="H15" s="1"/>
      <c r="I15" s="1"/>
      <c r="J15" s="1"/>
      <c r="K15" s="1"/>
      <c r="L15" s="1"/>
      <c r="M15" s="1"/>
      <c r="N15" s="1"/>
      <c r="O15" s="1"/>
      <c r="P15" s="1"/>
    </row>
    <row r="16">
      <c r="A16" s="179" t="s">
        <v>680</v>
      </c>
      <c r="B16" s="180"/>
      <c r="C16" s="180"/>
      <c r="D16" s="180"/>
      <c r="E16" s="180"/>
      <c r="F16" s="180"/>
      <c r="G16" s="180"/>
      <c r="H16" s="180"/>
      <c r="I16" s="180"/>
      <c r="J16" s="180"/>
      <c r="K16" s="180"/>
      <c r="L16" s="180"/>
      <c r="M16" s="1"/>
      <c r="N16" s="1"/>
      <c r="O16" s="1"/>
      <c r="P16" s="1"/>
    </row>
    <row r="17" ht="15.75" customHeight="1">
      <c r="A17" s="46"/>
      <c r="B17" s="47"/>
      <c r="C17" s="47"/>
      <c r="D17" s="47"/>
      <c r="E17" s="1"/>
      <c r="F17" s="1"/>
      <c r="G17" s="1"/>
      <c r="H17" s="1"/>
      <c r="I17" s="1"/>
      <c r="J17" s="1"/>
      <c r="K17" s="1"/>
      <c r="L17" s="1"/>
      <c r="M17" s="1"/>
      <c r="N17" s="1"/>
      <c r="O17" s="1"/>
      <c r="P17" s="1"/>
    </row>
    <row r="18" ht="15.75" customHeight="1">
      <c r="A18" s="46"/>
      <c r="B18" s="47"/>
      <c r="C18" s="47"/>
      <c r="D18" s="47"/>
      <c r="E18" s="1"/>
      <c r="F18" s="1"/>
      <c r="G18" s="1"/>
      <c r="H18" s="1"/>
      <c r="I18" s="1"/>
      <c r="J18" s="1"/>
      <c r="K18" s="1"/>
      <c r="L18" s="1"/>
      <c r="M18" s="1"/>
      <c r="N18" s="1"/>
      <c r="O18" s="1"/>
      <c r="P18" s="1"/>
    </row>
    <row r="19" ht="15.75" customHeight="1">
      <c r="A19" s="46"/>
      <c r="B19" s="47"/>
      <c r="C19" s="47"/>
      <c r="D19" s="47"/>
      <c r="E19" s="1"/>
      <c r="F19" s="1"/>
      <c r="G19" s="1"/>
      <c r="H19" s="1"/>
      <c r="I19" s="1"/>
      <c r="J19" s="1"/>
      <c r="K19" s="1"/>
      <c r="L19" s="1"/>
      <c r="M19" s="1"/>
      <c r="N19" s="1"/>
      <c r="O19" s="1"/>
      <c r="P19" s="1"/>
    </row>
    <row r="20" ht="15.75" customHeight="1">
      <c r="A20" s="46"/>
      <c r="B20" s="47"/>
      <c r="C20" s="47"/>
      <c r="D20" s="47"/>
      <c r="E20" s="1"/>
      <c r="F20" s="1"/>
      <c r="G20" s="1"/>
      <c r="H20" s="1"/>
      <c r="I20" s="1"/>
      <c r="J20" s="1"/>
      <c r="K20" s="1"/>
      <c r="L20" s="1"/>
      <c r="M20" s="1"/>
      <c r="N20" s="1"/>
      <c r="O20" s="1"/>
      <c r="P20" s="1"/>
    </row>
    <row r="21" ht="15.75" customHeight="1">
      <c r="A21" s="46"/>
      <c r="B21" s="47"/>
      <c r="C21" s="47"/>
      <c r="D21" s="47"/>
      <c r="E21" s="1"/>
      <c r="F21" s="1"/>
      <c r="G21" s="1"/>
      <c r="H21" s="1"/>
      <c r="I21" s="1"/>
      <c r="J21" s="1"/>
      <c r="K21" s="1"/>
      <c r="L21" s="1"/>
      <c r="M21" s="1"/>
      <c r="N21" s="1"/>
      <c r="O21" s="1"/>
      <c r="P21" s="1"/>
    </row>
    <row r="22" ht="15.75" customHeight="1">
      <c r="A22" s="46"/>
      <c r="B22" s="47"/>
      <c r="C22" s="47"/>
      <c r="D22" s="47"/>
      <c r="E22" s="1"/>
      <c r="F22" s="1"/>
      <c r="G22" s="1"/>
      <c r="H22" s="1"/>
      <c r="I22" s="1"/>
      <c r="J22" s="1"/>
      <c r="K22" s="1"/>
      <c r="L22" s="1"/>
      <c r="M22" s="1"/>
      <c r="N22" s="1"/>
      <c r="O22" s="1"/>
      <c r="P22" s="1"/>
    </row>
    <row r="23" ht="15.75" customHeight="1">
      <c r="A23" s="46"/>
      <c r="B23" s="47"/>
      <c r="C23" s="47"/>
      <c r="D23" s="47"/>
      <c r="E23" s="1"/>
      <c r="F23" s="1"/>
      <c r="G23" s="1"/>
      <c r="H23" s="1"/>
      <c r="I23" s="1"/>
      <c r="J23" s="1"/>
      <c r="K23" s="1"/>
      <c r="L23" s="1"/>
      <c r="M23" s="1"/>
      <c r="N23" s="1"/>
      <c r="O23" s="1"/>
      <c r="P23" s="1"/>
    </row>
    <row r="24" ht="15.75" customHeight="1">
      <c r="A24" s="46"/>
      <c r="B24" s="47"/>
      <c r="C24" s="47"/>
      <c r="D24" s="47"/>
      <c r="E24" s="1"/>
      <c r="F24" s="1"/>
      <c r="G24" s="1"/>
      <c r="H24" s="1"/>
      <c r="I24" s="1"/>
      <c r="J24" s="1"/>
      <c r="K24" s="1"/>
      <c r="L24" s="1"/>
      <c r="M24" s="1"/>
      <c r="N24" s="1"/>
      <c r="O24" s="1"/>
      <c r="P24" s="1"/>
    </row>
    <row r="25" ht="15.75" customHeight="1">
      <c r="A25" s="46"/>
      <c r="B25" s="47"/>
      <c r="C25" s="47"/>
      <c r="D25" s="47"/>
      <c r="E25" s="1"/>
      <c r="F25" s="1"/>
      <c r="G25" s="1"/>
      <c r="H25" s="1"/>
      <c r="I25" s="1"/>
      <c r="J25" s="1"/>
      <c r="K25" s="1"/>
      <c r="L25" s="1"/>
      <c r="M25" s="1"/>
      <c r="N25" s="1"/>
      <c r="O25" s="1"/>
      <c r="P25" s="1"/>
    </row>
    <row r="26" ht="15.75" customHeight="1">
      <c r="A26" s="46"/>
      <c r="B26" s="47"/>
      <c r="C26" s="47"/>
      <c r="D26" s="47"/>
      <c r="E26" s="1"/>
      <c r="F26" s="1"/>
      <c r="G26" s="1"/>
      <c r="H26" s="1"/>
      <c r="I26" s="1"/>
      <c r="J26" s="1"/>
      <c r="K26" s="1"/>
      <c r="L26" s="1"/>
      <c r="M26" s="1"/>
      <c r="N26" s="1"/>
      <c r="O26" s="1"/>
      <c r="P26" s="1"/>
    </row>
    <row r="27" ht="15.75" customHeight="1">
      <c r="A27" s="46"/>
      <c r="B27" s="47"/>
      <c r="C27" s="47"/>
      <c r="D27" s="47"/>
      <c r="E27" s="1"/>
      <c r="F27" s="1"/>
      <c r="G27" s="1"/>
      <c r="H27" s="1"/>
      <c r="I27" s="1"/>
      <c r="J27" s="1"/>
      <c r="K27" s="1"/>
      <c r="L27" s="1"/>
      <c r="M27" s="1"/>
      <c r="N27" s="1"/>
      <c r="O27" s="1"/>
      <c r="P27" s="1"/>
    </row>
    <row r="28" ht="15.75" customHeight="1">
      <c r="A28" s="46"/>
      <c r="B28" s="47"/>
      <c r="C28" s="47"/>
      <c r="D28" s="47"/>
      <c r="E28" s="1"/>
      <c r="F28" s="1"/>
      <c r="G28" s="1"/>
      <c r="H28" s="1"/>
      <c r="I28" s="1"/>
      <c r="J28" s="1"/>
      <c r="K28" s="1"/>
      <c r="L28" s="1"/>
      <c r="M28" s="1"/>
      <c r="N28" s="1"/>
      <c r="O28" s="1"/>
      <c r="P28" s="1"/>
    </row>
    <row r="29" ht="15.75" customHeight="1">
      <c r="A29" s="46"/>
      <c r="B29" s="47"/>
      <c r="C29" s="47"/>
      <c r="D29" s="47"/>
      <c r="E29" s="1"/>
      <c r="F29" s="1"/>
      <c r="G29" s="1"/>
      <c r="H29" s="1"/>
      <c r="I29" s="1"/>
      <c r="J29" s="1"/>
      <c r="K29" s="1"/>
      <c r="L29" s="1"/>
      <c r="M29" s="1"/>
      <c r="N29" s="1"/>
      <c r="O29" s="1"/>
      <c r="P29" s="1"/>
    </row>
    <row r="30" ht="15.75" customHeight="1">
      <c r="A30" s="46"/>
      <c r="B30" s="47"/>
      <c r="C30" s="47"/>
      <c r="D30" s="47"/>
      <c r="E30" s="1"/>
      <c r="F30" s="1"/>
      <c r="G30" s="1"/>
      <c r="H30" s="1"/>
      <c r="I30" s="1"/>
      <c r="J30" s="1"/>
      <c r="K30" s="1"/>
      <c r="L30" s="1"/>
      <c r="M30" s="1"/>
      <c r="N30" s="1"/>
      <c r="O30" s="1"/>
      <c r="P30" s="1"/>
    </row>
    <row r="31" ht="15.75" customHeight="1">
      <c r="A31" s="46"/>
      <c r="B31" s="47"/>
      <c r="C31" s="47"/>
      <c r="D31" s="47"/>
      <c r="E31" s="1"/>
      <c r="F31" s="1"/>
      <c r="G31" s="1"/>
      <c r="H31" s="1"/>
      <c r="I31" s="1"/>
      <c r="J31" s="1"/>
      <c r="K31" s="1"/>
      <c r="L31" s="1"/>
      <c r="M31" s="1"/>
      <c r="N31" s="1"/>
      <c r="O31" s="1"/>
      <c r="P31" s="1"/>
    </row>
    <row r="32" ht="15.75" customHeight="1">
      <c r="A32" s="46"/>
      <c r="B32" s="47"/>
      <c r="C32" s="47"/>
      <c r="D32" s="47"/>
      <c r="E32" s="1"/>
      <c r="F32" s="1"/>
      <c r="G32" s="1"/>
      <c r="H32" s="1"/>
      <c r="I32" s="1"/>
      <c r="J32" s="1"/>
      <c r="K32" s="1"/>
      <c r="L32" s="1"/>
      <c r="M32" s="1"/>
      <c r="N32" s="1"/>
      <c r="O32" s="1"/>
      <c r="P32" s="1"/>
    </row>
    <row r="33" ht="15.75" customHeight="1">
      <c r="A33" s="46"/>
      <c r="B33" s="47"/>
      <c r="C33" s="47"/>
      <c r="D33" s="47"/>
      <c r="E33" s="1"/>
      <c r="F33" s="1"/>
      <c r="G33" s="1"/>
      <c r="H33" s="1"/>
      <c r="I33" s="1"/>
      <c r="J33" s="1"/>
      <c r="K33" s="1"/>
      <c r="L33" s="1"/>
      <c r="M33" s="1"/>
      <c r="N33" s="1"/>
      <c r="O33" s="1"/>
      <c r="P33" s="1"/>
    </row>
    <row r="34" ht="15.75" customHeight="1">
      <c r="A34" s="46"/>
      <c r="B34" s="47"/>
      <c r="C34" s="47"/>
      <c r="D34" s="47"/>
      <c r="E34" s="1"/>
      <c r="F34" s="1"/>
      <c r="G34" s="1"/>
      <c r="H34" s="1"/>
      <c r="I34" s="1"/>
      <c r="J34" s="1"/>
      <c r="K34" s="1"/>
      <c r="L34" s="1"/>
      <c r="M34" s="1"/>
      <c r="N34" s="1"/>
      <c r="O34" s="1"/>
      <c r="P34" s="1"/>
    </row>
    <row r="35" ht="15.75" customHeight="1">
      <c r="A35" s="46"/>
      <c r="B35" s="47"/>
      <c r="C35" s="47"/>
      <c r="D35" s="47"/>
      <c r="E35" s="1"/>
      <c r="F35" s="1"/>
      <c r="G35" s="1"/>
      <c r="H35" s="1"/>
      <c r="I35" s="1"/>
      <c r="J35" s="1"/>
      <c r="K35" s="1"/>
      <c r="L35" s="1"/>
      <c r="M35" s="1"/>
      <c r="N35" s="1"/>
      <c r="O35" s="1"/>
      <c r="P35" s="1"/>
    </row>
    <row r="36" ht="15.75" customHeight="1">
      <c r="A36" s="46"/>
      <c r="B36" s="47"/>
      <c r="C36" s="47"/>
      <c r="D36" s="47"/>
      <c r="E36" s="1"/>
      <c r="F36" s="1"/>
      <c r="G36" s="1"/>
      <c r="H36" s="1"/>
      <c r="I36" s="1"/>
      <c r="J36" s="1"/>
      <c r="K36" s="1"/>
      <c r="L36" s="1"/>
      <c r="M36" s="1"/>
      <c r="N36" s="1"/>
      <c r="O36" s="1"/>
      <c r="P36" s="1"/>
    </row>
    <row r="37" ht="15.75" customHeight="1">
      <c r="A37" s="46"/>
      <c r="B37" s="47"/>
      <c r="C37" s="47"/>
      <c r="D37" s="47"/>
      <c r="E37" s="1"/>
      <c r="F37" s="1"/>
      <c r="G37" s="1"/>
      <c r="H37" s="1"/>
      <c r="I37" s="1"/>
      <c r="J37" s="1"/>
      <c r="K37" s="1"/>
      <c r="L37" s="1"/>
      <c r="M37" s="1"/>
      <c r="N37" s="1"/>
      <c r="O37" s="1"/>
      <c r="P37" s="1"/>
    </row>
    <row r="38" ht="15.75" customHeight="1">
      <c r="A38" s="46"/>
      <c r="B38" s="47"/>
      <c r="C38" s="47"/>
      <c r="D38" s="47"/>
      <c r="E38" s="1"/>
      <c r="F38" s="1"/>
      <c r="G38" s="1"/>
      <c r="H38" s="1"/>
      <c r="I38" s="1"/>
      <c r="J38" s="1"/>
      <c r="K38" s="1"/>
      <c r="L38" s="1"/>
      <c r="M38" s="1"/>
      <c r="N38" s="1"/>
      <c r="O38" s="1"/>
      <c r="P38" s="1"/>
    </row>
    <row r="39" ht="15.75" customHeight="1">
      <c r="A39" s="46"/>
      <c r="B39" s="47"/>
      <c r="C39" s="47"/>
      <c r="D39" s="47"/>
      <c r="E39" s="1"/>
      <c r="F39" s="1"/>
      <c r="G39" s="1"/>
      <c r="H39" s="1"/>
      <c r="I39" s="1"/>
      <c r="J39" s="1"/>
      <c r="K39" s="1"/>
      <c r="L39" s="1"/>
      <c r="M39" s="1"/>
      <c r="N39" s="1"/>
      <c r="O39" s="1"/>
      <c r="P39" s="1"/>
    </row>
    <row r="40" ht="15.75" customHeight="1">
      <c r="A40" s="46"/>
      <c r="B40" s="47"/>
      <c r="C40" s="47"/>
      <c r="D40" s="47"/>
      <c r="E40" s="1"/>
      <c r="F40" s="1"/>
      <c r="G40" s="1"/>
      <c r="H40" s="1"/>
      <c r="I40" s="1"/>
      <c r="J40" s="1"/>
      <c r="K40" s="1"/>
      <c r="L40" s="1"/>
      <c r="M40" s="1"/>
      <c r="N40" s="1"/>
      <c r="O40" s="1"/>
      <c r="P40" s="1"/>
    </row>
    <row r="41" ht="15.75" customHeight="1">
      <c r="A41" s="46"/>
      <c r="B41" s="47"/>
      <c r="C41" s="47"/>
      <c r="D41" s="47"/>
      <c r="E41" s="1"/>
      <c r="F41" s="1"/>
      <c r="G41" s="1"/>
      <c r="H41" s="1"/>
      <c r="I41" s="1"/>
      <c r="J41" s="1"/>
      <c r="K41" s="1"/>
      <c r="L41" s="1"/>
      <c r="M41" s="1"/>
      <c r="N41" s="1"/>
      <c r="O41" s="1"/>
      <c r="P41" s="1"/>
    </row>
    <row r="42" ht="15.75" customHeight="1">
      <c r="A42" s="46"/>
      <c r="B42" s="47"/>
      <c r="C42" s="47"/>
      <c r="D42" s="47"/>
      <c r="E42" s="1"/>
      <c r="F42" s="1"/>
      <c r="G42" s="1"/>
      <c r="H42" s="1"/>
      <c r="I42" s="1"/>
      <c r="J42" s="1"/>
      <c r="K42" s="1"/>
      <c r="L42" s="1"/>
      <c r="M42" s="1"/>
      <c r="N42" s="1"/>
      <c r="O42" s="1"/>
      <c r="P42" s="1"/>
    </row>
    <row r="43" ht="15.75" customHeight="1">
      <c r="A43" s="46"/>
      <c r="B43" s="47"/>
      <c r="C43" s="47"/>
      <c r="D43" s="47"/>
      <c r="E43" s="1"/>
      <c r="F43" s="1"/>
      <c r="G43" s="1"/>
      <c r="H43" s="1"/>
      <c r="I43" s="1"/>
      <c r="J43" s="1"/>
      <c r="K43" s="1"/>
      <c r="L43" s="1"/>
      <c r="M43" s="1"/>
      <c r="N43" s="1"/>
      <c r="O43" s="1"/>
      <c r="P43" s="1"/>
    </row>
    <row r="44" ht="15.75" customHeight="1">
      <c r="A44" s="46"/>
      <c r="B44" s="47"/>
      <c r="C44" s="47"/>
      <c r="D44" s="47"/>
      <c r="E44" s="1"/>
      <c r="F44" s="1"/>
      <c r="G44" s="1"/>
      <c r="H44" s="1"/>
      <c r="I44" s="1"/>
      <c r="J44" s="1"/>
      <c r="K44" s="1"/>
      <c r="L44" s="1"/>
      <c r="M44" s="1"/>
      <c r="N44" s="1"/>
      <c r="O44" s="1"/>
      <c r="P44" s="1"/>
    </row>
    <row r="45" ht="15.75" customHeight="1">
      <c r="A45" s="46"/>
      <c r="B45" s="47"/>
      <c r="C45" s="47"/>
      <c r="D45" s="47"/>
      <c r="E45" s="1"/>
      <c r="F45" s="1"/>
      <c r="G45" s="1"/>
      <c r="H45" s="1"/>
      <c r="I45" s="1"/>
      <c r="J45" s="1"/>
      <c r="K45" s="1"/>
      <c r="L45" s="1"/>
      <c r="M45" s="1"/>
      <c r="N45" s="1"/>
      <c r="O45" s="1"/>
      <c r="P45" s="1"/>
    </row>
    <row r="46" ht="15.75" customHeight="1">
      <c r="A46" s="46"/>
      <c r="B46" s="47"/>
      <c r="C46" s="47"/>
      <c r="D46" s="47"/>
      <c r="E46" s="1"/>
      <c r="F46" s="1"/>
      <c r="G46" s="1"/>
      <c r="H46" s="1"/>
      <c r="I46" s="1"/>
      <c r="J46" s="1"/>
      <c r="K46" s="1"/>
      <c r="L46" s="1"/>
      <c r="M46" s="1"/>
      <c r="N46" s="1"/>
      <c r="O46" s="1"/>
      <c r="P46" s="1"/>
    </row>
    <row r="47" ht="15.75" customHeight="1">
      <c r="A47" s="46"/>
      <c r="B47" s="47"/>
      <c r="C47" s="47"/>
      <c r="D47" s="47"/>
      <c r="E47" s="1"/>
      <c r="F47" s="1"/>
      <c r="G47" s="1"/>
      <c r="H47" s="1"/>
      <c r="I47" s="1"/>
      <c r="J47" s="1"/>
      <c r="K47" s="1"/>
      <c r="L47" s="1"/>
      <c r="M47" s="1"/>
      <c r="N47" s="1"/>
      <c r="O47" s="1"/>
      <c r="P47" s="1"/>
    </row>
    <row r="48" ht="15.75" customHeight="1">
      <c r="A48" s="46"/>
      <c r="B48" s="47"/>
      <c r="C48" s="47"/>
      <c r="D48" s="47"/>
      <c r="E48" s="1"/>
      <c r="F48" s="1"/>
      <c r="G48" s="1"/>
      <c r="H48" s="1"/>
      <c r="I48" s="1"/>
      <c r="J48" s="1"/>
      <c r="K48" s="1"/>
      <c r="L48" s="1"/>
      <c r="M48" s="1"/>
      <c r="N48" s="1"/>
      <c r="O48" s="1"/>
      <c r="P48" s="1"/>
    </row>
    <row r="49" ht="15.75" customHeight="1">
      <c r="A49" s="46"/>
      <c r="B49" s="47"/>
      <c r="C49" s="47"/>
      <c r="D49" s="47"/>
      <c r="E49" s="1"/>
      <c r="F49" s="1"/>
      <c r="G49" s="1"/>
      <c r="H49" s="1"/>
      <c r="I49" s="1"/>
      <c r="J49" s="1"/>
      <c r="K49" s="1"/>
      <c r="L49" s="1"/>
      <c r="M49" s="1"/>
      <c r="N49" s="1"/>
      <c r="O49" s="1"/>
      <c r="P49" s="1"/>
    </row>
    <row r="50" ht="15.75" customHeight="1">
      <c r="A50" s="46"/>
      <c r="B50" s="47"/>
      <c r="C50" s="47"/>
      <c r="D50" s="47"/>
      <c r="E50" s="1"/>
      <c r="F50" s="1"/>
      <c r="G50" s="1"/>
      <c r="H50" s="1"/>
      <c r="I50" s="1"/>
      <c r="J50" s="1"/>
      <c r="K50" s="1"/>
      <c r="L50" s="1"/>
      <c r="M50" s="1"/>
      <c r="N50" s="1"/>
      <c r="O50" s="1"/>
      <c r="P50" s="1"/>
    </row>
    <row r="51" ht="15.75" customHeight="1">
      <c r="A51" s="46"/>
      <c r="B51" s="47"/>
      <c r="C51" s="47"/>
      <c r="D51" s="47"/>
      <c r="E51" s="1"/>
      <c r="F51" s="1"/>
      <c r="G51" s="1"/>
      <c r="H51" s="1"/>
      <c r="I51" s="1"/>
      <c r="J51" s="1"/>
      <c r="K51" s="1"/>
      <c r="L51" s="1"/>
      <c r="M51" s="1"/>
      <c r="N51" s="1"/>
      <c r="O51" s="1"/>
      <c r="P51" s="1"/>
    </row>
    <row r="52" ht="15.75" customHeight="1">
      <c r="A52" s="46"/>
      <c r="B52" s="47"/>
      <c r="C52" s="47"/>
      <c r="D52" s="47"/>
      <c r="E52" s="1"/>
      <c r="F52" s="1"/>
      <c r="G52" s="1"/>
      <c r="H52" s="1"/>
      <c r="I52" s="1"/>
      <c r="J52" s="1"/>
      <c r="K52" s="1"/>
      <c r="L52" s="1"/>
      <c r="M52" s="1"/>
      <c r="N52" s="1"/>
      <c r="O52" s="1"/>
      <c r="P52" s="1"/>
    </row>
    <row r="53" ht="15.75" customHeight="1">
      <c r="A53" s="46"/>
      <c r="B53" s="47"/>
      <c r="C53" s="47"/>
      <c r="D53" s="47"/>
      <c r="E53" s="1"/>
      <c r="F53" s="1"/>
      <c r="G53" s="1"/>
      <c r="H53" s="1"/>
      <c r="I53" s="1"/>
      <c r="J53" s="1"/>
      <c r="K53" s="1"/>
      <c r="L53" s="1"/>
      <c r="M53" s="1"/>
      <c r="N53" s="1"/>
      <c r="O53" s="1"/>
      <c r="P53" s="1"/>
    </row>
    <row r="54" ht="15.75" customHeight="1">
      <c r="A54" s="46"/>
      <c r="B54" s="47"/>
      <c r="C54" s="47"/>
      <c r="D54" s="47"/>
      <c r="E54" s="1"/>
      <c r="F54" s="1"/>
      <c r="G54" s="1"/>
      <c r="H54" s="1"/>
      <c r="I54" s="1"/>
      <c r="J54" s="1"/>
      <c r="K54" s="1"/>
      <c r="L54" s="1"/>
      <c r="M54" s="1"/>
      <c r="N54" s="1"/>
      <c r="O54" s="1"/>
      <c r="P54" s="1"/>
    </row>
    <row r="55" ht="15.75" customHeight="1">
      <c r="A55" s="46"/>
      <c r="B55" s="47"/>
      <c r="C55" s="47"/>
      <c r="D55" s="47"/>
      <c r="E55" s="1"/>
      <c r="F55" s="1"/>
      <c r="G55" s="1"/>
      <c r="H55" s="1"/>
      <c r="I55" s="1"/>
      <c r="J55" s="1"/>
      <c r="K55" s="1"/>
      <c r="L55" s="1"/>
      <c r="M55" s="1"/>
      <c r="N55" s="1"/>
      <c r="O55" s="1"/>
      <c r="P55" s="1"/>
    </row>
    <row r="56" ht="15.75" customHeight="1">
      <c r="A56" s="46"/>
      <c r="B56" s="47"/>
      <c r="C56" s="47"/>
      <c r="D56" s="47"/>
      <c r="E56" s="1"/>
      <c r="F56" s="1"/>
      <c r="G56" s="1"/>
      <c r="H56" s="1"/>
      <c r="I56" s="1"/>
      <c r="J56" s="1"/>
      <c r="K56" s="1"/>
      <c r="L56" s="1"/>
      <c r="M56" s="1"/>
      <c r="N56" s="1"/>
      <c r="O56" s="1"/>
      <c r="P56" s="1"/>
    </row>
    <row r="57" ht="15.75" customHeight="1">
      <c r="A57" s="46"/>
      <c r="B57" s="47"/>
      <c r="C57" s="47"/>
      <c r="D57" s="47"/>
      <c r="E57" s="1"/>
      <c r="F57" s="1"/>
      <c r="G57" s="1"/>
      <c r="H57" s="1"/>
      <c r="I57" s="1"/>
      <c r="J57" s="1"/>
      <c r="K57" s="1"/>
      <c r="L57" s="1"/>
      <c r="M57" s="1"/>
      <c r="N57" s="1"/>
      <c r="O57" s="1"/>
      <c r="P57" s="1"/>
    </row>
    <row r="58" ht="15.75" customHeight="1">
      <c r="A58" s="46"/>
      <c r="B58" s="47"/>
      <c r="C58" s="47"/>
      <c r="D58" s="47"/>
      <c r="E58" s="1"/>
      <c r="F58" s="1"/>
      <c r="G58" s="1"/>
      <c r="H58" s="1"/>
      <c r="I58" s="1"/>
      <c r="J58" s="1"/>
      <c r="K58" s="1"/>
      <c r="L58" s="1"/>
      <c r="M58" s="1"/>
      <c r="N58" s="1"/>
      <c r="O58" s="1"/>
      <c r="P58" s="1"/>
    </row>
    <row r="59" ht="15.75" customHeight="1">
      <c r="A59" s="46"/>
      <c r="B59" s="47"/>
      <c r="C59" s="47"/>
      <c r="D59" s="47"/>
      <c r="E59" s="1"/>
      <c r="F59" s="1"/>
      <c r="G59" s="1"/>
      <c r="H59" s="1"/>
      <c r="I59" s="1"/>
      <c r="J59" s="1"/>
      <c r="K59" s="1"/>
      <c r="L59" s="1"/>
      <c r="M59" s="1"/>
      <c r="N59" s="1"/>
      <c r="O59" s="1"/>
      <c r="P59" s="1"/>
    </row>
    <row r="60" ht="15.75" customHeight="1">
      <c r="A60" s="46"/>
      <c r="B60" s="47"/>
      <c r="C60" s="47"/>
      <c r="D60" s="47"/>
      <c r="E60" s="1"/>
      <c r="F60" s="1"/>
      <c r="G60" s="1"/>
      <c r="H60" s="1"/>
      <c r="I60" s="1"/>
      <c r="J60" s="1"/>
      <c r="K60" s="1"/>
      <c r="L60" s="1"/>
      <c r="M60" s="1"/>
      <c r="N60" s="1"/>
      <c r="O60" s="1"/>
      <c r="P60" s="1"/>
    </row>
    <row r="61" ht="15.75" customHeight="1">
      <c r="A61" s="46"/>
      <c r="B61" s="47"/>
      <c r="C61" s="47"/>
      <c r="D61" s="47"/>
      <c r="E61" s="1"/>
      <c r="F61" s="1"/>
      <c r="G61" s="1"/>
      <c r="H61" s="1"/>
      <c r="I61" s="1"/>
      <c r="J61" s="1"/>
      <c r="K61" s="1"/>
      <c r="L61" s="1"/>
      <c r="M61" s="1"/>
      <c r="N61" s="1"/>
      <c r="O61" s="1"/>
      <c r="P61" s="1"/>
    </row>
    <row r="62" ht="15.75" customHeight="1">
      <c r="A62" s="46"/>
      <c r="B62" s="47"/>
      <c r="C62" s="47"/>
      <c r="D62" s="47"/>
      <c r="E62" s="1"/>
      <c r="F62" s="1"/>
      <c r="G62" s="1"/>
      <c r="H62" s="1"/>
      <c r="I62" s="1"/>
      <c r="J62" s="1"/>
      <c r="K62" s="1"/>
      <c r="L62" s="1"/>
      <c r="M62" s="1"/>
      <c r="N62" s="1"/>
      <c r="O62" s="1"/>
      <c r="P62" s="1"/>
    </row>
    <row r="63" ht="15.75" customHeight="1">
      <c r="A63" s="46"/>
      <c r="B63" s="47"/>
      <c r="C63" s="47"/>
      <c r="D63" s="47"/>
      <c r="E63" s="1"/>
      <c r="F63" s="1"/>
      <c r="G63" s="1"/>
      <c r="H63" s="1"/>
      <c r="I63" s="1"/>
      <c r="J63" s="1"/>
      <c r="K63" s="1"/>
      <c r="L63" s="1"/>
      <c r="M63" s="1"/>
      <c r="N63" s="1"/>
      <c r="O63" s="1"/>
      <c r="P63" s="1"/>
    </row>
    <row r="64" ht="15.75" customHeight="1">
      <c r="A64" s="46"/>
      <c r="B64" s="47"/>
      <c r="C64" s="47"/>
      <c r="D64" s="47"/>
      <c r="E64" s="1"/>
      <c r="F64" s="1"/>
      <c r="G64" s="1"/>
      <c r="H64" s="1"/>
      <c r="I64" s="1"/>
      <c r="J64" s="1"/>
      <c r="K64" s="1"/>
      <c r="L64" s="1"/>
      <c r="M64" s="1"/>
      <c r="N64" s="1"/>
      <c r="O64" s="1"/>
      <c r="P64" s="1"/>
    </row>
    <row r="65" ht="15.75" customHeight="1">
      <c r="A65" s="46"/>
      <c r="B65" s="47"/>
      <c r="C65" s="47"/>
      <c r="D65" s="47"/>
      <c r="E65" s="1"/>
      <c r="F65" s="1"/>
      <c r="G65" s="1"/>
      <c r="H65" s="1"/>
      <c r="I65" s="1"/>
      <c r="J65" s="1"/>
      <c r="K65" s="1"/>
      <c r="L65" s="1"/>
      <c r="M65" s="1"/>
      <c r="N65" s="1"/>
      <c r="O65" s="1"/>
      <c r="P65" s="1"/>
    </row>
    <row r="66" ht="15.75" customHeight="1">
      <c r="A66" s="46"/>
      <c r="B66" s="47"/>
      <c r="C66" s="47"/>
      <c r="D66" s="47"/>
      <c r="E66" s="1"/>
      <c r="F66" s="1"/>
      <c r="G66" s="1"/>
      <c r="H66" s="1"/>
      <c r="I66" s="1"/>
      <c r="J66" s="1"/>
      <c r="K66" s="1"/>
      <c r="L66" s="1"/>
      <c r="M66" s="1"/>
      <c r="N66" s="1"/>
      <c r="O66" s="1"/>
      <c r="P66" s="1"/>
    </row>
    <row r="67" ht="15.75" customHeight="1">
      <c r="A67" s="46"/>
      <c r="B67" s="47"/>
      <c r="C67" s="47"/>
      <c r="D67" s="47"/>
      <c r="E67" s="1"/>
      <c r="F67" s="1"/>
      <c r="G67" s="1"/>
      <c r="H67" s="1"/>
      <c r="I67" s="1"/>
      <c r="J67" s="1"/>
      <c r="K67" s="1"/>
      <c r="L67" s="1"/>
      <c r="M67" s="1"/>
      <c r="N67" s="1"/>
      <c r="O67" s="1"/>
      <c r="P67" s="1"/>
    </row>
    <row r="68" ht="15.75" customHeight="1">
      <c r="A68" s="46"/>
      <c r="B68" s="47"/>
      <c r="C68" s="47"/>
      <c r="D68" s="47"/>
      <c r="E68" s="1"/>
      <c r="F68" s="1"/>
      <c r="G68" s="1"/>
      <c r="H68" s="1"/>
      <c r="I68" s="1"/>
      <c r="J68" s="1"/>
      <c r="K68" s="1"/>
      <c r="L68" s="1"/>
      <c r="M68" s="1"/>
      <c r="N68" s="1"/>
      <c r="O68" s="1"/>
      <c r="P68" s="1"/>
    </row>
    <row r="69" ht="15.75" customHeight="1">
      <c r="A69" s="46"/>
      <c r="B69" s="47"/>
      <c r="C69" s="47"/>
      <c r="D69" s="47"/>
      <c r="E69" s="1"/>
      <c r="F69" s="1"/>
      <c r="G69" s="1"/>
      <c r="H69" s="1"/>
      <c r="I69" s="1"/>
      <c r="J69" s="1"/>
      <c r="K69" s="1"/>
      <c r="L69" s="1"/>
      <c r="M69" s="1"/>
      <c r="N69" s="1"/>
      <c r="O69" s="1"/>
      <c r="P69" s="1"/>
    </row>
    <row r="70" ht="15.75" customHeight="1">
      <c r="A70" s="46"/>
      <c r="B70" s="47"/>
      <c r="C70" s="47"/>
      <c r="D70" s="47"/>
      <c r="E70" s="1"/>
      <c r="F70" s="1"/>
      <c r="G70" s="1"/>
      <c r="H70" s="1"/>
      <c r="I70" s="1"/>
      <c r="J70" s="1"/>
      <c r="K70" s="1"/>
      <c r="L70" s="1"/>
      <c r="M70" s="1"/>
      <c r="N70" s="1"/>
      <c r="O70" s="1"/>
      <c r="P70" s="1"/>
    </row>
    <row r="71" ht="15.75" customHeight="1">
      <c r="A71" s="46"/>
      <c r="B71" s="47"/>
      <c r="C71" s="47"/>
      <c r="D71" s="47"/>
      <c r="E71" s="1"/>
      <c r="F71" s="1"/>
      <c r="G71" s="1"/>
      <c r="H71" s="1"/>
      <c r="I71" s="1"/>
      <c r="J71" s="1"/>
      <c r="K71" s="1"/>
      <c r="L71" s="1"/>
      <c r="M71" s="1"/>
      <c r="N71" s="1"/>
      <c r="O71" s="1"/>
      <c r="P71" s="1"/>
    </row>
    <row r="72" ht="15.75" customHeight="1">
      <c r="A72" s="46"/>
      <c r="B72" s="47"/>
      <c r="C72" s="47"/>
      <c r="D72" s="47"/>
      <c r="E72" s="1"/>
      <c r="F72" s="1"/>
      <c r="G72" s="1"/>
      <c r="H72" s="1"/>
      <c r="I72" s="1"/>
      <c r="J72" s="1"/>
      <c r="K72" s="1"/>
      <c r="L72" s="1"/>
      <c r="M72" s="1"/>
      <c r="N72" s="1"/>
      <c r="O72" s="1"/>
      <c r="P72" s="1"/>
    </row>
    <row r="73" ht="15.75" customHeight="1">
      <c r="A73" s="46"/>
      <c r="B73" s="47"/>
      <c r="C73" s="47"/>
      <c r="D73" s="47"/>
      <c r="E73" s="1"/>
      <c r="F73" s="1"/>
      <c r="G73" s="1"/>
      <c r="H73" s="1"/>
      <c r="I73" s="1"/>
      <c r="J73" s="1"/>
      <c r="K73" s="1"/>
      <c r="L73" s="1"/>
      <c r="M73" s="1"/>
      <c r="N73" s="1"/>
      <c r="O73" s="1"/>
      <c r="P73" s="1"/>
    </row>
    <row r="74" ht="15.75" customHeight="1">
      <c r="A74" s="46"/>
      <c r="B74" s="47"/>
      <c r="C74" s="47"/>
      <c r="D74" s="47"/>
      <c r="E74" s="1"/>
      <c r="F74" s="1"/>
      <c r="G74" s="1"/>
      <c r="H74" s="1"/>
      <c r="I74" s="1"/>
      <c r="J74" s="1"/>
      <c r="K74" s="1"/>
      <c r="L74" s="1"/>
      <c r="M74" s="1"/>
      <c r="N74" s="1"/>
      <c r="O74" s="1"/>
      <c r="P74" s="1"/>
    </row>
    <row r="75" ht="15.75" customHeight="1">
      <c r="A75" s="46"/>
      <c r="B75" s="47"/>
      <c r="C75" s="47"/>
      <c r="D75" s="47"/>
      <c r="E75" s="1"/>
      <c r="F75" s="1"/>
      <c r="G75" s="1"/>
      <c r="H75" s="1"/>
      <c r="I75" s="1"/>
      <c r="J75" s="1"/>
      <c r="K75" s="1"/>
      <c r="L75" s="1"/>
      <c r="M75" s="1"/>
      <c r="N75" s="1"/>
      <c r="O75" s="1"/>
      <c r="P75" s="1"/>
    </row>
    <row r="76" ht="15.75" customHeight="1">
      <c r="A76" s="46"/>
      <c r="B76" s="47"/>
      <c r="C76" s="47"/>
      <c r="D76" s="47"/>
      <c r="E76" s="1"/>
      <c r="F76" s="1"/>
      <c r="G76" s="1"/>
      <c r="H76" s="1"/>
      <c r="I76" s="1"/>
      <c r="J76" s="1"/>
      <c r="K76" s="1"/>
      <c r="L76" s="1"/>
      <c r="M76" s="1"/>
      <c r="N76" s="1"/>
      <c r="O76" s="1"/>
      <c r="P76" s="1"/>
    </row>
    <row r="77" ht="15.75" customHeight="1">
      <c r="A77" s="46"/>
      <c r="B77" s="47"/>
      <c r="C77" s="47"/>
      <c r="D77" s="47"/>
      <c r="E77" s="1"/>
      <c r="F77" s="1"/>
      <c r="G77" s="1"/>
      <c r="H77" s="1"/>
      <c r="I77" s="1"/>
      <c r="J77" s="1"/>
      <c r="K77" s="1"/>
      <c r="L77" s="1"/>
      <c r="M77" s="1"/>
      <c r="N77" s="1"/>
      <c r="O77" s="1"/>
      <c r="P77" s="1"/>
    </row>
    <row r="78" ht="15.75" customHeight="1">
      <c r="A78" s="46"/>
      <c r="B78" s="47"/>
      <c r="C78" s="47"/>
      <c r="D78" s="47"/>
      <c r="E78" s="1"/>
      <c r="F78" s="1"/>
      <c r="G78" s="1"/>
      <c r="H78" s="1"/>
      <c r="I78" s="1"/>
      <c r="J78" s="1"/>
      <c r="K78" s="1"/>
      <c r="L78" s="1"/>
      <c r="M78" s="1"/>
      <c r="N78" s="1"/>
      <c r="O78" s="1"/>
      <c r="P78" s="1"/>
    </row>
    <row r="79" ht="15.75" customHeight="1">
      <c r="A79" s="46"/>
      <c r="B79" s="47"/>
      <c r="C79" s="47"/>
      <c r="D79" s="47"/>
      <c r="E79" s="1"/>
      <c r="F79" s="1"/>
      <c r="G79" s="1"/>
      <c r="H79" s="1"/>
      <c r="I79" s="1"/>
      <c r="J79" s="1"/>
      <c r="K79" s="1"/>
      <c r="L79" s="1"/>
      <c r="M79" s="1"/>
      <c r="N79" s="1"/>
      <c r="O79" s="1"/>
      <c r="P79" s="1"/>
    </row>
    <row r="80" ht="15.75" customHeight="1">
      <c r="A80" s="46"/>
      <c r="B80" s="47"/>
      <c r="C80" s="47"/>
      <c r="D80" s="47"/>
      <c r="E80" s="1"/>
      <c r="F80" s="1"/>
      <c r="G80" s="1"/>
      <c r="H80" s="1"/>
      <c r="I80" s="1"/>
      <c r="J80" s="1"/>
      <c r="K80" s="1"/>
      <c r="L80" s="1"/>
      <c r="M80" s="1"/>
      <c r="N80" s="1"/>
      <c r="O80" s="1"/>
      <c r="P80" s="1"/>
    </row>
    <row r="81" ht="15.75" customHeight="1">
      <c r="A81" s="46"/>
      <c r="B81" s="47"/>
      <c r="C81" s="47"/>
      <c r="D81" s="47"/>
      <c r="E81" s="1"/>
      <c r="F81" s="1"/>
      <c r="G81" s="1"/>
      <c r="H81" s="1"/>
      <c r="I81" s="1"/>
      <c r="J81" s="1"/>
      <c r="K81" s="1"/>
      <c r="L81" s="1"/>
      <c r="M81" s="1"/>
      <c r="N81" s="1"/>
      <c r="O81" s="1"/>
      <c r="P81" s="1"/>
    </row>
    <row r="82" ht="15.75" customHeight="1">
      <c r="A82" s="46"/>
      <c r="B82" s="47"/>
      <c r="C82" s="47"/>
      <c r="D82" s="47"/>
      <c r="E82" s="1"/>
      <c r="F82" s="1"/>
      <c r="G82" s="1"/>
      <c r="H82" s="1"/>
      <c r="I82" s="1"/>
      <c r="J82" s="1"/>
      <c r="K82" s="1"/>
      <c r="L82" s="1"/>
      <c r="M82" s="1"/>
      <c r="N82" s="1"/>
      <c r="O82" s="1"/>
      <c r="P82" s="1"/>
    </row>
    <row r="83" ht="15.75" customHeight="1">
      <c r="A83" s="46"/>
      <c r="B83" s="47"/>
      <c r="C83" s="47"/>
      <c r="D83" s="47"/>
      <c r="E83" s="1"/>
      <c r="F83" s="1"/>
      <c r="G83" s="1"/>
      <c r="H83" s="1"/>
      <c r="I83" s="1"/>
      <c r="J83" s="1"/>
      <c r="K83" s="1"/>
      <c r="L83" s="1"/>
      <c r="M83" s="1"/>
      <c r="N83" s="1"/>
      <c r="O83" s="1"/>
      <c r="P83" s="1"/>
    </row>
    <row r="84" ht="15.75" customHeight="1">
      <c r="A84" s="46"/>
      <c r="B84" s="47"/>
      <c r="C84" s="47"/>
      <c r="D84" s="47"/>
      <c r="E84" s="1"/>
      <c r="F84" s="1"/>
      <c r="G84" s="1"/>
      <c r="H84" s="1"/>
      <c r="I84" s="1"/>
      <c r="J84" s="1"/>
      <c r="K84" s="1"/>
      <c r="L84" s="1"/>
      <c r="M84" s="1"/>
      <c r="N84" s="1"/>
      <c r="O84" s="1"/>
      <c r="P84" s="1"/>
    </row>
    <row r="85" ht="15.75" customHeight="1">
      <c r="A85" s="46"/>
      <c r="B85" s="47"/>
      <c r="C85" s="47"/>
      <c r="D85" s="47"/>
      <c r="E85" s="1"/>
      <c r="F85" s="1"/>
      <c r="G85" s="1"/>
      <c r="H85" s="1"/>
      <c r="I85" s="1"/>
      <c r="J85" s="1"/>
      <c r="K85" s="1"/>
      <c r="L85" s="1"/>
      <c r="M85" s="1"/>
      <c r="N85" s="1"/>
      <c r="O85" s="1"/>
      <c r="P85" s="1"/>
    </row>
    <row r="86" ht="15.75" customHeight="1">
      <c r="A86" s="46"/>
      <c r="B86" s="47"/>
      <c r="C86" s="47"/>
      <c r="D86" s="47"/>
      <c r="E86" s="1"/>
      <c r="F86" s="1"/>
      <c r="G86" s="1"/>
      <c r="H86" s="1"/>
      <c r="I86" s="1"/>
      <c r="J86" s="1"/>
      <c r="K86" s="1"/>
      <c r="L86" s="1"/>
      <c r="M86" s="1"/>
      <c r="N86" s="1"/>
      <c r="O86" s="1"/>
      <c r="P86" s="1"/>
    </row>
    <row r="87" ht="15.75" customHeight="1">
      <c r="A87" s="46"/>
      <c r="B87" s="47"/>
      <c r="C87" s="47"/>
      <c r="D87" s="47"/>
      <c r="E87" s="1"/>
      <c r="F87" s="1"/>
      <c r="G87" s="1"/>
      <c r="H87" s="1"/>
      <c r="I87" s="1"/>
      <c r="J87" s="1"/>
      <c r="K87" s="1"/>
      <c r="L87" s="1"/>
      <c r="M87" s="1"/>
      <c r="N87" s="1"/>
      <c r="O87" s="1"/>
      <c r="P87" s="1"/>
    </row>
    <row r="88" ht="15.75" customHeight="1">
      <c r="A88" s="46"/>
      <c r="B88" s="47"/>
      <c r="C88" s="47"/>
      <c r="D88" s="47"/>
      <c r="E88" s="1"/>
      <c r="F88" s="1"/>
      <c r="G88" s="1"/>
      <c r="H88" s="1"/>
      <c r="I88" s="1"/>
      <c r="J88" s="1"/>
      <c r="K88" s="1"/>
      <c r="L88" s="1"/>
      <c r="M88" s="1"/>
      <c r="N88" s="1"/>
      <c r="O88" s="1"/>
      <c r="P88" s="1"/>
    </row>
    <row r="89" ht="15.75" customHeight="1">
      <c r="A89" s="46"/>
      <c r="B89" s="47"/>
      <c r="C89" s="47"/>
      <c r="D89" s="47"/>
      <c r="E89" s="1"/>
      <c r="F89" s="1"/>
      <c r="G89" s="1"/>
      <c r="H89" s="1"/>
      <c r="I89" s="1"/>
      <c r="J89" s="1"/>
      <c r="K89" s="1"/>
      <c r="L89" s="1"/>
      <c r="M89" s="1"/>
      <c r="N89" s="1"/>
      <c r="O89" s="1"/>
      <c r="P89" s="1"/>
    </row>
    <row r="90" ht="15.75" customHeight="1">
      <c r="A90" s="46"/>
      <c r="B90" s="47"/>
      <c r="C90" s="47"/>
      <c r="D90" s="47"/>
      <c r="E90" s="1"/>
      <c r="F90" s="1"/>
      <c r="G90" s="1"/>
      <c r="H90" s="1"/>
      <c r="I90" s="1"/>
      <c r="J90" s="1"/>
      <c r="K90" s="1"/>
      <c r="L90" s="1"/>
      <c r="M90" s="1"/>
      <c r="N90" s="1"/>
      <c r="O90" s="1"/>
      <c r="P90" s="1"/>
    </row>
    <row r="91" ht="15.75" customHeight="1">
      <c r="A91" s="46"/>
      <c r="B91" s="47"/>
      <c r="C91" s="47"/>
      <c r="D91" s="47"/>
      <c r="E91" s="1"/>
      <c r="F91" s="1"/>
      <c r="G91" s="1"/>
      <c r="H91" s="1"/>
      <c r="I91" s="1"/>
      <c r="J91" s="1"/>
      <c r="K91" s="1"/>
      <c r="L91" s="1"/>
      <c r="M91" s="1"/>
      <c r="N91" s="1"/>
      <c r="O91" s="1"/>
      <c r="P91" s="1"/>
    </row>
    <row r="92" ht="15.75" customHeight="1">
      <c r="A92" s="46"/>
      <c r="B92" s="47"/>
      <c r="C92" s="47"/>
      <c r="D92" s="47"/>
      <c r="E92" s="1"/>
      <c r="F92" s="1"/>
      <c r="G92" s="1"/>
      <c r="H92" s="1"/>
      <c r="I92" s="1"/>
      <c r="J92" s="1"/>
      <c r="K92" s="1"/>
      <c r="L92" s="1"/>
      <c r="M92" s="1"/>
      <c r="N92" s="1"/>
      <c r="O92" s="1"/>
      <c r="P92" s="1"/>
    </row>
    <row r="93" ht="15.75" customHeight="1">
      <c r="A93" s="46"/>
      <c r="B93" s="47"/>
      <c r="C93" s="47"/>
      <c r="D93" s="47"/>
      <c r="E93" s="1"/>
      <c r="F93" s="1"/>
      <c r="G93" s="1"/>
      <c r="H93" s="1"/>
      <c r="I93" s="1"/>
      <c r="J93" s="1"/>
      <c r="K93" s="1"/>
      <c r="L93" s="1"/>
      <c r="M93" s="1"/>
      <c r="N93" s="1"/>
      <c r="O93" s="1"/>
      <c r="P93" s="1"/>
    </row>
    <row r="94" ht="15.75" customHeight="1">
      <c r="A94" s="46"/>
      <c r="B94" s="47"/>
      <c r="C94" s="47"/>
      <c r="D94" s="47"/>
      <c r="E94" s="1"/>
      <c r="F94" s="1"/>
      <c r="G94" s="1"/>
      <c r="H94" s="1"/>
      <c r="I94" s="1"/>
      <c r="J94" s="1"/>
      <c r="K94" s="1"/>
      <c r="L94" s="1"/>
      <c r="M94" s="1"/>
      <c r="N94" s="1"/>
      <c r="O94" s="1"/>
      <c r="P94" s="1"/>
    </row>
    <row r="95" ht="15.75" customHeight="1">
      <c r="A95" s="46"/>
      <c r="B95" s="47"/>
      <c r="C95" s="47"/>
      <c r="D95" s="47"/>
      <c r="E95" s="1"/>
      <c r="F95" s="1"/>
      <c r="G95" s="1"/>
      <c r="H95" s="1"/>
      <c r="I95" s="1"/>
      <c r="J95" s="1"/>
      <c r="K95" s="1"/>
      <c r="L95" s="1"/>
      <c r="M95" s="1"/>
      <c r="N95" s="1"/>
      <c r="O95" s="1"/>
      <c r="P95" s="1"/>
    </row>
    <row r="96" ht="15.75" customHeight="1">
      <c r="A96" s="46"/>
      <c r="B96" s="47"/>
      <c r="C96" s="47"/>
      <c r="D96" s="47"/>
      <c r="E96" s="1"/>
      <c r="F96" s="1"/>
      <c r="G96" s="1"/>
      <c r="H96" s="1"/>
      <c r="I96" s="1"/>
      <c r="J96" s="1"/>
      <c r="K96" s="1"/>
      <c r="L96" s="1"/>
      <c r="M96" s="1"/>
      <c r="N96" s="1"/>
      <c r="O96" s="1"/>
      <c r="P96" s="1"/>
    </row>
    <row r="97" ht="15.75" customHeight="1">
      <c r="A97" s="46"/>
      <c r="B97" s="47"/>
      <c r="C97" s="47"/>
      <c r="D97" s="47"/>
      <c r="E97" s="1"/>
      <c r="F97" s="1"/>
      <c r="G97" s="1"/>
      <c r="H97" s="1"/>
      <c r="I97" s="1"/>
      <c r="J97" s="1"/>
      <c r="K97" s="1"/>
      <c r="L97" s="1"/>
      <c r="M97" s="1"/>
      <c r="N97" s="1"/>
      <c r="O97" s="1"/>
      <c r="P97" s="1"/>
    </row>
    <row r="98" ht="15.75" customHeight="1">
      <c r="A98" s="46"/>
      <c r="B98" s="47"/>
      <c r="C98" s="47"/>
      <c r="D98" s="47"/>
      <c r="E98" s="1"/>
      <c r="F98" s="1"/>
      <c r="G98" s="1"/>
      <c r="H98" s="1"/>
      <c r="I98" s="1"/>
      <c r="J98" s="1"/>
      <c r="K98" s="1"/>
      <c r="L98" s="1"/>
      <c r="M98" s="1"/>
      <c r="N98" s="1"/>
      <c r="O98" s="1"/>
      <c r="P98" s="1"/>
    </row>
    <row r="99" ht="15.75" customHeight="1">
      <c r="A99" s="46"/>
      <c r="B99" s="47"/>
      <c r="C99" s="47"/>
      <c r="D99" s="47"/>
      <c r="E99" s="1"/>
      <c r="F99" s="1"/>
      <c r="G99" s="1"/>
      <c r="H99" s="1"/>
      <c r="I99" s="1"/>
      <c r="J99" s="1"/>
      <c r="K99" s="1"/>
      <c r="L99" s="1"/>
      <c r="M99" s="1"/>
      <c r="N99" s="1"/>
      <c r="O99" s="1"/>
      <c r="P99" s="1"/>
    </row>
    <row r="100" ht="15.75" customHeight="1">
      <c r="A100" s="46"/>
      <c r="B100" s="47"/>
      <c r="C100" s="47"/>
      <c r="D100" s="47"/>
      <c r="E100" s="1"/>
      <c r="F100" s="1"/>
      <c r="G100" s="1"/>
      <c r="H100" s="1"/>
      <c r="I100" s="1"/>
      <c r="J100" s="1"/>
      <c r="K100" s="1"/>
      <c r="L100" s="1"/>
      <c r="M100" s="1"/>
      <c r="N100" s="1"/>
      <c r="O100" s="1"/>
      <c r="P100" s="1"/>
    </row>
    <row r="101" ht="15.75" customHeight="1">
      <c r="A101" s="46"/>
      <c r="B101" s="47"/>
      <c r="C101" s="47"/>
      <c r="D101" s="47"/>
      <c r="E101" s="1"/>
      <c r="F101" s="1"/>
      <c r="G101" s="1"/>
      <c r="H101" s="1"/>
      <c r="I101" s="1"/>
      <c r="J101" s="1"/>
      <c r="K101" s="1"/>
      <c r="L101" s="1"/>
      <c r="M101" s="1"/>
      <c r="N101" s="1"/>
      <c r="O101" s="1"/>
      <c r="P101" s="1"/>
    </row>
    <row r="102" ht="15.75" customHeight="1">
      <c r="A102" s="46"/>
      <c r="B102" s="47"/>
      <c r="C102" s="47"/>
      <c r="D102" s="47"/>
      <c r="E102" s="1"/>
      <c r="F102" s="1"/>
      <c r="G102" s="1"/>
      <c r="H102" s="1"/>
      <c r="I102" s="1"/>
      <c r="J102" s="1"/>
      <c r="K102" s="1"/>
      <c r="L102" s="1"/>
      <c r="M102" s="1"/>
      <c r="N102" s="1"/>
      <c r="O102" s="1"/>
      <c r="P102" s="1"/>
    </row>
    <row r="103" ht="15.75" customHeight="1">
      <c r="A103" s="46"/>
      <c r="B103" s="47"/>
      <c r="C103" s="47"/>
      <c r="D103" s="47"/>
      <c r="E103" s="1"/>
      <c r="F103" s="1"/>
      <c r="G103" s="1"/>
      <c r="H103" s="1"/>
      <c r="I103" s="1"/>
      <c r="J103" s="1"/>
      <c r="K103" s="1"/>
      <c r="L103" s="1"/>
      <c r="M103" s="1"/>
      <c r="N103" s="1"/>
      <c r="O103" s="1"/>
      <c r="P103" s="1"/>
    </row>
    <row r="104" ht="15.75" customHeight="1">
      <c r="A104" s="46"/>
      <c r="B104" s="47"/>
      <c r="C104" s="47"/>
      <c r="D104" s="47"/>
      <c r="E104" s="1"/>
      <c r="F104" s="1"/>
      <c r="G104" s="1"/>
      <c r="H104" s="1"/>
      <c r="I104" s="1"/>
      <c r="J104" s="1"/>
      <c r="K104" s="1"/>
      <c r="L104" s="1"/>
      <c r="M104" s="1"/>
      <c r="N104" s="1"/>
      <c r="O104" s="1"/>
      <c r="P104" s="1"/>
    </row>
    <row r="105" ht="15.75" customHeight="1">
      <c r="A105" s="46"/>
      <c r="B105" s="47"/>
      <c r="C105" s="47"/>
      <c r="D105" s="47"/>
      <c r="E105" s="1"/>
      <c r="F105" s="1"/>
      <c r="G105" s="1"/>
      <c r="H105" s="1"/>
      <c r="I105" s="1"/>
      <c r="J105" s="1"/>
      <c r="K105" s="1"/>
      <c r="L105" s="1"/>
      <c r="M105" s="1"/>
      <c r="N105" s="1"/>
      <c r="O105" s="1"/>
      <c r="P105" s="1"/>
    </row>
    <row r="106" ht="15.75" customHeight="1">
      <c r="A106" s="46"/>
      <c r="B106" s="47"/>
      <c r="C106" s="47"/>
      <c r="D106" s="47"/>
      <c r="E106" s="1"/>
      <c r="F106" s="1"/>
      <c r="G106" s="1"/>
      <c r="H106" s="1"/>
      <c r="I106" s="1"/>
      <c r="J106" s="1"/>
      <c r="K106" s="1"/>
      <c r="L106" s="1"/>
      <c r="M106" s="1"/>
      <c r="N106" s="1"/>
      <c r="O106" s="1"/>
      <c r="P106" s="1"/>
    </row>
    <row r="107" ht="15.75" customHeight="1">
      <c r="A107" s="46"/>
      <c r="B107" s="47"/>
      <c r="C107" s="47"/>
      <c r="D107" s="47"/>
      <c r="E107" s="1"/>
      <c r="F107" s="1"/>
      <c r="G107" s="1"/>
      <c r="H107" s="1"/>
      <c r="I107" s="1"/>
      <c r="J107" s="1"/>
      <c r="K107" s="1"/>
      <c r="L107" s="1"/>
      <c r="M107" s="1"/>
      <c r="N107" s="1"/>
      <c r="O107" s="1"/>
      <c r="P107" s="1"/>
    </row>
    <row r="108" ht="15.75" customHeight="1">
      <c r="A108" s="46"/>
      <c r="B108" s="47"/>
      <c r="C108" s="47"/>
      <c r="D108" s="47"/>
      <c r="E108" s="1"/>
      <c r="F108" s="1"/>
      <c r="G108" s="1"/>
      <c r="H108" s="1"/>
      <c r="I108" s="1"/>
      <c r="J108" s="1"/>
      <c r="K108" s="1"/>
      <c r="L108" s="1"/>
      <c r="M108" s="1"/>
      <c r="N108" s="1"/>
      <c r="O108" s="1"/>
      <c r="P108" s="1"/>
    </row>
    <row r="109" ht="15.75" customHeight="1">
      <c r="A109" s="46"/>
      <c r="B109" s="47"/>
      <c r="C109" s="47"/>
      <c r="D109" s="47"/>
      <c r="E109" s="1"/>
      <c r="F109" s="1"/>
      <c r="G109" s="1"/>
      <c r="H109" s="1"/>
      <c r="I109" s="1"/>
      <c r="J109" s="1"/>
      <c r="K109" s="1"/>
      <c r="L109" s="1"/>
      <c r="M109" s="1"/>
      <c r="N109" s="1"/>
      <c r="O109" s="1"/>
      <c r="P109" s="1"/>
    </row>
    <row r="110" ht="15.75" customHeight="1">
      <c r="A110" s="46"/>
      <c r="B110" s="47"/>
      <c r="C110" s="47"/>
      <c r="D110" s="47"/>
      <c r="E110" s="1"/>
      <c r="F110" s="1"/>
      <c r="G110" s="1"/>
      <c r="H110" s="1"/>
      <c r="I110" s="1"/>
      <c r="J110" s="1"/>
      <c r="K110" s="1"/>
      <c r="L110" s="1"/>
      <c r="M110" s="1"/>
      <c r="N110" s="1"/>
      <c r="O110" s="1"/>
      <c r="P110" s="1"/>
    </row>
    <row r="111" ht="15.75" customHeight="1">
      <c r="A111" s="46"/>
      <c r="B111" s="47"/>
      <c r="C111" s="47"/>
      <c r="D111" s="47"/>
      <c r="E111" s="1"/>
      <c r="F111" s="1"/>
      <c r="G111" s="1"/>
      <c r="H111" s="1"/>
      <c r="I111" s="1"/>
      <c r="J111" s="1"/>
      <c r="K111" s="1"/>
      <c r="L111" s="1"/>
      <c r="M111" s="1"/>
      <c r="N111" s="1"/>
      <c r="O111" s="1"/>
      <c r="P111" s="1"/>
    </row>
    <row r="112" ht="15.75" customHeight="1">
      <c r="A112" s="46"/>
      <c r="B112" s="47"/>
      <c r="C112" s="47"/>
      <c r="D112" s="47"/>
      <c r="E112" s="1"/>
      <c r="F112" s="1"/>
      <c r="G112" s="1"/>
      <c r="H112" s="1"/>
      <c r="I112" s="1"/>
      <c r="J112" s="1"/>
      <c r="K112" s="1"/>
      <c r="L112" s="1"/>
      <c r="M112" s="1"/>
      <c r="N112" s="1"/>
      <c r="O112" s="1"/>
      <c r="P112" s="1"/>
    </row>
    <row r="113" ht="15.75" customHeight="1">
      <c r="A113" s="46"/>
      <c r="B113" s="47"/>
      <c r="C113" s="47"/>
      <c r="D113" s="47"/>
      <c r="E113" s="1"/>
      <c r="F113" s="1"/>
      <c r="G113" s="1"/>
      <c r="H113" s="1"/>
      <c r="I113" s="1"/>
      <c r="J113" s="1"/>
      <c r="K113" s="1"/>
      <c r="L113" s="1"/>
      <c r="M113" s="1"/>
      <c r="N113" s="1"/>
      <c r="O113" s="1"/>
      <c r="P113" s="1"/>
    </row>
    <row r="114" ht="15.75" customHeight="1">
      <c r="A114" s="46"/>
      <c r="B114" s="47"/>
      <c r="C114" s="47"/>
      <c r="D114" s="47"/>
      <c r="E114" s="1"/>
      <c r="F114" s="1"/>
      <c r="G114" s="1"/>
      <c r="H114" s="1"/>
      <c r="I114" s="1"/>
      <c r="J114" s="1"/>
      <c r="K114" s="1"/>
      <c r="L114" s="1"/>
      <c r="M114" s="1"/>
      <c r="N114" s="1"/>
      <c r="O114" s="1"/>
      <c r="P114" s="1"/>
    </row>
    <row r="115" ht="15.75" customHeight="1">
      <c r="A115" s="46"/>
      <c r="B115" s="47"/>
      <c r="C115" s="47"/>
      <c r="D115" s="47"/>
      <c r="E115" s="1"/>
      <c r="F115" s="1"/>
      <c r="G115" s="1"/>
      <c r="H115" s="1"/>
      <c r="I115" s="1"/>
      <c r="J115" s="1"/>
      <c r="K115" s="1"/>
      <c r="L115" s="1"/>
      <c r="M115" s="1"/>
      <c r="N115" s="1"/>
      <c r="O115" s="1"/>
      <c r="P115" s="1"/>
    </row>
    <row r="116" ht="15.75" customHeight="1">
      <c r="A116" s="46"/>
      <c r="B116" s="47"/>
      <c r="C116" s="47"/>
      <c r="D116" s="47"/>
      <c r="E116" s="1"/>
      <c r="F116" s="1"/>
      <c r="G116" s="1"/>
      <c r="H116" s="1"/>
      <c r="I116" s="1"/>
      <c r="J116" s="1"/>
      <c r="K116" s="1"/>
      <c r="L116" s="1"/>
      <c r="M116" s="1"/>
      <c r="N116" s="1"/>
      <c r="O116" s="1"/>
      <c r="P116" s="1"/>
    </row>
    <row r="117" ht="15.75" customHeight="1">
      <c r="A117" s="46"/>
      <c r="B117" s="47"/>
      <c r="C117" s="47"/>
      <c r="D117" s="47"/>
      <c r="E117" s="1"/>
      <c r="F117" s="1"/>
      <c r="G117" s="1"/>
      <c r="H117" s="1"/>
      <c r="I117" s="1"/>
      <c r="J117" s="1"/>
      <c r="K117" s="1"/>
      <c r="L117" s="1"/>
      <c r="M117" s="1"/>
      <c r="N117" s="1"/>
      <c r="O117" s="1"/>
      <c r="P117" s="1"/>
    </row>
    <row r="118" ht="15.75" customHeight="1">
      <c r="A118" s="46"/>
      <c r="B118" s="47"/>
      <c r="C118" s="47"/>
      <c r="D118" s="47"/>
      <c r="E118" s="1"/>
      <c r="F118" s="1"/>
      <c r="G118" s="1"/>
      <c r="H118" s="1"/>
      <c r="I118" s="1"/>
      <c r="J118" s="1"/>
      <c r="K118" s="1"/>
      <c r="L118" s="1"/>
      <c r="M118" s="1"/>
      <c r="N118" s="1"/>
      <c r="O118" s="1"/>
      <c r="P118" s="1"/>
    </row>
    <row r="119" ht="15.75" customHeight="1">
      <c r="A119" s="46"/>
      <c r="B119" s="47"/>
      <c r="C119" s="47"/>
      <c r="D119" s="47"/>
      <c r="E119" s="1"/>
      <c r="F119" s="1"/>
      <c r="G119" s="1"/>
      <c r="H119" s="1"/>
      <c r="I119" s="1"/>
      <c r="J119" s="1"/>
      <c r="K119" s="1"/>
      <c r="L119" s="1"/>
      <c r="M119" s="1"/>
      <c r="N119" s="1"/>
      <c r="O119" s="1"/>
      <c r="P119" s="1"/>
    </row>
    <row r="120" ht="15.75" customHeight="1">
      <c r="A120" s="46"/>
      <c r="B120" s="47"/>
      <c r="C120" s="47"/>
      <c r="D120" s="47"/>
      <c r="E120" s="1"/>
      <c r="F120" s="1"/>
      <c r="G120" s="1"/>
      <c r="H120" s="1"/>
      <c r="I120" s="1"/>
      <c r="J120" s="1"/>
      <c r="K120" s="1"/>
      <c r="L120" s="1"/>
      <c r="M120" s="1"/>
      <c r="N120" s="1"/>
      <c r="O120" s="1"/>
      <c r="P120" s="1"/>
    </row>
    <row r="121" ht="15.75" customHeight="1">
      <c r="A121" s="46"/>
      <c r="B121" s="47"/>
      <c r="C121" s="47"/>
      <c r="D121" s="47"/>
      <c r="E121" s="1"/>
      <c r="F121" s="1"/>
      <c r="G121" s="1"/>
      <c r="H121" s="1"/>
      <c r="I121" s="1"/>
      <c r="J121" s="1"/>
      <c r="K121" s="1"/>
      <c r="L121" s="1"/>
      <c r="M121" s="1"/>
      <c r="N121" s="1"/>
      <c r="O121" s="1"/>
      <c r="P121" s="1"/>
    </row>
    <row r="122" ht="15.75" customHeight="1">
      <c r="A122" s="46"/>
      <c r="B122" s="47"/>
      <c r="C122" s="47"/>
      <c r="D122" s="47"/>
      <c r="E122" s="1"/>
      <c r="F122" s="1"/>
      <c r="G122" s="1"/>
      <c r="H122" s="1"/>
      <c r="I122" s="1"/>
      <c r="J122" s="1"/>
      <c r="K122" s="1"/>
      <c r="L122" s="1"/>
      <c r="M122" s="1"/>
      <c r="N122" s="1"/>
      <c r="O122" s="1"/>
      <c r="P122" s="1"/>
    </row>
    <row r="123" ht="15.75" customHeight="1">
      <c r="A123" s="46"/>
      <c r="B123" s="47"/>
      <c r="C123" s="47"/>
      <c r="D123" s="47"/>
      <c r="E123" s="1"/>
      <c r="F123" s="1"/>
      <c r="G123" s="1"/>
      <c r="H123" s="1"/>
      <c r="I123" s="1"/>
      <c r="J123" s="1"/>
      <c r="K123" s="1"/>
      <c r="L123" s="1"/>
      <c r="M123" s="1"/>
      <c r="N123" s="1"/>
      <c r="O123" s="1"/>
      <c r="P123" s="1"/>
    </row>
    <row r="124" ht="15.75" customHeight="1">
      <c r="A124" s="46"/>
      <c r="B124" s="47"/>
      <c r="C124" s="47"/>
      <c r="D124" s="47"/>
      <c r="E124" s="1"/>
      <c r="F124" s="1"/>
      <c r="G124" s="1"/>
      <c r="H124" s="1"/>
      <c r="I124" s="1"/>
      <c r="J124" s="1"/>
      <c r="K124" s="1"/>
      <c r="L124" s="1"/>
      <c r="M124" s="1"/>
      <c r="N124" s="1"/>
      <c r="O124" s="1"/>
      <c r="P124" s="1"/>
    </row>
    <row r="125" ht="15.75" customHeight="1">
      <c r="A125" s="46"/>
      <c r="B125" s="47"/>
      <c r="C125" s="47"/>
      <c r="D125" s="47"/>
      <c r="E125" s="1"/>
      <c r="F125" s="1"/>
      <c r="G125" s="1"/>
      <c r="H125" s="1"/>
      <c r="I125" s="1"/>
      <c r="J125" s="1"/>
      <c r="K125" s="1"/>
      <c r="L125" s="1"/>
      <c r="M125" s="1"/>
      <c r="N125" s="1"/>
      <c r="O125" s="1"/>
      <c r="P125" s="1"/>
    </row>
    <row r="126" ht="15.75" customHeight="1">
      <c r="A126" s="46"/>
      <c r="B126" s="47"/>
      <c r="C126" s="47"/>
      <c r="D126" s="47"/>
      <c r="E126" s="1"/>
      <c r="F126" s="1"/>
      <c r="G126" s="1"/>
      <c r="H126" s="1"/>
      <c r="I126" s="1"/>
      <c r="J126" s="1"/>
      <c r="K126" s="1"/>
      <c r="L126" s="1"/>
      <c r="M126" s="1"/>
      <c r="N126" s="1"/>
      <c r="O126" s="1"/>
      <c r="P126" s="1"/>
    </row>
    <row r="127" ht="15.75" customHeight="1">
      <c r="A127" s="46"/>
      <c r="B127" s="47"/>
      <c r="C127" s="47"/>
      <c r="D127" s="47"/>
      <c r="E127" s="1"/>
      <c r="F127" s="1"/>
      <c r="G127" s="1"/>
      <c r="H127" s="1"/>
      <c r="I127" s="1"/>
      <c r="J127" s="1"/>
      <c r="K127" s="1"/>
      <c r="L127" s="1"/>
      <c r="M127" s="1"/>
      <c r="N127" s="1"/>
      <c r="O127" s="1"/>
      <c r="P127" s="1"/>
    </row>
    <row r="128" ht="15.75" customHeight="1">
      <c r="A128" s="46"/>
      <c r="B128" s="47"/>
      <c r="C128" s="47"/>
      <c r="D128" s="47"/>
      <c r="E128" s="1"/>
      <c r="F128" s="1"/>
      <c r="G128" s="1"/>
      <c r="H128" s="1"/>
      <c r="I128" s="1"/>
      <c r="J128" s="1"/>
      <c r="K128" s="1"/>
      <c r="L128" s="1"/>
      <c r="M128" s="1"/>
      <c r="N128" s="1"/>
      <c r="O128" s="1"/>
      <c r="P128" s="1"/>
    </row>
    <row r="129" ht="15.75" customHeight="1">
      <c r="A129" s="46"/>
      <c r="B129" s="47"/>
      <c r="C129" s="47"/>
      <c r="D129" s="47"/>
      <c r="E129" s="1"/>
      <c r="F129" s="1"/>
      <c r="G129" s="1"/>
      <c r="H129" s="1"/>
      <c r="I129" s="1"/>
      <c r="J129" s="1"/>
      <c r="K129" s="1"/>
      <c r="L129" s="1"/>
      <c r="M129" s="1"/>
      <c r="N129" s="1"/>
      <c r="O129" s="1"/>
      <c r="P129" s="1"/>
    </row>
    <row r="130" ht="15.75" customHeight="1">
      <c r="A130" s="46"/>
      <c r="B130" s="47"/>
      <c r="C130" s="47"/>
      <c r="D130" s="47"/>
      <c r="E130" s="1"/>
      <c r="F130" s="1"/>
      <c r="G130" s="1"/>
      <c r="H130" s="1"/>
      <c r="I130" s="1"/>
      <c r="J130" s="1"/>
      <c r="K130" s="1"/>
      <c r="L130" s="1"/>
      <c r="M130" s="1"/>
      <c r="N130" s="1"/>
      <c r="O130" s="1"/>
      <c r="P130" s="1"/>
    </row>
    <row r="131" ht="15.75" customHeight="1">
      <c r="A131" s="46"/>
      <c r="B131" s="47"/>
      <c r="C131" s="47"/>
      <c r="D131" s="47"/>
      <c r="E131" s="1"/>
      <c r="F131" s="1"/>
      <c r="G131" s="1"/>
      <c r="H131" s="1"/>
      <c r="I131" s="1"/>
      <c r="J131" s="1"/>
      <c r="K131" s="1"/>
      <c r="L131" s="1"/>
      <c r="M131" s="1"/>
      <c r="N131" s="1"/>
      <c r="O131" s="1"/>
      <c r="P131" s="1"/>
    </row>
    <row r="132" ht="15.75" customHeight="1">
      <c r="A132" s="46"/>
      <c r="B132" s="47"/>
      <c r="C132" s="47"/>
      <c r="D132" s="47"/>
      <c r="E132" s="1"/>
      <c r="F132" s="1"/>
      <c r="G132" s="1"/>
      <c r="H132" s="1"/>
      <c r="I132" s="1"/>
      <c r="J132" s="1"/>
      <c r="K132" s="1"/>
      <c r="L132" s="1"/>
      <c r="M132" s="1"/>
      <c r="N132" s="1"/>
      <c r="O132" s="1"/>
      <c r="P132" s="1"/>
    </row>
    <row r="133" ht="15.75" customHeight="1">
      <c r="A133" s="46"/>
      <c r="B133" s="47"/>
      <c r="C133" s="47"/>
      <c r="D133" s="47"/>
      <c r="E133" s="1"/>
      <c r="F133" s="1"/>
      <c r="G133" s="1"/>
      <c r="H133" s="1"/>
      <c r="I133" s="1"/>
      <c r="J133" s="1"/>
      <c r="K133" s="1"/>
      <c r="L133" s="1"/>
      <c r="M133" s="1"/>
      <c r="N133" s="1"/>
      <c r="O133" s="1"/>
      <c r="P133" s="1"/>
    </row>
    <row r="134" ht="15.75" customHeight="1">
      <c r="A134" s="46"/>
      <c r="B134" s="47"/>
      <c r="C134" s="47"/>
      <c r="D134" s="47"/>
      <c r="E134" s="1"/>
      <c r="F134" s="1"/>
      <c r="G134" s="1"/>
      <c r="H134" s="1"/>
      <c r="I134" s="1"/>
      <c r="J134" s="1"/>
      <c r="K134" s="1"/>
      <c r="L134" s="1"/>
      <c r="M134" s="1"/>
      <c r="N134" s="1"/>
      <c r="O134" s="1"/>
      <c r="P134" s="1"/>
    </row>
    <row r="135" ht="15.75" customHeight="1">
      <c r="A135" s="46"/>
      <c r="B135" s="47"/>
      <c r="C135" s="47"/>
      <c r="D135" s="47"/>
      <c r="E135" s="1"/>
      <c r="F135" s="1"/>
      <c r="G135" s="1"/>
      <c r="H135" s="1"/>
      <c r="I135" s="1"/>
      <c r="J135" s="1"/>
      <c r="K135" s="1"/>
      <c r="L135" s="1"/>
      <c r="M135" s="1"/>
      <c r="N135" s="1"/>
      <c r="O135" s="1"/>
      <c r="P135" s="1"/>
    </row>
    <row r="136" ht="15.75" customHeight="1">
      <c r="A136" s="46"/>
      <c r="B136" s="47"/>
      <c r="C136" s="47"/>
      <c r="D136" s="47"/>
      <c r="E136" s="1"/>
      <c r="F136" s="1"/>
      <c r="G136" s="1"/>
      <c r="H136" s="1"/>
      <c r="I136" s="1"/>
      <c r="J136" s="1"/>
      <c r="K136" s="1"/>
      <c r="L136" s="1"/>
      <c r="M136" s="1"/>
      <c r="N136" s="1"/>
      <c r="O136" s="1"/>
      <c r="P136" s="1"/>
    </row>
    <row r="137" ht="15.75" customHeight="1">
      <c r="A137" s="46"/>
      <c r="B137" s="47"/>
      <c r="C137" s="47"/>
      <c r="D137" s="47"/>
      <c r="E137" s="1"/>
      <c r="F137" s="1"/>
      <c r="G137" s="1"/>
      <c r="H137" s="1"/>
      <c r="I137" s="1"/>
      <c r="J137" s="1"/>
      <c r="K137" s="1"/>
      <c r="L137" s="1"/>
      <c r="M137" s="1"/>
      <c r="N137" s="1"/>
      <c r="O137" s="1"/>
      <c r="P137" s="1"/>
    </row>
    <row r="138" ht="15.75" customHeight="1">
      <c r="A138" s="46"/>
      <c r="B138" s="47"/>
      <c r="C138" s="47"/>
      <c r="D138" s="47"/>
      <c r="E138" s="1"/>
      <c r="F138" s="1"/>
      <c r="G138" s="1"/>
      <c r="H138" s="1"/>
      <c r="I138" s="1"/>
      <c r="J138" s="1"/>
      <c r="K138" s="1"/>
      <c r="L138" s="1"/>
      <c r="M138" s="1"/>
      <c r="N138" s="1"/>
      <c r="O138" s="1"/>
      <c r="P138" s="1"/>
    </row>
    <row r="139" ht="15.75" customHeight="1">
      <c r="A139" s="46"/>
      <c r="B139" s="47"/>
      <c r="C139" s="47"/>
      <c r="D139" s="47"/>
      <c r="E139" s="1"/>
      <c r="F139" s="1"/>
      <c r="G139" s="1"/>
      <c r="H139" s="1"/>
      <c r="I139" s="1"/>
      <c r="J139" s="1"/>
      <c r="K139" s="1"/>
      <c r="L139" s="1"/>
      <c r="M139" s="1"/>
      <c r="N139" s="1"/>
      <c r="O139" s="1"/>
      <c r="P139" s="1"/>
    </row>
    <row r="140" ht="15.75" customHeight="1">
      <c r="A140" s="46"/>
      <c r="B140" s="47"/>
      <c r="C140" s="47"/>
      <c r="D140" s="47"/>
      <c r="E140" s="1"/>
      <c r="F140" s="1"/>
      <c r="G140" s="1"/>
      <c r="H140" s="1"/>
      <c r="I140" s="1"/>
      <c r="J140" s="1"/>
      <c r="K140" s="1"/>
      <c r="L140" s="1"/>
      <c r="M140" s="1"/>
      <c r="N140" s="1"/>
      <c r="O140" s="1"/>
      <c r="P140" s="1"/>
    </row>
    <row r="141" ht="15.75" customHeight="1">
      <c r="A141" s="46"/>
      <c r="B141" s="47"/>
      <c r="C141" s="47"/>
      <c r="D141" s="47"/>
      <c r="E141" s="1"/>
      <c r="F141" s="1"/>
      <c r="G141" s="1"/>
      <c r="H141" s="1"/>
      <c r="I141" s="1"/>
      <c r="J141" s="1"/>
      <c r="K141" s="1"/>
      <c r="L141" s="1"/>
      <c r="M141" s="1"/>
      <c r="N141" s="1"/>
      <c r="O141" s="1"/>
      <c r="P141" s="1"/>
    </row>
    <row r="142" ht="15.75" customHeight="1">
      <c r="A142" s="46"/>
      <c r="B142" s="47"/>
      <c r="C142" s="47"/>
      <c r="D142" s="47"/>
      <c r="E142" s="1"/>
      <c r="F142" s="1"/>
      <c r="G142" s="1"/>
      <c r="H142" s="1"/>
      <c r="I142" s="1"/>
      <c r="J142" s="1"/>
      <c r="K142" s="1"/>
      <c r="L142" s="1"/>
      <c r="M142" s="1"/>
      <c r="N142" s="1"/>
      <c r="O142" s="1"/>
      <c r="P142" s="1"/>
    </row>
    <row r="143" ht="15.75" customHeight="1">
      <c r="A143" s="46"/>
      <c r="B143" s="47"/>
      <c r="C143" s="47"/>
      <c r="D143" s="47"/>
      <c r="E143" s="1"/>
      <c r="F143" s="1"/>
      <c r="G143" s="1"/>
      <c r="H143" s="1"/>
      <c r="I143" s="1"/>
      <c r="J143" s="1"/>
      <c r="K143" s="1"/>
      <c r="L143" s="1"/>
      <c r="M143" s="1"/>
      <c r="N143" s="1"/>
      <c r="O143" s="1"/>
      <c r="P143" s="1"/>
    </row>
    <row r="144" ht="15.75" customHeight="1">
      <c r="A144" s="46"/>
      <c r="B144" s="47"/>
      <c r="C144" s="47"/>
      <c r="D144" s="47"/>
      <c r="E144" s="1"/>
      <c r="F144" s="1"/>
      <c r="G144" s="1"/>
      <c r="H144" s="1"/>
      <c r="I144" s="1"/>
      <c r="J144" s="1"/>
      <c r="K144" s="1"/>
      <c r="L144" s="1"/>
      <c r="M144" s="1"/>
      <c r="N144" s="1"/>
      <c r="O144" s="1"/>
      <c r="P144" s="1"/>
    </row>
    <row r="145" ht="15.75" customHeight="1">
      <c r="A145" s="46"/>
      <c r="B145" s="47"/>
      <c r="C145" s="47"/>
      <c r="D145" s="47"/>
      <c r="E145" s="1"/>
      <c r="F145" s="1"/>
      <c r="G145" s="1"/>
      <c r="H145" s="1"/>
      <c r="I145" s="1"/>
      <c r="J145" s="1"/>
      <c r="K145" s="1"/>
      <c r="L145" s="1"/>
      <c r="M145" s="1"/>
      <c r="N145" s="1"/>
      <c r="O145" s="1"/>
      <c r="P145" s="1"/>
    </row>
    <row r="146" ht="15.75" customHeight="1">
      <c r="A146" s="46"/>
      <c r="B146" s="47"/>
      <c r="C146" s="47"/>
      <c r="D146" s="47"/>
      <c r="E146" s="1"/>
      <c r="F146" s="1"/>
      <c r="G146" s="1"/>
      <c r="H146" s="1"/>
      <c r="I146" s="1"/>
      <c r="J146" s="1"/>
      <c r="K146" s="1"/>
      <c r="L146" s="1"/>
      <c r="M146" s="1"/>
      <c r="N146" s="1"/>
      <c r="O146" s="1"/>
      <c r="P146" s="1"/>
    </row>
    <row r="147" ht="15.75" customHeight="1">
      <c r="A147" s="46"/>
      <c r="B147" s="47"/>
      <c r="C147" s="47"/>
      <c r="D147" s="47"/>
      <c r="E147" s="1"/>
      <c r="F147" s="1"/>
      <c r="G147" s="1"/>
      <c r="H147" s="1"/>
      <c r="I147" s="1"/>
      <c r="J147" s="1"/>
      <c r="K147" s="1"/>
      <c r="L147" s="1"/>
      <c r="M147" s="1"/>
      <c r="N147" s="1"/>
      <c r="O147" s="1"/>
      <c r="P147" s="1"/>
    </row>
    <row r="148" ht="15.75" customHeight="1">
      <c r="A148" s="46"/>
      <c r="B148" s="47"/>
      <c r="C148" s="47"/>
      <c r="D148" s="47"/>
      <c r="E148" s="1"/>
      <c r="F148" s="1"/>
      <c r="G148" s="1"/>
      <c r="H148" s="1"/>
      <c r="I148" s="1"/>
      <c r="J148" s="1"/>
      <c r="K148" s="1"/>
      <c r="L148" s="1"/>
      <c r="M148" s="1"/>
      <c r="N148" s="1"/>
      <c r="O148" s="1"/>
      <c r="P148" s="1"/>
    </row>
    <row r="149" ht="15.75" customHeight="1">
      <c r="A149" s="46"/>
      <c r="B149" s="47"/>
      <c r="C149" s="47"/>
      <c r="D149" s="47"/>
      <c r="E149" s="1"/>
      <c r="F149" s="1"/>
      <c r="G149" s="1"/>
      <c r="H149" s="1"/>
      <c r="I149" s="1"/>
      <c r="J149" s="1"/>
      <c r="K149" s="1"/>
      <c r="L149" s="1"/>
      <c r="M149" s="1"/>
      <c r="N149" s="1"/>
      <c r="O149" s="1"/>
      <c r="P149" s="1"/>
    </row>
    <row r="150" ht="15.75" customHeight="1">
      <c r="A150" s="46"/>
      <c r="B150" s="47"/>
      <c r="C150" s="47"/>
      <c r="D150" s="47"/>
      <c r="E150" s="1"/>
      <c r="F150" s="1"/>
      <c r="G150" s="1"/>
      <c r="H150" s="1"/>
      <c r="I150" s="1"/>
      <c r="J150" s="1"/>
      <c r="K150" s="1"/>
      <c r="L150" s="1"/>
      <c r="M150" s="1"/>
      <c r="N150" s="1"/>
      <c r="O150" s="1"/>
      <c r="P150" s="1"/>
    </row>
    <row r="151" ht="15.75" customHeight="1">
      <c r="A151" s="46"/>
      <c r="B151" s="47"/>
      <c r="C151" s="47"/>
      <c r="D151" s="47"/>
      <c r="E151" s="1"/>
      <c r="F151" s="1"/>
      <c r="G151" s="1"/>
      <c r="H151" s="1"/>
      <c r="I151" s="1"/>
      <c r="J151" s="1"/>
      <c r="K151" s="1"/>
      <c r="L151" s="1"/>
      <c r="M151" s="1"/>
      <c r="N151" s="1"/>
      <c r="O151" s="1"/>
      <c r="P151" s="1"/>
    </row>
    <row r="152" ht="15.75" customHeight="1">
      <c r="A152" s="46"/>
      <c r="B152" s="47"/>
      <c r="C152" s="47"/>
      <c r="D152" s="47"/>
      <c r="E152" s="1"/>
      <c r="F152" s="1"/>
      <c r="G152" s="1"/>
      <c r="H152" s="1"/>
      <c r="I152" s="1"/>
      <c r="J152" s="1"/>
      <c r="K152" s="1"/>
      <c r="L152" s="1"/>
      <c r="M152" s="1"/>
      <c r="N152" s="1"/>
      <c r="O152" s="1"/>
      <c r="P152" s="1"/>
    </row>
    <row r="153" ht="15.75" customHeight="1">
      <c r="A153" s="46"/>
      <c r="B153" s="47"/>
      <c r="C153" s="47"/>
      <c r="D153" s="47"/>
      <c r="E153" s="1"/>
      <c r="F153" s="1"/>
      <c r="G153" s="1"/>
      <c r="H153" s="1"/>
      <c r="I153" s="1"/>
      <c r="J153" s="1"/>
      <c r="K153" s="1"/>
      <c r="L153" s="1"/>
      <c r="M153" s="1"/>
      <c r="N153" s="1"/>
      <c r="O153" s="1"/>
      <c r="P153" s="1"/>
    </row>
    <row r="154" ht="15.75" customHeight="1">
      <c r="A154" s="46"/>
      <c r="B154" s="47"/>
      <c r="C154" s="47"/>
      <c r="D154" s="47"/>
      <c r="E154" s="1"/>
      <c r="F154" s="1"/>
      <c r="G154" s="1"/>
      <c r="H154" s="1"/>
      <c r="I154" s="1"/>
      <c r="J154" s="1"/>
      <c r="K154" s="1"/>
      <c r="L154" s="1"/>
      <c r="M154" s="1"/>
      <c r="N154" s="1"/>
      <c r="O154" s="1"/>
      <c r="P154" s="1"/>
    </row>
    <row r="155" ht="15.75" customHeight="1">
      <c r="A155" s="46"/>
      <c r="B155" s="47"/>
      <c r="C155" s="47"/>
      <c r="D155" s="47"/>
      <c r="E155" s="1"/>
      <c r="F155" s="1"/>
      <c r="G155" s="1"/>
      <c r="H155" s="1"/>
      <c r="I155" s="1"/>
      <c r="J155" s="1"/>
      <c r="K155" s="1"/>
      <c r="L155" s="1"/>
      <c r="M155" s="1"/>
      <c r="N155" s="1"/>
      <c r="O155" s="1"/>
      <c r="P155" s="1"/>
    </row>
    <row r="156" ht="15.75" customHeight="1">
      <c r="A156" s="46"/>
      <c r="B156" s="47"/>
      <c r="C156" s="47"/>
      <c r="D156" s="47"/>
      <c r="E156" s="1"/>
      <c r="F156" s="1"/>
      <c r="G156" s="1"/>
      <c r="H156" s="1"/>
      <c r="I156" s="1"/>
      <c r="J156" s="1"/>
      <c r="K156" s="1"/>
      <c r="L156" s="1"/>
      <c r="M156" s="1"/>
      <c r="N156" s="1"/>
      <c r="O156" s="1"/>
      <c r="P156" s="1"/>
    </row>
    <row r="157" ht="15.75" customHeight="1">
      <c r="A157" s="46"/>
      <c r="B157" s="47"/>
      <c r="C157" s="47"/>
      <c r="D157" s="47"/>
      <c r="E157" s="1"/>
      <c r="F157" s="1"/>
      <c r="G157" s="1"/>
      <c r="H157" s="1"/>
      <c r="I157" s="1"/>
      <c r="J157" s="1"/>
      <c r="K157" s="1"/>
      <c r="L157" s="1"/>
      <c r="M157" s="1"/>
      <c r="N157" s="1"/>
      <c r="O157" s="1"/>
      <c r="P157" s="1"/>
    </row>
    <row r="158" ht="15.75" customHeight="1">
      <c r="A158" s="46"/>
      <c r="B158" s="47"/>
      <c r="C158" s="47"/>
      <c r="D158" s="47"/>
      <c r="E158" s="1"/>
      <c r="F158" s="1"/>
      <c r="G158" s="1"/>
      <c r="H158" s="1"/>
      <c r="I158" s="1"/>
      <c r="J158" s="1"/>
      <c r="K158" s="1"/>
      <c r="L158" s="1"/>
      <c r="M158" s="1"/>
      <c r="N158" s="1"/>
      <c r="O158" s="1"/>
      <c r="P158" s="1"/>
    </row>
    <row r="159" ht="15.75" customHeight="1">
      <c r="A159" s="46"/>
      <c r="B159" s="47"/>
      <c r="C159" s="47"/>
      <c r="D159" s="47"/>
      <c r="E159" s="1"/>
      <c r="F159" s="1"/>
      <c r="G159" s="1"/>
      <c r="H159" s="1"/>
      <c r="I159" s="1"/>
      <c r="J159" s="1"/>
      <c r="K159" s="1"/>
      <c r="L159" s="1"/>
      <c r="M159" s="1"/>
      <c r="N159" s="1"/>
      <c r="O159" s="1"/>
      <c r="P159" s="1"/>
    </row>
    <row r="160" ht="15.75" customHeight="1">
      <c r="A160" s="46"/>
      <c r="B160" s="47"/>
      <c r="C160" s="47"/>
      <c r="D160" s="47"/>
      <c r="E160" s="1"/>
      <c r="F160" s="1"/>
      <c r="G160" s="1"/>
      <c r="H160" s="1"/>
      <c r="I160" s="1"/>
      <c r="J160" s="1"/>
      <c r="K160" s="1"/>
      <c r="L160" s="1"/>
      <c r="M160" s="1"/>
      <c r="N160" s="1"/>
      <c r="O160" s="1"/>
      <c r="P160" s="1"/>
    </row>
    <row r="161" ht="15.75" customHeight="1">
      <c r="A161" s="46"/>
      <c r="B161" s="47"/>
      <c r="C161" s="47"/>
      <c r="D161" s="47"/>
      <c r="E161" s="1"/>
      <c r="F161" s="1"/>
      <c r="G161" s="1"/>
      <c r="H161" s="1"/>
      <c r="I161" s="1"/>
      <c r="J161" s="1"/>
      <c r="K161" s="1"/>
      <c r="L161" s="1"/>
      <c r="M161" s="1"/>
      <c r="N161" s="1"/>
      <c r="O161" s="1"/>
      <c r="P161" s="1"/>
    </row>
    <row r="162" ht="15.75" customHeight="1">
      <c r="A162" s="46"/>
      <c r="B162" s="47"/>
      <c r="C162" s="47"/>
      <c r="D162" s="47"/>
      <c r="E162" s="1"/>
      <c r="F162" s="1"/>
      <c r="G162" s="1"/>
      <c r="H162" s="1"/>
      <c r="I162" s="1"/>
      <c r="J162" s="1"/>
      <c r="K162" s="1"/>
      <c r="L162" s="1"/>
      <c r="M162" s="1"/>
      <c r="N162" s="1"/>
      <c r="O162" s="1"/>
      <c r="P162" s="1"/>
    </row>
    <row r="163" ht="15.75" customHeight="1">
      <c r="A163" s="46"/>
      <c r="B163" s="47"/>
      <c r="C163" s="47"/>
      <c r="D163" s="47"/>
      <c r="E163" s="1"/>
      <c r="F163" s="1"/>
      <c r="G163" s="1"/>
      <c r="H163" s="1"/>
      <c r="I163" s="1"/>
      <c r="J163" s="1"/>
      <c r="K163" s="1"/>
      <c r="L163" s="1"/>
      <c r="M163" s="1"/>
      <c r="N163" s="1"/>
      <c r="O163" s="1"/>
      <c r="P163" s="1"/>
    </row>
    <row r="164" ht="15.75" customHeight="1">
      <c r="A164" s="46"/>
      <c r="B164" s="47"/>
      <c r="C164" s="47"/>
      <c r="D164" s="47"/>
      <c r="E164" s="1"/>
      <c r="F164" s="1"/>
      <c r="G164" s="1"/>
      <c r="H164" s="1"/>
      <c r="I164" s="1"/>
      <c r="J164" s="1"/>
      <c r="K164" s="1"/>
      <c r="L164" s="1"/>
      <c r="M164" s="1"/>
      <c r="N164" s="1"/>
      <c r="O164" s="1"/>
      <c r="P164" s="1"/>
    </row>
    <row r="165" ht="15.75" customHeight="1">
      <c r="A165" s="46"/>
      <c r="B165" s="47"/>
      <c r="C165" s="47"/>
      <c r="D165" s="47"/>
      <c r="E165" s="1"/>
      <c r="F165" s="1"/>
      <c r="G165" s="1"/>
      <c r="H165" s="1"/>
      <c r="I165" s="1"/>
      <c r="J165" s="1"/>
      <c r="K165" s="1"/>
      <c r="L165" s="1"/>
      <c r="M165" s="1"/>
      <c r="N165" s="1"/>
      <c r="O165" s="1"/>
      <c r="P165" s="1"/>
    </row>
    <row r="166" ht="15.75" customHeight="1">
      <c r="A166" s="46"/>
      <c r="B166" s="47"/>
      <c r="C166" s="47"/>
      <c r="D166" s="47"/>
      <c r="E166" s="1"/>
      <c r="F166" s="1"/>
      <c r="G166" s="1"/>
      <c r="H166" s="1"/>
      <c r="I166" s="1"/>
      <c r="J166" s="1"/>
      <c r="K166" s="1"/>
      <c r="L166" s="1"/>
      <c r="M166" s="1"/>
      <c r="N166" s="1"/>
      <c r="O166" s="1"/>
      <c r="P166" s="1"/>
    </row>
    <row r="167" ht="15.75" customHeight="1">
      <c r="A167" s="46"/>
      <c r="B167" s="47"/>
      <c r="C167" s="47"/>
      <c r="D167" s="47"/>
      <c r="E167" s="1"/>
      <c r="F167" s="1"/>
      <c r="G167" s="1"/>
      <c r="H167" s="1"/>
      <c r="I167" s="1"/>
      <c r="J167" s="1"/>
      <c r="K167" s="1"/>
      <c r="L167" s="1"/>
      <c r="M167" s="1"/>
      <c r="N167" s="1"/>
      <c r="O167" s="1"/>
      <c r="P167" s="1"/>
    </row>
    <row r="168" ht="15.75" customHeight="1">
      <c r="A168" s="46"/>
      <c r="B168" s="47"/>
      <c r="C168" s="47"/>
      <c r="D168" s="47"/>
      <c r="E168" s="1"/>
      <c r="F168" s="1"/>
      <c r="G168" s="1"/>
      <c r="H168" s="1"/>
      <c r="I168" s="1"/>
      <c r="J168" s="1"/>
      <c r="K168" s="1"/>
      <c r="L168" s="1"/>
      <c r="M168" s="1"/>
      <c r="N168" s="1"/>
      <c r="O168" s="1"/>
      <c r="P168" s="1"/>
    </row>
    <row r="169" ht="15.75" customHeight="1">
      <c r="A169" s="46"/>
      <c r="B169" s="47"/>
      <c r="C169" s="47"/>
      <c r="D169" s="47"/>
      <c r="E169" s="1"/>
      <c r="F169" s="1"/>
      <c r="G169" s="1"/>
      <c r="H169" s="1"/>
      <c r="I169" s="1"/>
      <c r="J169" s="1"/>
      <c r="K169" s="1"/>
      <c r="L169" s="1"/>
      <c r="M169" s="1"/>
      <c r="N169" s="1"/>
      <c r="O169" s="1"/>
      <c r="P169" s="1"/>
    </row>
    <row r="170" ht="15.75" customHeight="1">
      <c r="A170" s="46"/>
      <c r="B170" s="47"/>
      <c r="C170" s="47"/>
      <c r="D170" s="47"/>
      <c r="E170" s="1"/>
      <c r="F170" s="1"/>
      <c r="G170" s="1"/>
      <c r="H170" s="1"/>
      <c r="I170" s="1"/>
      <c r="J170" s="1"/>
      <c r="K170" s="1"/>
      <c r="L170" s="1"/>
      <c r="M170" s="1"/>
      <c r="N170" s="1"/>
      <c r="O170" s="1"/>
      <c r="P170" s="1"/>
    </row>
    <row r="171" ht="15.75" customHeight="1">
      <c r="A171" s="46"/>
      <c r="B171" s="47"/>
      <c r="C171" s="47"/>
      <c r="D171" s="47"/>
      <c r="E171" s="1"/>
      <c r="F171" s="1"/>
      <c r="G171" s="1"/>
      <c r="H171" s="1"/>
      <c r="I171" s="1"/>
      <c r="J171" s="1"/>
      <c r="K171" s="1"/>
      <c r="L171" s="1"/>
      <c r="M171" s="1"/>
      <c r="N171" s="1"/>
      <c r="O171" s="1"/>
      <c r="P171" s="1"/>
    </row>
    <row r="172" ht="15.75" customHeight="1">
      <c r="A172" s="46"/>
      <c r="B172" s="47"/>
      <c r="C172" s="47"/>
      <c r="D172" s="47"/>
      <c r="E172" s="1"/>
      <c r="F172" s="1"/>
      <c r="G172" s="1"/>
      <c r="H172" s="1"/>
      <c r="I172" s="1"/>
      <c r="J172" s="1"/>
      <c r="K172" s="1"/>
      <c r="L172" s="1"/>
      <c r="M172" s="1"/>
      <c r="N172" s="1"/>
      <c r="O172" s="1"/>
      <c r="P172" s="1"/>
    </row>
    <row r="173" ht="15.75" customHeight="1">
      <c r="A173" s="46"/>
      <c r="B173" s="47"/>
      <c r="C173" s="47"/>
      <c r="D173" s="47"/>
      <c r="E173" s="1"/>
      <c r="F173" s="1"/>
      <c r="G173" s="1"/>
      <c r="H173" s="1"/>
      <c r="I173" s="1"/>
      <c r="J173" s="1"/>
      <c r="K173" s="1"/>
      <c r="L173" s="1"/>
      <c r="M173" s="1"/>
      <c r="N173" s="1"/>
      <c r="O173" s="1"/>
      <c r="P173" s="1"/>
    </row>
    <row r="174" ht="15.75" customHeight="1">
      <c r="A174" s="46"/>
      <c r="B174" s="47"/>
      <c r="C174" s="47"/>
      <c r="D174" s="47"/>
      <c r="E174" s="1"/>
      <c r="F174" s="1"/>
      <c r="G174" s="1"/>
      <c r="H174" s="1"/>
      <c r="I174" s="1"/>
      <c r="J174" s="1"/>
      <c r="K174" s="1"/>
      <c r="L174" s="1"/>
      <c r="M174" s="1"/>
      <c r="N174" s="1"/>
      <c r="O174" s="1"/>
      <c r="P174" s="1"/>
    </row>
    <row r="175" ht="15.75" customHeight="1">
      <c r="A175" s="46"/>
      <c r="B175" s="47"/>
      <c r="C175" s="47"/>
      <c r="D175" s="47"/>
      <c r="E175" s="1"/>
      <c r="F175" s="1"/>
      <c r="G175" s="1"/>
      <c r="H175" s="1"/>
      <c r="I175" s="1"/>
      <c r="J175" s="1"/>
      <c r="K175" s="1"/>
      <c r="L175" s="1"/>
      <c r="M175" s="1"/>
      <c r="N175" s="1"/>
      <c r="O175" s="1"/>
      <c r="P175" s="1"/>
    </row>
    <row r="176" ht="15.75" customHeight="1">
      <c r="A176" s="46"/>
      <c r="B176" s="47"/>
      <c r="C176" s="47"/>
      <c r="D176" s="47"/>
      <c r="E176" s="1"/>
      <c r="F176" s="1"/>
      <c r="G176" s="1"/>
      <c r="H176" s="1"/>
      <c r="I176" s="1"/>
      <c r="J176" s="1"/>
      <c r="K176" s="1"/>
      <c r="L176" s="1"/>
      <c r="M176" s="1"/>
      <c r="N176" s="1"/>
      <c r="O176" s="1"/>
      <c r="P176" s="1"/>
    </row>
    <row r="177" ht="15.75" customHeight="1">
      <c r="A177" s="46"/>
      <c r="B177" s="47"/>
      <c r="C177" s="47"/>
      <c r="D177" s="47"/>
      <c r="E177" s="1"/>
      <c r="F177" s="1"/>
      <c r="G177" s="1"/>
      <c r="H177" s="1"/>
      <c r="I177" s="1"/>
      <c r="J177" s="1"/>
      <c r="K177" s="1"/>
      <c r="L177" s="1"/>
      <c r="M177" s="1"/>
      <c r="N177" s="1"/>
      <c r="O177" s="1"/>
      <c r="P177" s="1"/>
    </row>
    <row r="178" ht="15.75" customHeight="1">
      <c r="A178" s="46"/>
      <c r="B178" s="47"/>
      <c r="C178" s="47"/>
      <c r="D178" s="47"/>
      <c r="E178" s="1"/>
      <c r="F178" s="1"/>
      <c r="G178" s="1"/>
      <c r="H178" s="1"/>
      <c r="I178" s="1"/>
      <c r="J178" s="1"/>
      <c r="K178" s="1"/>
      <c r="L178" s="1"/>
      <c r="M178" s="1"/>
      <c r="N178" s="1"/>
      <c r="O178" s="1"/>
      <c r="P178" s="1"/>
    </row>
    <row r="179" ht="15.75" customHeight="1">
      <c r="A179" s="46"/>
      <c r="B179" s="47"/>
      <c r="C179" s="47"/>
      <c r="D179" s="47"/>
      <c r="E179" s="1"/>
      <c r="F179" s="1"/>
      <c r="G179" s="1"/>
      <c r="H179" s="1"/>
      <c r="I179" s="1"/>
      <c r="J179" s="1"/>
      <c r="K179" s="1"/>
      <c r="L179" s="1"/>
      <c r="M179" s="1"/>
      <c r="N179" s="1"/>
      <c r="O179" s="1"/>
      <c r="P179" s="1"/>
    </row>
    <row r="180" ht="15.75" customHeight="1">
      <c r="A180" s="46"/>
      <c r="B180" s="47"/>
      <c r="C180" s="47"/>
      <c r="D180" s="47"/>
      <c r="E180" s="1"/>
      <c r="F180" s="1"/>
      <c r="G180" s="1"/>
      <c r="H180" s="1"/>
      <c r="I180" s="1"/>
      <c r="J180" s="1"/>
      <c r="K180" s="1"/>
      <c r="L180" s="1"/>
      <c r="M180" s="1"/>
      <c r="N180" s="1"/>
      <c r="O180" s="1"/>
      <c r="P180" s="1"/>
    </row>
    <row r="181" ht="15.75" customHeight="1">
      <c r="A181" s="46"/>
      <c r="B181" s="47"/>
      <c r="C181" s="47"/>
      <c r="D181" s="47"/>
      <c r="E181" s="1"/>
      <c r="F181" s="1"/>
      <c r="G181" s="1"/>
      <c r="H181" s="1"/>
      <c r="I181" s="1"/>
      <c r="J181" s="1"/>
      <c r="K181" s="1"/>
      <c r="L181" s="1"/>
      <c r="M181" s="1"/>
      <c r="N181" s="1"/>
      <c r="O181" s="1"/>
      <c r="P181" s="1"/>
    </row>
    <row r="182" ht="15.75" customHeight="1">
      <c r="A182" s="46"/>
      <c r="B182" s="47"/>
      <c r="C182" s="47"/>
      <c r="D182" s="47"/>
      <c r="E182" s="1"/>
      <c r="F182" s="1"/>
      <c r="G182" s="1"/>
      <c r="H182" s="1"/>
      <c r="I182" s="1"/>
      <c r="J182" s="1"/>
      <c r="K182" s="1"/>
      <c r="L182" s="1"/>
      <c r="M182" s="1"/>
      <c r="N182" s="1"/>
      <c r="O182" s="1"/>
      <c r="P182" s="1"/>
    </row>
    <row r="183" ht="15.75" customHeight="1">
      <c r="A183" s="46"/>
      <c r="B183" s="47"/>
      <c r="C183" s="47"/>
      <c r="D183" s="47"/>
      <c r="E183" s="1"/>
      <c r="F183" s="1"/>
      <c r="G183" s="1"/>
      <c r="H183" s="1"/>
      <c r="I183" s="1"/>
      <c r="J183" s="1"/>
      <c r="K183" s="1"/>
      <c r="L183" s="1"/>
      <c r="M183" s="1"/>
      <c r="N183" s="1"/>
      <c r="O183" s="1"/>
      <c r="P183" s="1"/>
    </row>
    <row r="184" ht="15.75" customHeight="1">
      <c r="A184" s="46"/>
      <c r="B184" s="47"/>
      <c r="C184" s="47"/>
      <c r="D184" s="47"/>
      <c r="E184" s="1"/>
      <c r="F184" s="1"/>
      <c r="G184" s="1"/>
      <c r="H184" s="1"/>
      <c r="I184" s="1"/>
      <c r="J184" s="1"/>
      <c r="K184" s="1"/>
      <c r="L184" s="1"/>
      <c r="M184" s="1"/>
      <c r="N184" s="1"/>
      <c r="O184" s="1"/>
      <c r="P184" s="1"/>
    </row>
    <row r="185" ht="15.75" customHeight="1">
      <c r="A185" s="46"/>
      <c r="B185" s="47"/>
      <c r="C185" s="47"/>
      <c r="D185" s="47"/>
      <c r="E185" s="1"/>
      <c r="F185" s="1"/>
      <c r="G185" s="1"/>
      <c r="H185" s="1"/>
      <c r="I185" s="1"/>
      <c r="J185" s="1"/>
      <c r="K185" s="1"/>
      <c r="L185" s="1"/>
      <c r="M185" s="1"/>
      <c r="N185" s="1"/>
      <c r="O185" s="1"/>
      <c r="P185" s="1"/>
    </row>
    <row r="186" ht="15.75" customHeight="1">
      <c r="A186" s="46"/>
      <c r="B186" s="47"/>
      <c r="C186" s="47"/>
      <c r="D186" s="47"/>
      <c r="E186" s="1"/>
      <c r="F186" s="1"/>
      <c r="G186" s="1"/>
      <c r="H186" s="1"/>
      <c r="I186" s="1"/>
      <c r="J186" s="1"/>
      <c r="K186" s="1"/>
      <c r="L186" s="1"/>
      <c r="M186" s="1"/>
      <c r="N186" s="1"/>
      <c r="O186" s="1"/>
      <c r="P186" s="1"/>
    </row>
    <row r="187" ht="15.75" customHeight="1">
      <c r="A187" s="46"/>
      <c r="B187" s="47"/>
      <c r="C187" s="47"/>
      <c r="D187" s="47"/>
      <c r="E187" s="1"/>
      <c r="F187" s="1"/>
      <c r="G187" s="1"/>
      <c r="H187" s="1"/>
      <c r="I187" s="1"/>
      <c r="J187" s="1"/>
      <c r="K187" s="1"/>
      <c r="L187" s="1"/>
      <c r="M187" s="1"/>
      <c r="N187" s="1"/>
      <c r="O187" s="1"/>
      <c r="P187" s="1"/>
    </row>
    <row r="188" ht="15.75" customHeight="1">
      <c r="A188" s="46"/>
      <c r="B188" s="47"/>
      <c r="C188" s="47"/>
      <c r="D188" s="47"/>
      <c r="E188" s="1"/>
      <c r="F188" s="1"/>
      <c r="G188" s="1"/>
      <c r="H188" s="1"/>
      <c r="I188" s="1"/>
      <c r="J188" s="1"/>
      <c r="K188" s="1"/>
      <c r="L188" s="1"/>
      <c r="M188" s="1"/>
      <c r="N188" s="1"/>
      <c r="O188" s="1"/>
      <c r="P188" s="1"/>
    </row>
    <row r="189" ht="15.75" customHeight="1">
      <c r="A189" s="46"/>
      <c r="B189" s="47"/>
      <c r="C189" s="47"/>
      <c r="D189" s="47"/>
      <c r="E189" s="1"/>
      <c r="F189" s="1"/>
      <c r="G189" s="1"/>
      <c r="H189" s="1"/>
      <c r="I189" s="1"/>
      <c r="J189" s="1"/>
      <c r="K189" s="1"/>
      <c r="L189" s="1"/>
      <c r="M189" s="1"/>
      <c r="N189" s="1"/>
      <c r="O189" s="1"/>
      <c r="P189" s="1"/>
    </row>
    <row r="190" ht="15.75" customHeight="1">
      <c r="A190" s="46"/>
      <c r="B190" s="47"/>
      <c r="C190" s="47"/>
      <c r="D190" s="47"/>
      <c r="E190" s="1"/>
      <c r="F190" s="1"/>
      <c r="G190" s="1"/>
      <c r="H190" s="1"/>
      <c r="I190" s="1"/>
      <c r="J190" s="1"/>
      <c r="K190" s="1"/>
      <c r="L190" s="1"/>
      <c r="M190" s="1"/>
      <c r="N190" s="1"/>
      <c r="O190" s="1"/>
      <c r="P190" s="1"/>
    </row>
    <row r="191" ht="15.75" customHeight="1">
      <c r="A191" s="46"/>
      <c r="B191" s="47"/>
      <c r="C191" s="47"/>
      <c r="D191" s="47"/>
      <c r="E191" s="1"/>
      <c r="F191" s="1"/>
      <c r="G191" s="1"/>
      <c r="H191" s="1"/>
      <c r="I191" s="1"/>
      <c r="J191" s="1"/>
      <c r="K191" s="1"/>
      <c r="L191" s="1"/>
      <c r="M191" s="1"/>
      <c r="N191" s="1"/>
      <c r="O191" s="1"/>
      <c r="P191" s="1"/>
    </row>
    <row r="192" ht="15.75" customHeight="1">
      <c r="A192" s="46"/>
      <c r="B192" s="47"/>
      <c r="C192" s="47"/>
      <c r="D192" s="47"/>
      <c r="E192" s="1"/>
      <c r="F192" s="1"/>
      <c r="G192" s="1"/>
      <c r="H192" s="1"/>
      <c r="I192" s="1"/>
      <c r="J192" s="1"/>
      <c r="K192" s="1"/>
      <c r="L192" s="1"/>
      <c r="M192" s="1"/>
      <c r="N192" s="1"/>
      <c r="O192" s="1"/>
      <c r="P192" s="1"/>
    </row>
    <row r="193" ht="15.75" customHeight="1">
      <c r="A193" s="46"/>
      <c r="B193" s="47"/>
      <c r="C193" s="47"/>
      <c r="D193" s="47"/>
      <c r="E193" s="1"/>
      <c r="F193" s="1"/>
      <c r="G193" s="1"/>
      <c r="H193" s="1"/>
      <c r="I193" s="1"/>
      <c r="J193" s="1"/>
      <c r="K193" s="1"/>
      <c r="L193" s="1"/>
      <c r="M193" s="1"/>
      <c r="N193" s="1"/>
      <c r="O193" s="1"/>
      <c r="P193" s="1"/>
    </row>
    <row r="194" ht="15.75" customHeight="1">
      <c r="A194" s="46"/>
      <c r="B194" s="47"/>
      <c r="C194" s="47"/>
      <c r="D194" s="47"/>
      <c r="E194" s="1"/>
      <c r="F194" s="1"/>
      <c r="G194" s="1"/>
      <c r="H194" s="1"/>
      <c r="I194" s="1"/>
      <c r="J194" s="1"/>
      <c r="K194" s="1"/>
      <c r="L194" s="1"/>
      <c r="M194" s="1"/>
      <c r="N194" s="1"/>
      <c r="O194" s="1"/>
      <c r="P194" s="1"/>
    </row>
    <row r="195" ht="15.75" customHeight="1">
      <c r="A195" s="46"/>
      <c r="B195" s="47"/>
      <c r="C195" s="47"/>
      <c r="D195" s="47"/>
      <c r="E195" s="1"/>
      <c r="F195" s="1"/>
      <c r="G195" s="1"/>
      <c r="H195" s="1"/>
      <c r="I195" s="1"/>
      <c r="J195" s="1"/>
      <c r="K195" s="1"/>
      <c r="L195" s="1"/>
      <c r="M195" s="1"/>
      <c r="N195" s="1"/>
      <c r="O195" s="1"/>
      <c r="P195" s="1"/>
    </row>
    <row r="196" ht="15.75" customHeight="1">
      <c r="A196" s="46"/>
      <c r="B196" s="47"/>
      <c r="C196" s="47"/>
      <c r="D196" s="47"/>
      <c r="E196" s="1"/>
      <c r="F196" s="1"/>
      <c r="G196" s="1"/>
      <c r="H196" s="1"/>
      <c r="I196" s="1"/>
      <c r="J196" s="1"/>
      <c r="K196" s="1"/>
      <c r="L196" s="1"/>
      <c r="M196" s="1"/>
      <c r="N196" s="1"/>
      <c r="O196" s="1"/>
      <c r="P196" s="1"/>
    </row>
    <row r="197" ht="15.75" customHeight="1">
      <c r="A197" s="46"/>
      <c r="B197" s="47"/>
      <c r="C197" s="47"/>
      <c r="D197" s="47"/>
      <c r="E197" s="1"/>
      <c r="F197" s="1"/>
      <c r="G197" s="1"/>
      <c r="H197" s="1"/>
      <c r="I197" s="1"/>
      <c r="J197" s="1"/>
      <c r="K197" s="1"/>
      <c r="L197" s="1"/>
      <c r="M197" s="1"/>
      <c r="N197" s="1"/>
      <c r="O197" s="1"/>
      <c r="P197" s="1"/>
    </row>
    <row r="198" ht="15.75" customHeight="1">
      <c r="A198" s="46"/>
      <c r="B198" s="47"/>
      <c r="C198" s="47"/>
      <c r="D198" s="47"/>
      <c r="E198" s="1"/>
      <c r="F198" s="1"/>
      <c r="G198" s="1"/>
      <c r="H198" s="1"/>
      <c r="I198" s="1"/>
      <c r="J198" s="1"/>
      <c r="K198" s="1"/>
      <c r="L198" s="1"/>
      <c r="M198" s="1"/>
      <c r="N198" s="1"/>
      <c r="O198" s="1"/>
      <c r="P198" s="1"/>
    </row>
    <row r="199" ht="15.75" customHeight="1">
      <c r="A199" s="46"/>
      <c r="B199" s="47"/>
      <c r="C199" s="47"/>
      <c r="D199" s="47"/>
      <c r="E199" s="1"/>
      <c r="F199" s="1"/>
      <c r="G199" s="1"/>
      <c r="H199" s="1"/>
      <c r="I199" s="1"/>
      <c r="J199" s="1"/>
      <c r="K199" s="1"/>
      <c r="L199" s="1"/>
      <c r="M199" s="1"/>
      <c r="N199" s="1"/>
      <c r="O199" s="1"/>
      <c r="P199" s="1"/>
    </row>
    <row r="200" ht="15.75" customHeight="1">
      <c r="A200" s="46"/>
      <c r="B200" s="47"/>
      <c r="C200" s="47"/>
      <c r="D200" s="47"/>
      <c r="E200" s="1"/>
      <c r="F200" s="1"/>
      <c r="G200" s="1"/>
      <c r="H200" s="1"/>
      <c r="I200" s="1"/>
      <c r="J200" s="1"/>
      <c r="K200" s="1"/>
      <c r="L200" s="1"/>
      <c r="M200" s="1"/>
      <c r="N200" s="1"/>
      <c r="O200" s="1"/>
      <c r="P200" s="1"/>
    </row>
    <row r="201" ht="15.75" customHeight="1">
      <c r="A201" s="46"/>
      <c r="B201" s="47"/>
      <c r="C201" s="47"/>
      <c r="D201" s="47"/>
      <c r="E201" s="1"/>
      <c r="F201" s="1"/>
      <c r="G201" s="1"/>
      <c r="H201" s="1"/>
      <c r="I201" s="1"/>
      <c r="J201" s="1"/>
      <c r="K201" s="1"/>
      <c r="L201" s="1"/>
      <c r="M201" s="1"/>
      <c r="N201" s="1"/>
      <c r="O201" s="1"/>
      <c r="P201" s="1"/>
    </row>
    <row r="202" ht="15.75" customHeight="1">
      <c r="A202" s="46"/>
      <c r="B202" s="47"/>
      <c r="C202" s="47"/>
      <c r="D202" s="47"/>
      <c r="E202" s="1"/>
      <c r="F202" s="1"/>
      <c r="G202" s="1"/>
      <c r="H202" s="1"/>
      <c r="I202" s="1"/>
      <c r="J202" s="1"/>
      <c r="K202" s="1"/>
      <c r="L202" s="1"/>
      <c r="M202" s="1"/>
      <c r="N202" s="1"/>
      <c r="O202" s="1"/>
      <c r="P202" s="1"/>
    </row>
    <row r="203" ht="15.75" customHeight="1">
      <c r="A203" s="46"/>
      <c r="B203" s="47"/>
      <c r="C203" s="47"/>
      <c r="D203" s="47"/>
      <c r="E203" s="1"/>
      <c r="F203" s="1"/>
      <c r="G203" s="1"/>
      <c r="H203" s="1"/>
      <c r="I203" s="1"/>
      <c r="J203" s="1"/>
      <c r="K203" s="1"/>
      <c r="L203" s="1"/>
      <c r="M203" s="1"/>
      <c r="N203" s="1"/>
      <c r="O203" s="1"/>
      <c r="P203" s="1"/>
    </row>
    <row r="204" ht="15.75" customHeight="1">
      <c r="A204" s="46"/>
      <c r="B204" s="47"/>
      <c r="C204" s="47"/>
      <c r="D204" s="47"/>
      <c r="E204" s="1"/>
      <c r="F204" s="1"/>
      <c r="G204" s="1"/>
      <c r="H204" s="1"/>
      <c r="I204" s="1"/>
      <c r="J204" s="1"/>
      <c r="K204" s="1"/>
      <c r="L204" s="1"/>
      <c r="M204" s="1"/>
      <c r="N204" s="1"/>
      <c r="O204" s="1"/>
      <c r="P204" s="1"/>
    </row>
    <row r="205" ht="15.75" customHeight="1">
      <c r="A205" s="46"/>
      <c r="B205" s="47"/>
      <c r="C205" s="47"/>
      <c r="D205" s="47"/>
      <c r="E205" s="1"/>
      <c r="F205" s="1"/>
      <c r="G205" s="1"/>
      <c r="H205" s="1"/>
      <c r="I205" s="1"/>
      <c r="J205" s="1"/>
      <c r="K205" s="1"/>
      <c r="L205" s="1"/>
      <c r="M205" s="1"/>
      <c r="N205" s="1"/>
      <c r="O205" s="1"/>
      <c r="P205" s="1"/>
    </row>
    <row r="206" ht="15.75" customHeight="1">
      <c r="A206" s="46"/>
      <c r="B206" s="47"/>
      <c r="C206" s="47"/>
      <c r="D206" s="47"/>
      <c r="E206" s="1"/>
      <c r="F206" s="1"/>
      <c r="G206" s="1"/>
      <c r="H206" s="1"/>
      <c r="I206" s="1"/>
      <c r="J206" s="1"/>
      <c r="K206" s="1"/>
      <c r="L206" s="1"/>
      <c r="M206" s="1"/>
      <c r="N206" s="1"/>
      <c r="O206" s="1"/>
      <c r="P206" s="1"/>
    </row>
    <row r="207" ht="15.75" customHeight="1">
      <c r="A207" s="46"/>
      <c r="B207" s="47"/>
      <c r="C207" s="47"/>
      <c r="D207" s="47"/>
      <c r="E207" s="1"/>
      <c r="F207" s="1"/>
      <c r="G207" s="1"/>
      <c r="H207" s="1"/>
      <c r="I207" s="1"/>
      <c r="J207" s="1"/>
      <c r="K207" s="1"/>
      <c r="L207" s="1"/>
      <c r="M207" s="1"/>
      <c r="N207" s="1"/>
      <c r="O207" s="1"/>
      <c r="P207" s="1"/>
    </row>
    <row r="208" ht="15.75" customHeight="1">
      <c r="A208" s="46"/>
      <c r="B208" s="47"/>
      <c r="C208" s="47"/>
      <c r="D208" s="47"/>
      <c r="E208" s="1"/>
      <c r="F208" s="1"/>
      <c r="G208" s="1"/>
      <c r="H208" s="1"/>
      <c r="I208" s="1"/>
      <c r="J208" s="1"/>
      <c r="K208" s="1"/>
      <c r="L208" s="1"/>
      <c r="M208" s="1"/>
      <c r="N208" s="1"/>
      <c r="O208" s="1"/>
      <c r="P208" s="1"/>
    </row>
    <row r="209" ht="15.75" customHeight="1">
      <c r="A209" s="46"/>
      <c r="B209" s="47"/>
      <c r="C209" s="47"/>
      <c r="D209" s="47"/>
      <c r="E209" s="1"/>
      <c r="F209" s="1"/>
      <c r="G209" s="1"/>
      <c r="H209" s="1"/>
      <c r="I209" s="1"/>
      <c r="J209" s="1"/>
      <c r="K209" s="1"/>
      <c r="L209" s="1"/>
      <c r="M209" s="1"/>
      <c r="N209" s="1"/>
      <c r="O209" s="1"/>
      <c r="P209" s="1"/>
    </row>
    <row r="210" ht="15.75" customHeight="1">
      <c r="A210" s="46"/>
      <c r="B210" s="47"/>
      <c r="C210" s="47"/>
      <c r="D210" s="47"/>
      <c r="E210" s="1"/>
      <c r="F210" s="1"/>
      <c r="G210" s="1"/>
      <c r="H210" s="1"/>
      <c r="I210" s="1"/>
      <c r="J210" s="1"/>
      <c r="K210" s="1"/>
      <c r="L210" s="1"/>
      <c r="M210" s="1"/>
      <c r="N210" s="1"/>
      <c r="O210" s="1"/>
      <c r="P210" s="1"/>
    </row>
    <row r="211" ht="15.75" customHeight="1">
      <c r="A211" s="46"/>
      <c r="B211" s="47"/>
      <c r="C211" s="47"/>
      <c r="D211" s="47"/>
      <c r="E211" s="1"/>
      <c r="F211" s="1"/>
      <c r="G211" s="1"/>
      <c r="H211" s="1"/>
      <c r="I211" s="1"/>
      <c r="J211" s="1"/>
      <c r="K211" s="1"/>
      <c r="L211" s="1"/>
      <c r="M211" s="1"/>
      <c r="N211" s="1"/>
      <c r="O211" s="1"/>
      <c r="P211" s="1"/>
    </row>
    <row r="212" ht="15.75" customHeight="1">
      <c r="A212" s="46"/>
      <c r="B212" s="47"/>
      <c r="C212" s="47"/>
      <c r="D212" s="47"/>
      <c r="E212" s="1"/>
      <c r="F212" s="1"/>
      <c r="G212" s="1"/>
      <c r="H212" s="1"/>
      <c r="I212" s="1"/>
      <c r="J212" s="1"/>
      <c r="K212" s="1"/>
      <c r="L212" s="1"/>
      <c r="M212" s="1"/>
      <c r="N212" s="1"/>
      <c r="O212" s="1"/>
      <c r="P212" s="1"/>
    </row>
    <row r="213" ht="15.75" customHeight="1">
      <c r="A213" s="46"/>
      <c r="B213" s="47"/>
      <c r="C213" s="47"/>
      <c r="D213" s="47"/>
      <c r="E213" s="1"/>
      <c r="F213" s="1"/>
      <c r="G213" s="1"/>
      <c r="H213" s="1"/>
      <c r="I213" s="1"/>
      <c r="J213" s="1"/>
      <c r="K213" s="1"/>
      <c r="L213" s="1"/>
      <c r="M213" s="1"/>
      <c r="N213" s="1"/>
      <c r="O213" s="1"/>
      <c r="P213" s="1"/>
    </row>
    <row r="214" ht="15.75" customHeight="1">
      <c r="A214" s="46"/>
      <c r="B214" s="47"/>
      <c r="C214" s="47"/>
      <c r="D214" s="47"/>
      <c r="E214" s="1"/>
      <c r="F214" s="1"/>
      <c r="G214" s="1"/>
      <c r="H214" s="1"/>
      <c r="I214" s="1"/>
      <c r="J214" s="1"/>
      <c r="K214" s="1"/>
      <c r="L214" s="1"/>
      <c r="M214" s="1"/>
      <c r="N214" s="1"/>
      <c r="O214" s="1"/>
      <c r="P214" s="1"/>
    </row>
    <row r="215" ht="15.75" customHeight="1">
      <c r="A215" s="46"/>
      <c r="B215" s="47"/>
      <c r="C215" s="47"/>
      <c r="D215" s="47"/>
      <c r="E215" s="1"/>
      <c r="F215" s="1"/>
      <c r="G215" s="1"/>
      <c r="H215" s="1"/>
      <c r="I215" s="1"/>
      <c r="J215" s="1"/>
      <c r="K215" s="1"/>
      <c r="L215" s="1"/>
      <c r="M215" s="1"/>
      <c r="N215" s="1"/>
      <c r="O215" s="1"/>
      <c r="P215" s="1"/>
    </row>
    <row r="216" ht="15.75" customHeight="1">
      <c r="A216" s="46"/>
      <c r="B216" s="47"/>
      <c r="C216" s="47"/>
      <c r="D216" s="47"/>
      <c r="E216" s="1"/>
      <c r="F216" s="1"/>
      <c r="G216" s="1"/>
      <c r="H216" s="1"/>
      <c r="I216" s="1"/>
      <c r="J216" s="1"/>
      <c r="K216" s="1"/>
      <c r="L216" s="1"/>
      <c r="M216" s="1"/>
      <c r="N216" s="1"/>
      <c r="O216" s="1"/>
      <c r="P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L2"/>
    <mergeCell ref="A4:L4"/>
    <mergeCell ref="A5:L5"/>
    <mergeCell ref="A6:L6"/>
    <mergeCell ref="A7:L7"/>
    <mergeCell ref="A8:L8"/>
    <mergeCell ref="A9:L9"/>
    <mergeCell ref="A16:L1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9.0"/>
    <col customWidth="1" min="6" max="6" width="11.71"/>
    <col customWidth="1" min="7" max="7" width="18.29"/>
    <col customWidth="1" min="8" max="10" width="15.29"/>
    <col customWidth="1" min="11" max="12" width="9.14"/>
    <col customWidth="1" min="13" max="13" width="16.57"/>
    <col customWidth="1" min="14" max="14" width="8.14"/>
    <col customWidth="1" min="15" max="15" width="10.14"/>
    <col customWidth="1" min="16" max="20" width="8.86"/>
    <col customWidth="1" min="21" max="28" width="8.0"/>
  </cols>
  <sheetData>
    <row r="1">
      <c r="A1" s="46"/>
      <c r="B1" s="47"/>
      <c r="C1" s="1"/>
      <c r="D1" s="1"/>
      <c r="E1" s="1"/>
      <c r="F1" s="1"/>
      <c r="G1" s="1"/>
      <c r="H1" s="1"/>
      <c r="I1" s="1"/>
      <c r="J1" s="1"/>
      <c r="K1" s="1"/>
      <c r="L1" s="1"/>
      <c r="M1" s="1"/>
      <c r="N1" s="1"/>
    </row>
    <row r="2" ht="21.75" customHeight="1">
      <c r="A2" s="181" t="s">
        <v>703</v>
      </c>
      <c r="B2" s="50"/>
      <c r="C2" s="50"/>
      <c r="D2" s="50"/>
      <c r="E2" s="50"/>
      <c r="F2" s="50"/>
      <c r="G2" s="50"/>
      <c r="H2" s="50"/>
      <c r="I2" s="50"/>
      <c r="J2" s="50"/>
      <c r="K2" s="50"/>
      <c r="L2" s="50"/>
      <c r="M2" s="184"/>
      <c r="N2" s="184"/>
      <c r="O2" s="184"/>
      <c r="P2" s="185"/>
      <c r="Q2" s="186"/>
      <c r="R2" s="186"/>
      <c r="S2" s="186"/>
      <c r="T2" s="186"/>
      <c r="U2" s="186"/>
      <c r="V2" s="186"/>
      <c r="W2" s="186"/>
      <c r="X2" s="186"/>
      <c r="Y2" s="186"/>
      <c r="Z2" s="186"/>
      <c r="AA2" s="186"/>
      <c r="AB2" s="186"/>
    </row>
    <row r="3" ht="18.0" customHeight="1">
      <c r="A3" s="187"/>
      <c r="B3" s="187"/>
      <c r="C3" s="187"/>
      <c r="D3" s="187"/>
      <c r="E3" s="187"/>
      <c r="F3" s="187"/>
      <c r="G3" s="187"/>
      <c r="H3" s="53"/>
      <c r="I3" s="53"/>
      <c r="J3" s="53"/>
      <c r="K3" s="53"/>
      <c r="L3" s="53"/>
      <c r="M3" s="53"/>
      <c r="N3" s="53"/>
      <c r="O3" s="54"/>
      <c r="P3" s="54"/>
      <c r="Q3" s="54"/>
      <c r="R3" s="54"/>
      <c r="S3" s="54"/>
      <c r="T3" s="54"/>
      <c r="U3" s="54"/>
      <c r="V3" s="54"/>
      <c r="W3" s="54"/>
      <c r="X3" s="54"/>
      <c r="Y3" s="54"/>
      <c r="Z3" s="54"/>
      <c r="AA3" s="54"/>
      <c r="AB3" s="54"/>
    </row>
    <row r="4" ht="41.25" customHeight="1">
      <c r="A4" s="188" t="s">
        <v>704</v>
      </c>
      <c r="B4" s="50"/>
      <c r="C4" s="50"/>
      <c r="D4" s="50"/>
      <c r="E4" s="50"/>
      <c r="F4" s="50"/>
      <c r="G4" s="50"/>
      <c r="H4" s="50"/>
      <c r="I4" s="50"/>
      <c r="J4" s="50"/>
      <c r="K4" s="50"/>
      <c r="L4" s="50"/>
      <c r="M4" s="184"/>
      <c r="N4" s="184"/>
      <c r="O4" s="184"/>
      <c r="P4" s="185"/>
      <c r="Q4" s="54"/>
      <c r="R4" s="54"/>
      <c r="S4" s="54"/>
      <c r="T4" s="54"/>
      <c r="U4" s="54"/>
      <c r="V4" s="54"/>
      <c r="W4" s="54"/>
      <c r="X4" s="54"/>
      <c r="Y4" s="54"/>
      <c r="Z4" s="54"/>
      <c r="AA4" s="54"/>
      <c r="AB4" s="54"/>
    </row>
    <row r="5" ht="13.5" customHeight="1">
      <c r="A5" s="189" t="s">
        <v>705</v>
      </c>
      <c r="B5" s="50"/>
      <c r="C5" s="50"/>
      <c r="D5" s="50"/>
      <c r="E5" s="50"/>
      <c r="F5" s="50"/>
      <c r="G5" s="50"/>
      <c r="H5" s="50"/>
      <c r="I5" s="50"/>
      <c r="J5" s="50"/>
      <c r="K5" s="50"/>
      <c r="L5" s="50"/>
      <c r="M5" s="184"/>
      <c r="N5" s="184"/>
      <c r="O5" s="184"/>
      <c r="P5" s="185"/>
      <c r="Q5" s="54"/>
      <c r="R5" s="54"/>
      <c r="S5" s="54"/>
      <c r="T5" s="54"/>
      <c r="U5" s="54"/>
      <c r="V5" s="54"/>
      <c r="W5" s="54"/>
      <c r="X5" s="54"/>
      <c r="Y5" s="54"/>
      <c r="Z5" s="54"/>
      <c r="AA5" s="54"/>
      <c r="AB5" s="54"/>
    </row>
    <row r="6" ht="14.25" customHeight="1">
      <c r="A6" s="188" t="s">
        <v>706</v>
      </c>
      <c r="B6" s="50"/>
      <c r="C6" s="50"/>
      <c r="D6" s="50"/>
      <c r="E6" s="50"/>
      <c r="F6" s="50"/>
      <c r="G6" s="50"/>
      <c r="H6" s="50"/>
      <c r="I6" s="50"/>
      <c r="J6" s="50"/>
      <c r="K6" s="50"/>
      <c r="L6" s="50"/>
      <c r="M6" s="184"/>
      <c r="N6" s="184"/>
      <c r="O6" s="184"/>
      <c r="P6" s="185"/>
      <c r="Q6" s="54"/>
      <c r="R6" s="54"/>
      <c r="S6" s="54"/>
      <c r="T6" s="54"/>
      <c r="U6" s="54"/>
      <c r="V6" s="54"/>
      <c r="W6" s="54"/>
      <c r="X6" s="54"/>
      <c r="Y6" s="54"/>
      <c r="Z6" s="54"/>
      <c r="AA6" s="54"/>
      <c r="AB6" s="54"/>
    </row>
    <row r="7" ht="14.25" customHeight="1">
      <c r="A7" s="55" t="s">
        <v>707</v>
      </c>
      <c r="B7" s="50"/>
      <c r="C7" s="50"/>
      <c r="D7" s="50"/>
      <c r="E7" s="50"/>
      <c r="F7" s="50"/>
      <c r="G7" s="50"/>
      <c r="H7" s="50"/>
      <c r="I7" s="50"/>
      <c r="J7" s="50"/>
      <c r="K7" s="50"/>
      <c r="L7" s="50"/>
      <c r="M7" s="184"/>
      <c r="N7" s="184"/>
      <c r="O7" s="184"/>
      <c r="P7" s="185"/>
      <c r="Q7" s="53"/>
      <c r="R7" s="53"/>
      <c r="S7" s="53"/>
      <c r="T7" s="53"/>
      <c r="U7" s="54"/>
      <c r="V7" s="54"/>
      <c r="W7" s="54"/>
      <c r="X7" s="54"/>
      <c r="Y7" s="54"/>
      <c r="Z7" s="54"/>
      <c r="AA7" s="54"/>
      <c r="AB7" s="54"/>
    </row>
    <row r="8" ht="15.0" customHeight="1">
      <c r="A8" s="189" t="s">
        <v>708</v>
      </c>
      <c r="B8" s="50"/>
      <c r="C8" s="50"/>
      <c r="D8" s="50"/>
      <c r="E8" s="50"/>
      <c r="F8" s="50"/>
      <c r="G8" s="50"/>
      <c r="H8" s="50"/>
      <c r="I8" s="50"/>
      <c r="J8" s="50"/>
      <c r="K8" s="50"/>
      <c r="L8" s="50"/>
      <c r="M8" s="184"/>
      <c r="N8" s="184"/>
      <c r="O8" s="184"/>
      <c r="P8" s="185"/>
      <c r="Q8" s="53"/>
      <c r="R8" s="53"/>
      <c r="S8" s="53"/>
      <c r="T8" s="53"/>
      <c r="U8" s="54"/>
      <c r="V8" s="54"/>
      <c r="W8" s="54"/>
      <c r="X8" s="54"/>
      <c r="Y8" s="54"/>
      <c r="Z8" s="54"/>
      <c r="AA8" s="54"/>
      <c r="AB8" s="54"/>
    </row>
    <row r="9" ht="14.25" customHeight="1">
      <c r="A9" s="55" t="s">
        <v>709</v>
      </c>
      <c r="B9" s="50"/>
      <c r="C9" s="50"/>
      <c r="D9" s="50"/>
      <c r="E9" s="50"/>
      <c r="F9" s="50"/>
      <c r="G9" s="50"/>
      <c r="H9" s="50"/>
      <c r="I9" s="50"/>
      <c r="J9" s="50"/>
      <c r="K9" s="50"/>
      <c r="L9" s="50"/>
      <c r="M9" s="184"/>
      <c r="N9" s="184"/>
      <c r="O9" s="184"/>
      <c r="P9" s="185"/>
      <c r="Q9" s="53"/>
      <c r="R9" s="53"/>
      <c r="S9" s="53"/>
      <c r="T9" s="53"/>
      <c r="U9" s="54"/>
      <c r="V9" s="54"/>
      <c r="W9" s="54"/>
      <c r="X9" s="54"/>
      <c r="Y9" s="54"/>
      <c r="Z9" s="54"/>
      <c r="AA9" s="54"/>
      <c r="AB9" s="54"/>
    </row>
    <row r="10" ht="14.25" customHeight="1">
      <c r="A10" s="55" t="s">
        <v>710</v>
      </c>
      <c r="B10" s="50"/>
      <c r="C10" s="50"/>
      <c r="D10" s="50"/>
      <c r="E10" s="50"/>
      <c r="F10" s="50"/>
      <c r="G10" s="50"/>
      <c r="H10" s="50"/>
      <c r="I10" s="50"/>
      <c r="J10" s="50"/>
      <c r="K10" s="50"/>
      <c r="L10" s="50"/>
      <c r="M10" s="184"/>
      <c r="N10" s="184"/>
      <c r="O10" s="184"/>
      <c r="P10" s="185"/>
      <c r="Q10" s="53"/>
      <c r="R10" s="53"/>
      <c r="S10" s="53"/>
      <c r="T10" s="53"/>
      <c r="U10" s="54"/>
      <c r="V10" s="54"/>
      <c r="W10" s="54"/>
      <c r="X10" s="54"/>
      <c r="Y10" s="54"/>
      <c r="Z10" s="54"/>
      <c r="AA10" s="54"/>
      <c r="AB10" s="54"/>
    </row>
    <row r="11" ht="66.75" customHeight="1">
      <c r="A11" s="59" t="s">
        <v>711</v>
      </c>
      <c r="B11" s="50"/>
      <c r="C11" s="50"/>
      <c r="D11" s="50"/>
      <c r="E11" s="50"/>
      <c r="F11" s="50"/>
      <c r="G11" s="50"/>
      <c r="H11" s="50"/>
      <c r="I11" s="50"/>
      <c r="J11" s="50"/>
      <c r="K11" s="50"/>
      <c r="L11" s="50"/>
      <c r="M11" s="184"/>
      <c r="N11" s="184"/>
      <c r="O11" s="184"/>
      <c r="P11" s="185"/>
      <c r="Q11" s="54"/>
      <c r="R11" s="54"/>
      <c r="S11" s="54"/>
      <c r="T11" s="54"/>
      <c r="U11" s="54"/>
      <c r="V11" s="54"/>
      <c r="W11" s="54"/>
      <c r="X11" s="54"/>
      <c r="Y11" s="54"/>
      <c r="Z11" s="54"/>
      <c r="AA11" s="54"/>
      <c r="AB11" s="54"/>
    </row>
    <row r="12">
      <c r="A12" s="190"/>
      <c r="B12" s="190"/>
      <c r="C12" s="190"/>
      <c r="D12" s="190"/>
      <c r="E12" s="190"/>
      <c r="F12" s="190"/>
      <c r="G12" s="190"/>
      <c r="H12" s="190"/>
      <c r="I12" s="190"/>
      <c r="J12" s="190"/>
      <c r="K12" s="190"/>
      <c r="L12" s="190"/>
      <c r="M12" s="190"/>
      <c r="N12" s="190"/>
      <c r="O12" s="54"/>
      <c r="P12" s="54"/>
      <c r="Q12" s="54"/>
      <c r="R12" s="54"/>
      <c r="S12" s="54"/>
      <c r="T12" s="54"/>
      <c r="U12" s="54"/>
      <c r="V12" s="54"/>
      <c r="W12" s="54"/>
      <c r="X12" s="54"/>
      <c r="Y12" s="54"/>
      <c r="Z12" s="54"/>
      <c r="AA12" s="54"/>
      <c r="AB12" s="54"/>
    </row>
    <row r="13">
      <c r="A13" s="191" t="s">
        <v>7</v>
      </c>
      <c r="B13" s="191" t="s">
        <v>712</v>
      </c>
      <c r="C13" s="191" t="s">
        <v>713</v>
      </c>
      <c r="D13" s="191" t="s">
        <v>714</v>
      </c>
      <c r="E13" s="191" t="s">
        <v>715</v>
      </c>
      <c r="F13" s="64" t="s">
        <v>8</v>
      </c>
      <c r="G13" s="191" t="s">
        <v>716</v>
      </c>
      <c r="H13" s="191" t="s">
        <v>717</v>
      </c>
      <c r="I13" s="191" t="s">
        <v>718</v>
      </c>
      <c r="J13" s="191" t="s">
        <v>719</v>
      </c>
      <c r="K13" s="191" t="s">
        <v>720</v>
      </c>
      <c r="L13" s="192" t="s">
        <v>157</v>
      </c>
      <c r="M13" s="182" t="s">
        <v>158</v>
      </c>
      <c r="N13" s="190"/>
      <c r="O13" s="54"/>
      <c r="P13" s="54"/>
    </row>
    <row r="14" ht="15.0" customHeight="1">
      <c r="A14" s="71" t="s">
        <v>721</v>
      </c>
      <c r="B14" s="71" t="s">
        <v>722</v>
      </c>
      <c r="C14" s="71" t="s">
        <v>723</v>
      </c>
      <c r="D14" s="71" t="s">
        <v>724</v>
      </c>
      <c r="E14" s="71" t="s">
        <v>725</v>
      </c>
      <c r="F14" s="71" t="s">
        <v>52</v>
      </c>
      <c r="G14" s="193" t="s">
        <v>726</v>
      </c>
      <c r="H14" s="71">
        <v>2022.0</v>
      </c>
      <c r="I14" s="71">
        <v>2023.0</v>
      </c>
      <c r="J14" s="24" t="s">
        <v>727</v>
      </c>
      <c r="K14" s="71">
        <v>2000.0</v>
      </c>
      <c r="L14" s="71">
        <v>600.0</v>
      </c>
      <c r="M14" s="86" t="s">
        <v>51</v>
      </c>
      <c r="N14" s="190"/>
      <c r="O14" s="54"/>
      <c r="P14" s="54"/>
    </row>
    <row r="15" ht="15.0" customHeight="1">
      <c r="A15" s="71" t="s">
        <v>728</v>
      </c>
      <c r="B15" s="71" t="s">
        <v>722</v>
      </c>
      <c r="C15" s="71" t="s">
        <v>723</v>
      </c>
      <c r="D15" s="71" t="s">
        <v>724</v>
      </c>
      <c r="E15" s="71" t="s">
        <v>725</v>
      </c>
      <c r="F15" s="71" t="s">
        <v>52</v>
      </c>
      <c r="G15" s="193" t="s">
        <v>726</v>
      </c>
      <c r="H15" s="71">
        <v>2022.0</v>
      </c>
      <c r="I15" s="71">
        <v>2023.0</v>
      </c>
      <c r="J15" s="24" t="s">
        <v>727</v>
      </c>
      <c r="K15" s="71">
        <v>2000.0</v>
      </c>
      <c r="L15" s="71">
        <v>700.0</v>
      </c>
      <c r="M15" s="86" t="s">
        <v>62</v>
      </c>
      <c r="N15" s="190"/>
      <c r="O15" s="54"/>
      <c r="P15" s="54"/>
    </row>
    <row r="16" ht="15.0" customHeight="1">
      <c r="A16" s="137" t="s">
        <v>114</v>
      </c>
      <c r="B16" s="137" t="s">
        <v>729</v>
      </c>
      <c r="C16" s="137" t="s">
        <v>730</v>
      </c>
      <c r="D16" s="137" t="s">
        <v>731</v>
      </c>
      <c r="E16" s="137" t="s">
        <v>732</v>
      </c>
      <c r="F16" s="137" t="s">
        <v>733</v>
      </c>
      <c r="G16" s="194" t="s">
        <v>734</v>
      </c>
      <c r="H16" s="137">
        <v>2023.0</v>
      </c>
      <c r="I16" s="137">
        <v>2023.0</v>
      </c>
      <c r="J16" s="137">
        <v>125000.0</v>
      </c>
      <c r="K16" s="137">
        <v>500.0</v>
      </c>
      <c r="L16" s="195">
        <v>50.0</v>
      </c>
      <c r="M16" s="86" t="s">
        <v>114</v>
      </c>
      <c r="N16" s="190"/>
      <c r="O16" s="196"/>
      <c r="P16" s="196"/>
      <c r="Q16" s="3"/>
      <c r="R16" s="3"/>
      <c r="S16" s="3"/>
      <c r="T16" s="3"/>
      <c r="U16" s="3"/>
      <c r="V16" s="3"/>
      <c r="W16" s="3"/>
      <c r="X16" s="3"/>
      <c r="Y16" s="3"/>
      <c r="Z16" s="3"/>
      <c r="AA16" s="3"/>
      <c r="AB16" s="3"/>
    </row>
    <row r="17">
      <c r="A17" s="197" t="s">
        <v>735</v>
      </c>
      <c r="B17" s="197"/>
      <c r="C17" s="197"/>
      <c r="D17" s="197"/>
      <c r="E17" s="197"/>
      <c r="F17" s="197"/>
      <c r="G17" s="197"/>
      <c r="H17" s="197"/>
      <c r="I17" s="197"/>
      <c r="J17" s="197"/>
      <c r="K17" s="197"/>
      <c r="L17" s="198">
        <f>SUM(L14:L16)</f>
        <v>1350</v>
      </c>
      <c r="M17" s="190"/>
      <c r="N17" s="190"/>
      <c r="O17" s="54"/>
      <c r="P17" s="54"/>
    </row>
    <row r="18" ht="14.25" customHeight="1">
      <c r="A18" s="179" t="s">
        <v>680</v>
      </c>
      <c r="B18" s="180"/>
      <c r="C18" s="180"/>
      <c r="D18" s="180"/>
      <c r="E18" s="180"/>
      <c r="F18" s="180"/>
      <c r="G18" s="180"/>
      <c r="H18" s="180"/>
      <c r="I18" s="180"/>
      <c r="J18" s="180"/>
      <c r="K18" s="180"/>
      <c r="L18" s="180"/>
      <c r="M18" s="3"/>
      <c r="N18" s="3"/>
      <c r="O18" s="3"/>
      <c r="P18" s="3"/>
    </row>
    <row r="19">
      <c r="A19" s="46"/>
      <c r="B19" s="47"/>
      <c r="C19" s="1"/>
      <c r="D19" s="1"/>
      <c r="E19" s="1"/>
      <c r="F19" s="1"/>
      <c r="G19" s="1"/>
      <c r="H19" s="1"/>
      <c r="I19" s="1"/>
      <c r="J19" s="1"/>
      <c r="K19" s="1"/>
      <c r="L19" s="1"/>
      <c r="M19" s="1"/>
      <c r="N19" s="1"/>
    </row>
    <row r="20">
      <c r="A20" s="46"/>
      <c r="B20" s="47"/>
      <c r="C20" s="1"/>
      <c r="D20" s="1"/>
      <c r="E20" s="1"/>
      <c r="F20" s="1"/>
      <c r="G20" s="1"/>
      <c r="H20" s="1"/>
      <c r="I20" s="1"/>
      <c r="J20" s="1"/>
      <c r="K20" s="1"/>
      <c r="L20" s="1"/>
      <c r="M20" s="1"/>
      <c r="N20" s="1"/>
    </row>
    <row r="21" ht="15.75" customHeight="1">
      <c r="A21" s="46"/>
      <c r="B21" s="47"/>
      <c r="C21" s="1"/>
      <c r="D21" s="1"/>
      <c r="E21" s="1"/>
      <c r="F21" s="1"/>
      <c r="G21" s="1"/>
      <c r="H21" s="1"/>
      <c r="I21" s="1"/>
      <c r="J21" s="1"/>
      <c r="K21" s="1"/>
      <c r="L21" s="1"/>
      <c r="M21" s="1"/>
      <c r="N21" s="1"/>
    </row>
    <row r="22" ht="15.75" customHeight="1">
      <c r="A22" s="46"/>
      <c r="B22" s="47"/>
      <c r="C22" s="1"/>
      <c r="D22" s="1"/>
      <c r="E22" s="1"/>
      <c r="F22" s="1"/>
      <c r="G22" s="1"/>
      <c r="H22" s="1"/>
      <c r="I22" s="1"/>
      <c r="J22" s="1"/>
      <c r="K22" s="1"/>
      <c r="L22" s="1"/>
      <c r="M22" s="1"/>
      <c r="N22" s="1"/>
    </row>
    <row r="23" ht="15.75" customHeight="1">
      <c r="A23" s="46"/>
      <c r="B23" s="47"/>
      <c r="C23" s="1"/>
      <c r="D23" s="1"/>
      <c r="E23" s="1"/>
      <c r="F23" s="1"/>
      <c r="G23" s="1"/>
      <c r="H23" s="1"/>
      <c r="I23" s="1"/>
      <c r="J23" s="1"/>
      <c r="K23" s="1"/>
      <c r="L23" s="1"/>
      <c r="M23" s="1"/>
      <c r="N23" s="1"/>
    </row>
    <row r="24" ht="15.75" customHeight="1">
      <c r="A24" s="46"/>
      <c r="B24" s="47"/>
      <c r="C24" s="1"/>
      <c r="D24" s="1"/>
      <c r="E24" s="1"/>
      <c r="F24" s="1"/>
      <c r="G24" s="1"/>
      <c r="H24" s="1"/>
      <c r="I24" s="1"/>
      <c r="J24" s="1"/>
      <c r="K24" s="1"/>
      <c r="L24" s="1"/>
      <c r="M24" s="1"/>
      <c r="N24" s="1"/>
    </row>
    <row r="25" ht="15.75" customHeight="1">
      <c r="A25" s="46"/>
      <c r="B25" s="47"/>
      <c r="C25" s="1"/>
      <c r="D25" s="1"/>
      <c r="E25" s="1"/>
      <c r="F25" s="1"/>
      <c r="G25" s="1"/>
      <c r="H25" s="1"/>
      <c r="I25" s="1"/>
      <c r="J25" s="1"/>
      <c r="K25" s="1"/>
      <c r="L25" s="1"/>
      <c r="M25" s="1"/>
      <c r="N25" s="1"/>
    </row>
    <row r="26" ht="15.75" customHeight="1">
      <c r="A26" s="46"/>
      <c r="B26" s="47"/>
      <c r="C26" s="1"/>
      <c r="D26" s="1"/>
      <c r="E26" s="1"/>
      <c r="F26" s="1"/>
      <c r="G26" s="1"/>
      <c r="H26" s="1"/>
      <c r="I26" s="1"/>
      <c r="J26" s="1"/>
      <c r="K26" s="1"/>
      <c r="L26" s="1"/>
      <c r="M26" s="1"/>
      <c r="N26" s="1"/>
    </row>
    <row r="27" ht="15.75" customHeight="1">
      <c r="A27" s="46"/>
      <c r="B27" s="47"/>
      <c r="C27" s="1"/>
      <c r="D27" s="1"/>
      <c r="E27" s="1"/>
      <c r="F27" s="1"/>
      <c r="G27" s="1"/>
      <c r="H27" s="1"/>
      <c r="I27" s="1"/>
      <c r="J27" s="1"/>
      <c r="K27" s="1"/>
      <c r="L27" s="1"/>
      <c r="M27" s="1"/>
      <c r="N27" s="1"/>
    </row>
    <row r="28" ht="15.75" customHeight="1">
      <c r="A28" s="46"/>
      <c r="B28" s="47"/>
      <c r="C28" s="1"/>
      <c r="D28" s="1"/>
      <c r="E28" s="1"/>
      <c r="F28" s="1"/>
      <c r="G28" s="1"/>
      <c r="H28" s="1"/>
      <c r="I28" s="1"/>
      <c r="J28" s="1"/>
      <c r="K28" s="1"/>
      <c r="L28" s="1"/>
      <c r="M28" s="1"/>
      <c r="N28" s="1"/>
    </row>
    <row r="29" ht="15.75" customHeight="1">
      <c r="A29" s="46"/>
      <c r="B29" s="47"/>
      <c r="C29" s="1"/>
      <c r="D29" s="1"/>
      <c r="E29" s="1"/>
      <c r="F29" s="1"/>
      <c r="G29" s="1"/>
      <c r="H29" s="1"/>
      <c r="I29" s="1"/>
      <c r="J29" s="1"/>
      <c r="K29" s="1"/>
      <c r="L29" s="1"/>
      <c r="M29" s="1"/>
      <c r="N29" s="1"/>
    </row>
    <row r="30" ht="15.75" customHeight="1">
      <c r="A30" s="46"/>
      <c r="B30" s="47"/>
      <c r="C30" s="1"/>
      <c r="D30" s="1"/>
      <c r="E30" s="1"/>
      <c r="F30" s="1"/>
      <c r="G30" s="1"/>
      <c r="H30" s="1"/>
      <c r="I30" s="1"/>
      <c r="J30" s="1"/>
      <c r="K30" s="1"/>
      <c r="L30" s="1"/>
      <c r="M30" s="1"/>
      <c r="N30" s="1"/>
    </row>
    <row r="31" ht="15.75" customHeight="1">
      <c r="A31" s="46"/>
      <c r="B31" s="47"/>
      <c r="C31" s="1"/>
      <c r="D31" s="1"/>
      <c r="E31" s="1"/>
      <c r="F31" s="1"/>
      <c r="G31" s="1"/>
      <c r="H31" s="1"/>
      <c r="I31" s="1"/>
      <c r="J31" s="1"/>
      <c r="K31" s="1"/>
      <c r="L31" s="1"/>
      <c r="M31" s="1"/>
      <c r="N31" s="1"/>
    </row>
    <row r="32" ht="15.75" customHeight="1">
      <c r="A32" s="46"/>
      <c r="B32" s="47"/>
      <c r="C32" s="1"/>
      <c r="D32" s="1"/>
      <c r="E32" s="1"/>
      <c r="F32" s="1"/>
      <c r="G32" s="1"/>
      <c r="H32" s="1"/>
      <c r="I32" s="1"/>
      <c r="J32" s="1"/>
      <c r="K32" s="1"/>
      <c r="L32" s="1"/>
      <c r="M32" s="1"/>
      <c r="N32" s="1"/>
    </row>
    <row r="33" ht="15.75" customHeight="1">
      <c r="A33" s="46"/>
      <c r="B33" s="47"/>
      <c r="C33" s="1"/>
      <c r="D33" s="1"/>
      <c r="E33" s="1"/>
      <c r="F33" s="1"/>
      <c r="G33" s="1"/>
      <c r="H33" s="1"/>
      <c r="I33" s="1"/>
      <c r="J33" s="1"/>
      <c r="K33" s="1"/>
      <c r="L33" s="1"/>
      <c r="M33" s="1"/>
      <c r="N33" s="1"/>
    </row>
    <row r="34" ht="15.75" customHeight="1">
      <c r="A34" s="46"/>
      <c r="B34" s="47"/>
      <c r="C34" s="1"/>
      <c r="D34" s="1"/>
      <c r="E34" s="1"/>
      <c r="F34" s="1"/>
      <c r="G34" s="1"/>
      <c r="H34" s="1"/>
      <c r="I34" s="1"/>
      <c r="J34" s="1"/>
      <c r="K34" s="1"/>
      <c r="L34" s="1"/>
      <c r="M34" s="1"/>
      <c r="N34" s="1"/>
    </row>
    <row r="35" ht="15.75" customHeight="1">
      <c r="A35" s="46"/>
      <c r="B35" s="47"/>
      <c r="C35" s="1"/>
      <c r="D35" s="1"/>
      <c r="E35" s="1"/>
      <c r="F35" s="1"/>
      <c r="G35" s="1"/>
      <c r="H35" s="1"/>
      <c r="I35" s="1"/>
      <c r="J35" s="1"/>
      <c r="K35" s="1"/>
      <c r="L35" s="1"/>
      <c r="M35" s="1"/>
      <c r="N35" s="1"/>
    </row>
    <row r="36" ht="15.75" customHeight="1">
      <c r="A36" s="46"/>
      <c r="B36" s="47"/>
      <c r="C36" s="1"/>
      <c r="D36" s="1"/>
      <c r="E36" s="1"/>
      <c r="F36" s="1"/>
      <c r="G36" s="1"/>
      <c r="H36" s="1"/>
      <c r="I36" s="1"/>
      <c r="J36" s="1"/>
      <c r="K36" s="1"/>
      <c r="L36" s="1"/>
      <c r="M36" s="1"/>
      <c r="N36" s="1"/>
    </row>
    <row r="37" ht="15.75" customHeight="1">
      <c r="A37" s="46"/>
      <c r="B37" s="47"/>
      <c r="C37" s="1"/>
      <c r="D37" s="1"/>
      <c r="E37" s="1"/>
      <c r="F37" s="1"/>
      <c r="G37" s="1"/>
      <c r="H37" s="1"/>
      <c r="I37" s="1"/>
      <c r="J37" s="1"/>
      <c r="K37" s="1"/>
      <c r="L37" s="1"/>
      <c r="M37" s="1"/>
      <c r="N37" s="1"/>
    </row>
    <row r="38" ht="15.75" customHeight="1">
      <c r="A38" s="46"/>
      <c r="B38" s="47"/>
      <c r="C38" s="1"/>
      <c r="D38" s="1"/>
      <c r="E38" s="1"/>
      <c r="F38" s="1"/>
      <c r="G38" s="1"/>
      <c r="H38" s="1"/>
      <c r="I38" s="1"/>
      <c r="J38" s="1"/>
      <c r="K38" s="1"/>
      <c r="L38" s="1"/>
      <c r="M38" s="1"/>
      <c r="N38" s="1"/>
    </row>
    <row r="39" ht="15.75" customHeight="1">
      <c r="A39" s="46"/>
      <c r="B39" s="47"/>
      <c r="C39" s="1"/>
      <c r="D39" s="1"/>
      <c r="E39" s="1"/>
      <c r="F39" s="1"/>
      <c r="G39" s="1"/>
      <c r="H39" s="1"/>
      <c r="I39" s="1"/>
      <c r="J39" s="1"/>
      <c r="K39" s="1"/>
      <c r="L39" s="1"/>
      <c r="M39" s="1"/>
      <c r="N39" s="1"/>
    </row>
    <row r="40" ht="15.75" customHeight="1">
      <c r="A40" s="46"/>
      <c r="B40" s="47"/>
      <c r="C40" s="1"/>
      <c r="D40" s="1"/>
      <c r="E40" s="1"/>
      <c r="F40" s="1"/>
      <c r="G40" s="1"/>
      <c r="H40" s="1"/>
      <c r="I40" s="1"/>
      <c r="J40" s="1"/>
      <c r="K40" s="1"/>
      <c r="L40" s="1"/>
      <c r="M40" s="1"/>
      <c r="N40" s="1"/>
    </row>
    <row r="41" ht="15.75" customHeight="1">
      <c r="A41" s="46"/>
      <c r="B41" s="47"/>
      <c r="C41" s="1"/>
      <c r="D41" s="1"/>
      <c r="E41" s="1"/>
      <c r="F41" s="1"/>
      <c r="G41" s="1"/>
      <c r="H41" s="1"/>
      <c r="I41" s="1"/>
      <c r="J41" s="1"/>
      <c r="K41" s="1"/>
      <c r="L41" s="1"/>
      <c r="M41" s="1"/>
      <c r="N41" s="1"/>
    </row>
    <row r="42" ht="15.75" customHeight="1">
      <c r="A42" s="46"/>
      <c r="B42" s="47"/>
      <c r="C42" s="1"/>
      <c r="D42" s="1"/>
      <c r="E42" s="1"/>
      <c r="F42" s="1"/>
      <c r="G42" s="1"/>
      <c r="H42" s="1"/>
      <c r="I42" s="1"/>
      <c r="J42" s="1"/>
      <c r="K42" s="1"/>
      <c r="L42" s="1"/>
      <c r="M42" s="1"/>
      <c r="N42" s="1"/>
    </row>
    <row r="43" ht="15.75" customHeight="1">
      <c r="A43" s="46"/>
      <c r="B43" s="47"/>
      <c r="C43" s="1"/>
      <c r="D43" s="1"/>
      <c r="E43" s="1"/>
      <c r="F43" s="1"/>
      <c r="G43" s="1"/>
      <c r="H43" s="1"/>
      <c r="I43" s="1"/>
      <c r="J43" s="1"/>
      <c r="K43" s="1"/>
      <c r="L43" s="1"/>
      <c r="M43" s="1"/>
      <c r="N43" s="1"/>
    </row>
    <row r="44" ht="15.75" customHeight="1">
      <c r="A44" s="46"/>
      <c r="B44" s="47"/>
      <c r="C44" s="1"/>
      <c r="D44" s="1"/>
      <c r="E44" s="1"/>
      <c r="F44" s="1"/>
      <c r="G44" s="1"/>
      <c r="H44" s="1"/>
      <c r="I44" s="1"/>
      <c r="J44" s="1"/>
      <c r="K44" s="1"/>
      <c r="L44" s="1"/>
      <c r="M44" s="1"/>
      <c r="N44" s="1"/>
    </row>
    <row r="45" ht="15.75" customHeight="1">
      <c r="A45" s="46"/>
      <c r="B45" s="47"/>
      <c r="C45" s="1"/>
      <c r="D45" s="1"/>
      <c r="E45" s="1"/>
      <c r="F45" s="1"/>
      <c r="G45" s="1"/>
      <c r="H45" s="1"/>
      <c r="I45" s="1"/>
      <c r="J45" s="1"/>
      <c r="K45" s="1"/>
      <c r="L45" s="1"/>
      <c r="M45" s="1"/>
      <c r="N45" s="1"/>
    </row>
    <row r="46" ht="15.75" customHeight="1">
      <c r="A46" s="46"/>
      <c r="B46" s="47"/>
      <c r="C46" s="1"/>
      <c r="D46" s="1"/>
      <c r="E46" s="1"/>
      <c r="F46" s="1"/>
      <c r="G46" s="1"/>
      <c r="H46" s="1"/>
      <c r="I46" s="1"/>
      <c r="J46" s="1"/>
      <c r="K46" s="1"/>
      <c r="L46" s="1"/>
      <c r="M46" s="1"/>
      <c r="N46" s="1"/>
    </row>
    <row r="47" ht="15.75" customHeight="1">
      <c r="A47" s="46"/>
      <c r="B47" s="47"/>
      <c r="C47" s="1"/>
      <c r="D47" s="1"/>
      <c r="E47" s="1"/>
      <c r="F47" s="1"/>
      <c r="G47" s="1"/>
      <c r="H47" s="1"/>
      <c r="I47" s="1"/>
      <c r="J47" s="1"/>
      <c r="K47" s="1"/>
      <c r="L47" s="1"/>
      <c r="M47" s="1"/>
      <c r="N47" s="1"/>
    </row>
    <row r="48" ht="15.75" customHeight="1">
      <c r="A48" s="46"/>
      <c r="B48" s="47"/>
      <c r="C48" s="1"/>
      <c r="D48" s="1"/>
      <c r="E48" s="1"/>
      <c r="F48" s="1"/>
      <c r="G48" s="1"/>
      <c r="H48" s="1"/>
      <c r="I48" s="1"/>
      <c r="J48" s="1"/>
      <c r="K48" s="1"/>
      <c r="L48" s="1"/>
      <c r="M48" s="1"/>
      <c r="N48" s="1"/>
    </row>
    <row r="49" ht="15.75" customHeight="1">
      <c r="A49" s="46"/>
      <c r="B49" s="47"/>
      <c r="C49" s="1"/>
      <c r="D49" s="1"/>
      <c r="E49" s="1"/>
      <c r="F49" s="1"/>
      <c r="G49" s="1"/>
      <c r="H49" s="1"/>
      <c r="I49" s="1"/>
      <c r="J49" s="1"/>
      <c r="K49" s="1"/>
      <c r="L49" s="1"/>
      <c r="M49" s="1"/>
      <c r="N49" s="1"/>
    </row>
    <row r="50" ht="15.75" customHeight="1">
      <c r="A50" s="46"/>
      <c r="B50" s="47"/>
      <c r="C50" s="1"/>
      <c r="D50" s="1"/>
      <c r="E50" s="1"/>
      <c r="F50" s="1"/>
      <c r="G50" s="1"/>
      <c r="H50" s="1"/>
      <c r="I50" s="1"/>
      <c r="J50" s="1"/>
      <c r="K50" s="1"/>
      <c r="L50" s="1"/>
      <c r="M50" s="1"/>
      <c r="N50" s="1"/>
    </row>
    <row r="51" ht="15.75" customHeight="1">
      <c r="A51" s="46"/>
      <c r="B51" s="47"/>
      <c r="C51" s="1"/>
      <c r="D51" s="1"/>
      <c r="E51" s="1"/>
      <c r="F51" s="1"/>
      <c r="G51" s="1"/>
      <c r="H51" s="1"/>
      <c r="I51" s="1"/>
      <c r="J51" s="1"/>
      <c r="K51" s="1"/>
      <c r="L51" s="1"/>
      <c r="M51" s="1"/>
      <c r="N51" s="1"/>
    </row>
    <row r="52" ht="15.75" customHeight="1">
      <c r="A52" s="46"/>
      <c r="B52" s="47"/>
      <c r="C52" s="1"/>
      <c r="D52" s="1"/>
      <c r="E52" s="1"/>
      <c r="F52" s="1"/>
      <c r="G52" s="1"/>
      <c r="H52" s="1"/>
      <c r="I52" s="1"/>
      <c r="J52" s="1"/>
      <c r="K52" s="1"/>
      <c r="L52" s="1"/>
      <c r="M52" s="1"/>
      <c r="N52" s="1"/>
    </row>
    <row r="53" ht="15.75" customHeight="1">
      <c r="A53" s="46"/>
      <c r="B53" s="47"/>
      <c r="C53" s="1"/>
      <c r="D53" s="1"/>
      <c r="E53" s="1"/>
      <c r="F53" s="1"/>
      <c r="G53" s="1"/>
      <c r="H53" s="1"/>
      <c r="I53" s="1"/>
      <c r="J53" s="1"/>
      <c r="K53" s="1"/>
      <c r="L53" s="1"/>
      <c r="M53" s="1"/>
      <c r="N53" s="1"/>
    </row>
    <row r="54" ht="15.75" customHeight="1">
      <c r="A54" s="46"/>
      <c r="B54" s="47"/>
      <c r="C54" s="1"/>
      <c r="D54" s="1"/>
      <c r="E54" s="1"/>
      <c r="F54" s="1"/>
      <c r="G54" s="1"/>
      <c r="H54" s="1"/>
      <c r="I54" s="1"/>
      <c r="J54" s="1"/>
      <c r="K54" s="1"/>
      <c r="L54" s="1"/>
      <c r="M54" s="1"/>
      <c r="N54" s="1"/>
    </row>
    <row r="55" ht="15.75" customHeight="1">
      <c r="A55" s="46"/>
      <c r="B55" s="47"/>
      <c r="C55" s="1"/>
      <c r="D55" s="1"/>
      <c r="E55" s="1"/>
      <c r="F55" s="1"/>
      <c r="G55" s="1"/>
      <c r="H55" s="1"/>
      <c r="I55" s="1"/>
      <c r="J55" s="1"/>
      <c r="K55" s="1"/>
      <c r="L55" s="1"/>
      <c r="M55" s="1"/>
      <c r="N55" s="1"/>
    </row>
    <row r="56" ht="15.75" customHeight="1">
      <c r="A56" s="46"/>
      <c r="B56" s="47"/>
      <c r="C56" s="1"/>
      <c r="D56" s="1"/>
      <c r="E56" s="1"/>
      <c r="F56" s="1"/>
      <c r="G56" s="1"/>
      <c r="H56" s="1"/>
      <c r="I56" s="1"/>
      <c r="J56" s="1"/>
      <c r="K56" s="1"/>
      <c r="L56" s="1"/>
      <c r="M56" s="1"/>
      <c r="N56" s="1"/>
    </row>
    <row r="57" ht="15.75" customHeight="1">
      <c r="A57" s="46"/>
      <c r="B57" s="47"/>
      <c r="C57" s="1"/>
      <c r="D57" s="1"/>
      <c r="E57" s="1"/>
      <c r="F57" s="1"/>
      <c r="G57" s="1"/>
      <c r="H57" s="1"/>
      <c r="I57" s="1"/>
      <c r="J57" s="1"/>
      <c r="K57" s="1"/>
      <c r="L57" s="1"/>
      <c r="M57" s="1"/>
      <c r="N57" s="1"/>
    </row>
    <row r="58" ht="15.75" customHeight="1">
      <c r="A58" s="46"/>
      <c r="B58" s="47"/>
      <c r="C58" s="1"/>
      <c r="D58" s="1"/>
      <c r="E58" s="1"/>
      <c r="F58" s="1"/>
      <c r="G58" s="1"/>
      <c r="H58" s="1"/>
      <c r="I58" s="1"/>
      <c r="J58" s="1"/>
      <c r="K58" s="1"/>
      <c r="L58" s="1"/>
      <c r="M58" s="1"/>
      <c r="N58" s="1"/>
    </row>
    <row r="59" ht="15.75" customHeight="1">
      <c r="A59" s="46"/>
      <c r="B59" s="47"/>
      <c r="C59" s="1"/>
      <c r="D59" s="1"/>
      <c r="E59" s="1"/>
      <c r="F59" s="1"/>
      <c r="G59" s="1"/>
      <c r="H59" s="1"/>
      <c r="I59" s="1"/>
      <c r="J59" s="1"/>
      <c r="K59" s="1"/>
      <c r="L59" s="1"/>
      <c r="M59" s="1"/>
      <c r="N59" s="1"/>
    </row>
    <row r="60" ht="15.75" customHeight="1">
      <c r="A60" s="46"/>
      <c r="B60" s="47"/>
      <c r="C60" s="1"/>
      <c r="D60" s="1"/>
      <c r="E60" s="1"/>
      <c r="F60" s="1"/>
      <c r="G60" s="1"/>
      <c r="H60" s="1"/>
      <c r="I60" s="1"/>
      <c r="J60" s="1"/>
      <c r="K60" s="1"/>
      <c r="L60" s="1"/>
      <c r="M60" s="1"/>
      <c r="N60" s="1"/>
    </row>
    <row r="61" ht="15.75" customHeight="1">
      <c r="A61" s="46"/>
      <c r="B61" s="47"/>
      <c r="C61" s="1"/>
      <c r="D61" s="1"/>
      <c r="E61" s="1"/>
      <c r="F61" s="1"/>
      <c r="G61" s="1"/>
      <c r="H61" s="1"/>
      <c r="I61" s="1"/>
      <c r="J61" s="1"/>
      <c r="K61" s="1"/>
      <c r="L61" s="1"/>
      <c r="M61" s="1"/>
      <c r="N61" s="1"/>
    </row>
    <row r="62" ht="15.75" customHeight="1">
      <c r="A62" s="46"/>
      <c r="B62" s="47"/>
      <c r="C62" s="1"/>
      <c r="D62" s="1"/>
      <c r="E62" s="1"/>
      <c r="F62" s="1"/>
      <c r="G62" s="1"/>
      <c r="H62" s="1"/>
      <c r="I62" s="1"/>
      <c r="J62" s="1"/>
      <c r="K62" s="1"/>
      <c r="L62" s="1"/>
      <c r="M62" s="1"/>
      <c r="N62" s="1"/>
    </row>
    <row r="63" ht="15.75" customHeight="1">
      <c r="A63" s="46"/>
      <c r="B63" s="47"/>
      <c r="C63" s="1"/>
      <c r="D63" s="1"/>
      <c r="E63" s="1"/>
      <c r="F63" s="1"/>
      <c r="G63" s="1"/>
      <c r="H63" s="1"/>
      <c r="I63" s="1"/>
      <c r="J63" s="1"/>
      <c r="K63" s="1"/>
      <c r="L63" s="1"/>
      <c r="M63" s="1"/>
      <c r="N63" s="1"/>
    </row>
    <row r="64" ht="15.75" customHeight="1">
      <c r="A64" s="46"/>
      <c r="B64" s="47"/>
      <c r="C64" s="1"/>
      <c r="D64" s="1"/>
      <c r="E64" s="1"/>
      <c r="F64" s="1"/>
      <c r="G64" s="1"/>
      <c r="H64" s="1"/>
      <c r="I64" s="1"/>
      <c r="J64" s="1"/>
      <c r="K64" s="1"/>
      <c r="L64" s="1"/>
      <c r="M64" s="1"/>
      <c r="N64" s="1"/>
    </row>
    <row r="65" ht="15.75" customHeight="1">
      <c r="A65" s="46"/>
      <c r="B65" s="47"/>
      <c r="C65" s="1"/>
      <c r="D65" s="1"/>
      <c r="E65" s="1"/>
      <c r="F65" s="1"/>
      <c r="G65" s="1"/>
      <c r="H65" s="1"/>
      <c r="I65" s="1"/>
      <c r="J65" s="1"/>
      <c r="K65" s="1"/>
      <c r="L65" s="1"/>
      <c r="M65" s="1"/>
      <c r="N65" s="1"/>
    </row>
    <row r="66" ht="15.75" customHeight="1">
      <c r="A66" s="46"/>
      <c r="B66" s="47"/>
      <c r="C66" s="1"/>
      <c r="D66" s="1"/>
      <c r="E66" s="1"/>
      <c r="F66" s="1"/>
      <c r="G66" s="1"/>
      <c r="H66" s="1"/>
      <c r="I66" s="1"/>
      <c r="J66" s="1"/>
      <c r="K66" s="1"/>
      <c r="L66" s="1"/>
      <c r="M66" s="1"/>
      <c r="N66" s="1"/>
    </row>
    <row r="67" ht="15.75" customHeight="1">
      <c r="A67" s="46"/>
      <c r="B67" s="47"/>
      <c r="C67" s="1"/>
      <c r="D67" s="1"/>
      <c r="E67" s="1"/>
      <c r="F67" s="1"/>
      <c r="G67" s="1"/>
      <c r="H67" s="1"/>
      <c r="I67" s="1"/>
      <c r="J67" s="1"/>
      <c r="K67" s="1"/>
      <c r="L67" s="1"/>
      <c r="M67" s="1"/>
      <c r="N67" s="1"/>
    </row>
    <row r="68" ht="15.75" customHeight="1">
      <c r="A68" s="46"/>
      <c r="B68" s="47"/>
      <c r="C68" s="1"/>
      <c r="D68" s="1"/>
      <c r="E68" s="1"/>
      <c r="F68" s="1"/>
      <c r="G68" s="1"/>
      <c r="H68" s="1"/>
      <c r="I68" s="1"/>
      <c r="J68" s="1"/>
      <c r="K68" s="1"/>
      <c r="L68" s="1"/>
      <c r="M68" s="1"/>
      <c r="N68" s="1"/>
    </row>
    <row r="69" ht="15.75" customHeight="1">
      <c r="A69" s="46"/>
      <c r="B69" s="47"/>
      <c r="C69" s="1"/>
      <c r="D69" s="1"/>
      <c r="E69" s="1"/>
      <c r="F69" s="1"/>
      <c r="G69" s="1"/>
      <c r="H69" s="1"/>
      <c r="I69" s="1"/>
      <c r="J69" s="1"/>
      <c r="K69" s="1"/>
      <c r="L69" s="1"/>
      <c r="M69" s="1"/>
      <c r="N69" s="1"/>
    </row>
    <row r="70" ht="15.75" customHeight="1">
      <c r="A70" s="46"/>
      <c r="B70" s="47"/>
      <c r="C70" s="1"/>
      <c r="D70" s="1"/>
      <c r="E70" s="1"/>
      <c r="F70" s="1"/>
      <c r="G70" s="1"/>
      <c r="H70" s="1"/>
      <c r="I70" s="1"/>
      <c r="J70" s="1"/>
      <c r="K70" s="1"/>
      <c r="L70" s="1"/>
      <c r="M70" s="1"/>
      <c r="N70" s="1"/>
    </row>
    <row r="71" ht="15.75" customHeight="1">
      <c r="A71" s="46"/>
      <c r="B71" s="47"/>
      <c r="C71" s="1"/>
      <c r="D71" s="1"/>
      <c r="E71" s="1"/>
      <c r="F71" s="1"/>
      <c r="G71" s="1"/>
      <c r="H71" s="1"/>
      <c r="I71" s="1"/>
      <c r="J71" s="1"/>
      <c r="K71" s="1"/>
      <c r="L71" s="1"/>
      <c r="M71" s="1"/>
      <c r="N71" s="1"/>
    </row>
    <row r="72" ht="15.75" customHeight="1">
      <c r="A72" s="46"/>
      <c r="B72" s="47"/>
      <c r="C72" s="1"/>
      <c r="D72" s="1"/>
      <c r="E72" s="1"/>
      <c r="F72" s="1"/>
      <c r="G72" s="1"/>
      <c r="H72" s="1"/>
      <c r="I72" s="1"/>
      <c r="J72" s="1"/>
      <c r="K72" s="1"/>
      <c r="L72" s="1"/>
      <c r="M72" s="1"/>
      <c r="N72" s="1"/>
    </row>
    <row r="73" ht="15.75" customHeight="1">
      <c r="A73" s="46"/>
      <c r="B73" s="47"/>
      <c r="C73" s="1"/>
      <c r="D73" s="1"/>
      <c r="E73" s="1"/>
      <c r="F73" s="1"/>
      <c r="G73" s="1"/>
      <c r="H73" s="1"/>
      <c r="I73" s="1"/>
      <c r="J73" s="1"/>
      <c r="K73" s="1"/>
      <c r="L73" s="1"/>
      <c r="M73" s="1"/>
      <c r="N73" s="1"/>
    </row>
    <row r="74" ht="15.75" customHeight="1">
      <c r="A74" s="46"/>
      <c r="B74" s="47"/>
      <c r="C74" s="1"/>
      <c r="D74" s="1"/>
      <c r="E74" s="1"/>
      <c r="F74" s="1"/>
      <c r="G74" s="1"/>
      <c r="H74" s="1"/>
      <c r="I74" s="1"/>
      <c r="J74" s="1"/>
      <c r="K74" s="1"/>
      <c r="L74" s="1"/>
      <c r="M74" s="1"/>
      <c r="N74" s="1"/>
    </row>
    <row r="75" ht="15.75" customHeight="1">
      <c r="A75" s="46"/>
      <c r="B75" s="47"/>
      <c r="C75" s="1"/>
      <c r="D75" s="1"/>
      <c r="E75" s="1"/>
      <c r="F75" s="1"/>
      <c r="G75" s="1"/>
      <c r="H75" s="1"/>
      <c r="I75" s="1"/>
      <c r="J75" s="1"/>
      <c r="K75" s="1"/>
      <c r="L75" s="1"/>
      <c r="M75" s="1"/>
      <c r="N75" s="1"/>
    </row>
    <row r="76" ht="15.75" customHeight="1">
      <c r="A76" s="46"/>
      <c r="B76" s="47"/>
      <c r="C76" s="1"/>
      <c r="D76" s="1"/>
      <c r="E76" s="1"/>
      <c r="F76" s="1"/>
      <c r="G76" s="1"/>
      <c r="H76" s="1"/>
      <c r="I76" s="1"/>
      <c r="J76" s="1"/>
      <c r="K76" s="1"/>
      <c r="L76" s="1"/>
      <c r="M76" s="1"/>
      <c r="N76" s="1"/>
    </row>
    <row r="77" ht="15.75" customHeight="1">
      <c r="A77" s="46"/>
      <c r="B77" s="47"/>
      <c r="C77" s="1"/>
      <c r="D77" s="1"/>
      <c r="E77" s="1"/>
      <c r="F77" s="1"/>
      <c r="G77" s="1"/>
      <c r="H77" s="1"/>
      <c r="I77" s="1"/>
      <c r="J77" s="1"/>
      <c r="K77" s="1"/>
      <c r="L77" s="1"/>
      <c r="M77" s="1"/>
      <c r="N77" s="1"/>
    </row>
    <row r="78" ht="15.75" customHeight="1">
      <c r="A78" s="46"/>
      <c r="B78" s="47"/>
      <c r="C78" s="1"/>
      <c r="D78" s="1"/>
      <c r="E78" s="1"/>
      <c r="F78" s="1"/>
      <c r="G78" s="1"/>
      <c r="H78" s="1"/>
      <c r="I78" s="1"/>
      <c r="J78" s="1"/>
      <c r="K78" s="1"/>
      <c r="L78" s="1"/>
      <c r="M78" s="1"/>
      <c r="N78" s="1"/>
    </row>
    <row r="79" ht="15.75" customHeight="1">
      <c r="A79" s="46"/>
      <c r="B79" s="47"/>
      <c r="C79" s="1"/>
      <c r="D79" s="1"/>
      <c r="E79" s="1"/>
      <c r="F79" s="1"/>
      <c r="G79" s="1"/>
      <c r="H79" s="1"/>
      <c r="I79" s="1"/>
      <c r="J79" s="1"/>
      <c r="K79" s="1"/>
      <c r="L79" s="1"/>
      <c r="M79" s="1"/>
      <c r="N79" s="1"/>
    </row>
    <row r="80" ht="15.75" customHeight="1">
      <c r="A80" s="46"/>
      <c r="B80" s="47"/>
      <c r="C80" s="1"/>
      <c r="D80" s="1"/>
      <c r="E80" s="1"/>
      <c r="F80" s="1"/>
      <c r="G80" s="1"/>
      <c r="H80" s="1"/>
      <c r="I80" s="1"/>
      <c r="J80" s="1"/>
      <c r="K80" s="1"/>
      <c r="L80" s="1"/>
      <c r="M80" s="1"/>
      <c r="N80" s="1"/>
    </row>
    <row r="81" ht="15.75" customHeight="1">
      <c r="A81" s="46"/>
      <c r="B81" s="47"/>
      <c r="C81" s="1"/>
      <c r="D81" s="1"/>
      <c r="E81" s="1"/>
      <c r="F81" s="1"/>
      <c r="G81" s="1"/>
      <c r="H81" s="1"/>
      <c r="I81" s="1"/>
      <c r="J81" s="1"/>
      <c r="K81" s="1"/>
      <c r="L81" s="1"/>
      <c r="M81" s="1"/>
      <c r="N81" s="1"/>
    </row>
    <row r="82" ht="15.75" customHeight="1">
      <c r="A82" s="46"/>
      <c r="B82" s="47"/>
      <c r="C82" s="1"/>
      <c r="D82" s="1"/>
      <c r="E82" s="1"/>
      <c r="F82" s="1"/>
      <c r="G82" s="1"/>
      <c r="H82" s="1"/>
      <c r="I82" s="1"/>
      <c r="J82" s="1"/>
      <c r="K82" s="1"/>
      <c r="L82" s="1"/>
      <c r="M82" s="1"/>
      <c r="N82" s="1"/>
    </row>
    <row r="83" ht="15.75" customHeight="1">
      <c r="A83" s="46"/>
      <c r="B83" s="47"/>
      <c r="C83" s="1"/>
      <c r="D83" s="1"/>
      <c r="E83" s="1"/>
      <c r="F83" s="1"/>
      <c r="G83" s="1"/>
      <c r="H83" s="1"/>
      <c r="I83" s="1"/>
      <c r="J83" s="1"/>
      <c r="K83" s="1"/>
      <c r="L83" s="1"/>
      <c r="M83" s="1"/>
      <c r="N83" s="1"/>
    </row>
    <row r="84" ht="15.75" customHeight="1">
      <c r="A84" s="46"/>
      <c r="B84" s="47"/>
      <c r="C84" s="1"/>
      <c r="D84" s="1"/>
      <c r="E84" s="1"/>
      <c r="F84" s="1"/>
      <c r="G84" s="1"/>
      <c r="H84" s="1"/>
      <c r="I84" s="1"/>
      <c r="J84" s="1"/>
      <c r="K84" s="1"/>
      <c r="L84" s="1"/>
      <c r="M84" s="1"/>
      <c r="N84" s="1"/>
    </row>
    <row r="85" ht="15.75" customHeight="1">
      <c r="A85" s="46"/>
      <c r="B85" s="47"/>
      <c r="C85" s="1"/>
      <c r="D85" s="1"/>
      <c r="E85" s="1"/>
      <c r="F85" s="1"/>
      <c r="G85" s="1"/>
      <c r="H85" s="1"/>
      <c r="I85" s="1"/>
      <c r="J85" s="1"/>
      <c r="K85" s="1"/>
      <c r="L85" s="1"/>
      <c r="M85" s="1"/>
      <c r="N85" s="1"/>
    </row>
    <row r="86" ht="15.75" customHeight="1">
      <c r="A86" s="46"/>
      <c r="B86" s="47"/>
      <c r="C86" s="1"/>
      <c r="D86" s="1"/>
      <c r="E86" s="1"/>
      <c r="F86" s="1"/>
      <c r="G86" s="1"/>
      <c r="H86" s="1"/>
      <c r="I86" s="1"/>
      <c r="J86" s="1"/>
      <c r="K86" s="1"/>
      <c r="L86" s="1"/>
      <c r="M86" s="1"/>
      <c r="N86" s="1"/>
    </row>
    <row r="87" ht="15.75" customHeight="1">
      <c r="A87" s="46"/>
      <c r="B87" s="47"/>
      <c r="C87" s="1"/>
      <c r="D87" s="1"/>
      <c r="E87" s="1"/>
      <c r="F87" s="1"/>
      <c r="G87" s="1"/>
      <c r="H87" s="1"/>
      <c r="I87" s="1"/>
      <c r="J87" s="1"/>
      <c r="K87" s="1"/>
      <c r="L87" s="1"/>
      <c r="M87" s="1"/>
      <c r="N87" s="1"/>
    </row>
    <row r="88" ht="15.75" customHeight="1">
      <c r="A88" s="46"/>
      <c r="B88" s="47"/>
      <c r="C88" s="1"/>
      <c r="D88" s="1"/>
      <c r="E88" s="1"/>
      <c r="F88" s="1"/>
      <c r="G88" s="1"/>
      <c r="H88" s="1"/>
      <c r="I88" s="1"/>
      <c r="J88" s="1"/>
      <c r="K88" s="1"/>
      <c r="L88" s="1"/>
      <c r="M88" s="1"/>
      <c r="N88" s="1"/>
    </row>
    <row r="89" ht="15.75" customHeight="1">
      <c r="A89" s="46"/>
      <c r="B89" s="47"/>
      <c r="C89" s="1"/>
      <c r="D89" s="1"/>
      <c r="E89" s="1"/>
      <c r="F89" s="1"/>
      <c r="G89" s="1"/>
      <c r="H89" s="1"/>
      <c r="I89" s="1"/>
      <c r="J89" s="1"/>
      <c r="K89" s="1"/>
      <c r="L89" s="1"/>
      <c r="M89" s="1"/>
      <c r="N89" s="1"/>
    </row>
    <row r="90" ht="15.75" customHeight="1">
      <c r="A90" s="46"/>
      <c r="B90" s="47"/>
      <c r="C90" s="1"/>
      <c r="D90" s="1"/>
      <c r="E90" s="1"/>
      <c r="F90" s="1"/>
      <c r="G90" s="1"/>
      <c r="H90" s="1"/>
      <c r="I90" s="1"/>
      <c r="J90" s="1"/>
      <c r="K90" s="1"/>
      <c r="L90" s="1"/>
      <c r="M90" s="1"/>
      <c r="N90" s="1"/>
    </row>
    <row r="91" ht="15.75" customHeight="1">
      <c r="A91" s="46"/>
      <c r="B91" s="47"/>
      <c r="C91" s="1"/>
      <c r="D91" s="1"/>
      <c r="E91" s="1"/>
      <c r="F91" s="1"/>
      <c r="G91" s="1"/>
      <c r="H91" s="1"/>
      <c r="I91" s="1"/>
      <c r="J91" s="1"/>
      <c r="K91" s="1"/>
      <c r="L91" s="1"/>
      <c r="M91" s="1"/>
      <c r="N91" s="1"/>
    </row>
    <row r="92" ht="15.75" customHeight="1">
      <c r="A92" s="46"/>
      <c r="B92" s="47"/>
      <c r="C92" s="1"/>
      <c r="D92" s="1"/>
      <c r="E92" s="1"/>
      <c r="F92" s="1"/>
      <c r="G92" s="1"/>
      <c r="H92" s="1"/>
      <c r="I92" s="1"/>
      <c r="J92" s="1"/>
      <c r="K92" s="1"/>
      <c r="L92" s="1"/>
      <c r="M92" s="1"/>
      <c r="N92" s="1"/>
    </row>
    <row r="93" ht="15.75" customHeight="1">
      <c r="A93" s="46"/>
      <c r="B93" s="47"/>
      <c r="C93" s="1"/>
      <c r="D93" s="1"/>
      <c r="E93" s="1"/>
      <c r="F93" s="1"/>
      <c r="G93" s="1"/>
      <c r="H93" s="1"/>
      <c r="I93" s="1"/>
      <c r="J93" s="1"/>
      <c r="K93" s="1"/>
      <c r="L93" s="1"/>
      <c r="M93" s="1"/>
      <c r="N93" s="1"/>
    </row>
    <row r="94" ht="15.75" customHeight="1">
      <c r="A94" s="46"/>
      <c r="B94" s="47"/>
      <c r="C94" s="1"/>
      <c r="D94" s="1"/>
      <c r="E94" s="1"/>
      <c r="F94" s="1"/>
      <c r="G94" s="1"/>
      <c r="H94" s="1"/>
      <c r="I94" s="1"/>
      <c r="J94" s="1"/>
      <c r="K94" s="1"/>
      <c r="L94" s="1"/>
      <c r="M94" s="1"/>
      <c r="N94" s="1"/>
    </row>
    <row r="95" ht="15.75" customHeight="1">
      <c r="A95" s="46"/>
      <c r="B95" s="47"/>
      <c r="C95" s="1"/>
      <c r="D95" s="1"/>
      <c r="E95" s="1"/>
      <c r="F95" s="1"/>
      <c r="G95" s="1"/>
      <c r="H95" s="1"/>
      <c r="I95" s="1"/>
      <c r="J95" s="1"/>
      <c r="K95" s="1"/>
      <c r="L95" s="1"/>
      <c r="M95" s="1"/>
      <c r="N95" s="1"/>
    </row>
    <row r="96" ht="15.75" customHeight="1">
      <c r="A96" s="46"/>
      <c r="B96" s="47"/>
      <c r="C96" s="1"/>
      <c r="D96" s="1"/>
      <c r="E96" s="1"/>
      <c r="F96" s="1"/>
      <c r="G96" s="1"/>
      <c r="H96" s="1"/>
      <c r="I96" s="1"/>
      <c r="J96" s="1"/>
      <c r="K96" s="1"/>
      <c r="L96" s="1"/>
      <c r="M96" s="1"/>
      <c r="N96" s="1"/>
    </row>
    <row r="97" ht="15.75" customHeight="1">
      <c r="A97" s="46"/>
      <c r="B97" s="47"/>
      <c r="C97" s="1"/>
      <c r="D97" s="1"/>
      <c r="E97" s="1"/>
      <c r="F97" s="1"/>
      <c r="G97" s="1"/>
      <c r="H97" s="1"/>
      <c r="I97" s="1"/>
      <c r="J97" s="1"/>
      <c r="K97" s="1"/>
      <c r="L97" s="1"/>
      <c r="M97" s="1"/>
      <c r="N97" s="1"/>
    </row>
    <row r="98" ht="15.75" customHeight="1">
      <c r="A98" s="46"/>
      <c r="B98" s="47"/>
      <c r="C98" s="1"/>
      <c r="D98" s="1"/>
      <c r="E98" s="1"/>
      <c r="F98" s="1"/>
      <c r="G98" s="1"/>
      <c r="H98" s="1"/>
      <c r="I98" s="1"/>
      <c r="J98" s="1"/>
      <c r="K98" s="1"/>
      <c r="L98" s="1"/>
      <c r="M98" s="1"/>
      <c r="N98" s="1"/>
    </row>
    <row r="99" ht="15.75" customHeight="1">
      <c r="A99" s="46"/>
      <c r="B99" s="47"/>
      <c r="C99" s="1"/>
      <c r="D99" s="1"/>
      <c r="E99" s="1"/>
      <c r="F99" s="1"/>
      <c r="G99" s="1"/>
      <c r="H99" s="1"/>
      <c r="I99" s="1"/>
      <c r="J99" s="1"/>
      <c r="K99" s="1"/>
      <c r="L99" s="1"/>
      <c r="M99" s="1"/>
      <c r="N99" s="1"/>
    </row>
    <row r="100" ht="15.75" customHeight="1">
      <c r="A100" s="46"/>
      <c r="B100" s="47"/>
      <c r="C100" s="1"/>
      <c r="D100" s="1"/>
      <c r="E100" s="1"/>
      <c r="F100" s="1"/>
      <c r="G100" s="1"/>
      <c r="H100" s="1"/>
      <c r="I100" s="1"/>
      <c r="J100" s="1"/>
      <c r="K100" s="1"/>
      <c r="L100" s="1"/>
      <c r="M100" s="1"/>
      <c r="N100" s="1"/>
    </row>
    <row r="101" ht="15.75" customHeight="1">
      <c r="A101" s="46"/>
      <c r="B101" s="47"/>
      <c r="C101" s="1"/>
      <c r="D101" s="1"/>
      <c r="E101" s="1"/>
      <c r="F101" s="1"/>
      <c r="G101" s="1"/>
      <c r="H101" s="1"/>
      <c r="I101" s="1"/>
      <c r="J101" s="1"/>
      <c r="K101" s="1"/>
      <c r="L101" s="1"/>
      <c r="M101" s="1"/>
      <c r="N101" s="1"/>
    </row>
    <row r="102" ht="15.75" customHeight="1">
      <c r="A102" s="46"/>
      <c r="B102" s="47"/>
      <c r="C102" s="1"/>
      <c r="D102" s="1"/>
      <c r="E102" s="1"/>
      <c r="F102" s="1"/>
      <c r="G102" s="1"/>
      <c r="H102" s="1"/>
      <c r="I102" s="1"/>
      <c r="J102" s="1"/>
      <c r="K102" s="1"/>
      <c r="L102" s="1"/>
      <c r="M102" s="1"/>
      <c r="N102" s="1"/>
    </row>
    <row r="103" ht="15.75" customHeight="1">
      <c r="A103" s="46"/>
      <c r="B103" s="47"/>
      <c r="C103" s="1"/>
      <c r="D103" s="1"/>
      <c r="E103" s="1"/>
      <c r="F103" s="1"/>
      <c r="G103" s="1"/>
      <c r="H103" s="1"/>
      <c r="I103" s="1"/>
      <c r="J103" s="1"/>
      <c r="K103" s="1"/>
      <c r="L103" s="1"/>
      <c r="M103" s="1"/>
      <c r="N103" s="1"/>
    </row>
    <row r="104" ht="15.75" customHeight="1">
      <c r="A104" s="46"/>
      <c r="B104" s="47"/>
      <c r="C104" s="1"/>
      <c r="D104" s="1"/>
      <c r="E104" s="1"/>
      <c r="F104" s="1"/>
      <c r="G104" s="1"/>
      <c r="H104" s="1"/>
      <c r="I104" s="1"/>
      <c r="J104" s="1"/>
      <c r="K104" s="1"/>
      <c r="L104" s="1"/>
      <c r="M104" s="1"/>
      <c r="N104" s="1"/>
    </row>
    <row r="105" ht="15.75" customHeight="1">
      <c r="A105" s="46"/>
      <c r="B105" s="47"/>
      <c r="C105" s="1"/>
      <c r="D105" s="1"/>
      <c r="E105" s="1"/>
      <c r="F105" s="1"/>
      <c r="G105" s="1"/>
      <c r="H105" s="1"/>
      <c r="I105" s="1"/>
      <c r="J105" s="1"/>
      <c r="K105" s="1"/>
      <c r="L105" s="1"/>
      <c r="M105" s="1"/>
      <c r="N105" s="1"/>
    </row>
    <row r="106" ht="15.75" customHeight="1">
      <c r="A106" s="46"/>
      <c r="B106" s="47"/>
      <c r="C106" s="1"/>
      <c r="D106" s="1"/>
      <c r="E106" s="1"/>
      <c r="F106" s="1"/>
      <c r="G106" s="1"/>
      <c r="H106" s="1"/>
      <c r="I106" s="1"/>
      <c r="J106" s="1"/>
      <c r="K106" s="1"/>
      <c r="L106" s="1"/>
      <c r="M106" s="1"/>
      <c r="N106" s="1"/>
    </row>
    <row r="107" ht="15.75" customHeight="1">
      <c r="A107" s="46"/>
      <c r="B107" s="47"/>
      <c r="C107" s="1"/>
      <c r="D107" s="1"/>
      <c r="E107" s="1"/>
      <c r="F107" s="1"/>
      <c r="G107" s="1"/>
      <c r="H107" s="1"/>
      <c r="I107" s="1"/>
      <c r="J107" s="1"/>
      <c r="K107" s="1"/>
      <c r="L107" s="1"/>
      <c r="M107" s="1"/>
      <c r="N107" s="1"/>
    </row>
    <row r="108" ht="15.75" customHeight="1">
      <c r="A108" s="46"/>
      <c r="B108" s="47"/>
      <c r="C108" s="1"/>
      <c r="D108" s="1"/>
      <c r="E108" s="1"/>
      <c r="F108" s="1"/>
      <c r="G108" s="1"/>
      <c r="H108" s="1"/>
      <c r="I108" s="1"/>
      <c r="J108" s="1"/>
      <c r="K108" s="1"/>
      <c r="L108" s="1"/>
      <c r="M108" s="1"/>
      <c r="N108" s="1"/>
    </row>
    <row r="109" ht="15.75" customHeight="1">
      <c r="A109" s="46"/>
      <c r="B109" s="47"/>
      <c r="C109" s="1"/>
      <c r="D109" s="1"/>
      <c r="E109" s="1"/>
      <c r="F109" s="1"/>
      <c r="G109" s="1"/>
      <c r="H109" s="1"/>
      <c r="I109" s="1"/>
      <c r="J109" s="1"/>
      <c r="K109" s="1"/>
      <c r="L109" s="1"/>
      <c r="M109" s="1"/>
      <c r="N109" s="1"/>
    </row>
    <row r="110" ht="15.75" customHeight="1">
      <c r="A110" s="46"/>
      <c r="B110" s="47"/>
      <c r="C110" s="1"/>
      <c r="D110" s="1"/>
      <c r="E110" s="1"/>
      <c r="F110" s="1"/>
      <c r="G110" s="1"/>
      <c r="H110" s="1"/>
      <c r="I110" s="1"/>
      <c r="J110" s="1"/>
      <c r="K110" s="1"/>
      <c r="L110" s="1"/>
      <c r="M110" s="1"/>
      <c r="N110" s="1"/>
    </row>
    <row r="111" ht="15.75" customHeight="1">
      <c r="A111" s="46"/>
      <c r="B111" s="47"/>
      <c r="C111" s="1"/>
      <c r="D111" s="1"/>
      <c r="E111" s="1"/>
      <c r="F111" s="1"/>
      <c r="G111" s="1"/>
      <c r="H111" s="1"/>
      <c r="I111" s="1"/>
      <c r="J111" s="1"/>
      <c r="K111" s="1"/>
      <c r="L111" s="1"/>
      <c r="M111" s="1"/>
      <c r="N111" s="1"/>
    </row>
    <row r="112" ht="15.75" customHeight="1">
      <c r="A112" s="46"/>
      <c r="B112" s="47"/>
      <c r="C112" s="1"/>
      <c r="D112" s="1"/>
      <c r="E112" s="1"/>
      <c r="F112" s="1"/>
      <c r="G112" s="1"/>
      <c r="H112" s="1"/>
      <c r="I112" s="1"/>
      <c r="J112" s="1"/>
      <c r="K112" s="1"/>
      <c r="L112" s="1"/>
      <c r="M112" s="1"/>
      <c r="N112" s="1"/>
    </row>
    <row r="113" ht="15.75" customHeight="1">
      <c r="A113" s="46"/>
      <c r="B113" s="47"/>
      <c r="C113" s="1"/>
      <c r="D113" s="1"/>
      <c r="E113" s="1"/>
      <c r="F113" s="1"/>
      <c r="G113" s="1"/>
      <c r="H113" s="1"/>
      <c r="I113" s="1"/>
      <c r="J113" s="1"/>
      <c r="K113" s="1"/>
      <c r="L113" s="1"/>
      <c r="M113" s="1"/>
      <c r="N113" s="1"/>
    </row>
    <row r="114" ht="15.75" customHeight="1">
      <c r="A114" s="46"/>
      <c r="B114" s="47"/>
      <c r="C114" s="1"/>
      <c r="D114" s="1"/>
      <c r="E114" s="1"/>
      <c r="F114" s="1"/>
      <c r="G114" s="1"/>
      <c r="H114" s="1"/>
      <c r="I114" s="1"/>
      <c r="J114" s="1"/>
      <c r="K114" s="1"/>
      <c r="L114" s="1"/>
      <c r="M114" s="1"/>
      <c r="N114" s="1"/>
    </row>
    <row r="115" ht="15.75" customHeight="1">
      <c r="A115" s="46"/>
      <c r="B115" s="47"/>
      <c r="C115" s="1"/>
      <c r="D115" s="1"/>
      <c r="E115" s="1"/>
      <c r="F115" s="1"/>
      <c r="G115" s="1"/>
      <c r="H115" s="1"/>
      <c r="I115" s="1"/>
      <c r="J115" s="1"/>
      <c r="K115" s="1"/>
      <c r="L115" s="1"/>
      <c r="M115" s="1"/>
      <c r="N115" s="1"/>
    </row>
    <row r="116" ht="15.75" customHeight="1">
      <c r="A116" s="46"/>
      <c r="B116" s="47"/>
      <c r="C116" s="1"/>
      <c r="D116" s="1"/>
      <c r="E116" s="1"/>
      <c r="F116" s="1"/>
      <c r="G116" s="1"/>
      <c r="H116" s="1"/>
      <c r="I116" s="1"/>
      <c r="J116" s="1"/>
      <c r="K116" s="1"/>
      <c r="L116" s="1"/>
      <c r="M116" s="1"/>
      <c r="N116" s="1"/>
    </row>
    <row r="117" ht="15.75" customHeight="1">
      <c r="A117" s="46"/>
      <c r="B117" s="47"/>
      <c r="C117" s="1"/>
      <c r="D117" s="1"/>
      <c r="E117" s="1"/>
      <c r="F117" s="1"/>
      <c r="G117" s="1"/>
      <c r="H117" s="1"/>
      <c r="I117" s="1"/>
      <c r="J117" s="1"/>
      <c r="K117" s="1"/>
      <c r="L117" s="1"/>
      <c r="M117" s="1"/>
      <c r="N117" s="1"/>
    </row>
    <row r="118" ht="15.75" customHeight="1">
      <c r="A118" s="46"/>
      <c r="B118" s="47"/>
      <c r="C118" s="1"/>
      <c r="D118" s="1"/>
      <c r="E118" s="1"/>
      <c r="F118" s="1"/>
      <c r="G118" s="1"/>
      <c r="H118" s="1"/>
      <c r="I118" s="1"/>
      <c r="J118" s="1"/>
      <c r="K118" s="1"/>
      <c r="L118" s="1"/>
      <c r="M118" s="1"/>
      <c r="N118" s="1"/>
    </row>
    <row r="119" ht="15.75" customHeight="1">
      <c r="A119" s="46"/>
      <c r="B119" s="47"/>
      <c r="C119" s="1"/>
      <c r="D119" s="1"/>
      <c r="E119" s="1"/>
      <c r="F119" s="1"/>
      <c r="G119" s="1"/>
      <c r="H119" s="1"/>
      <c r="I119" s="1"/>
      <c r="J119" s="1"/>
      <c r="K119" s="1"/>
      <c r="L119" s="1"/>
      <c r="M119" s="1"/>
      <c r="N119" s="1"/>
    </row>
    <row r="120" ht="15.75" customHeight="1">
      <c r="A120" s="46"/>
      <c r="B120" s="47"/>
      <c r="C120" s="1"/>
      <c r="D120" s="1"/>
      <c r="E120" s="1"/>
      <c r="F120" s="1"/>
      <c r="G120" s="1"/>
      <c r="H120" s="1"/>
      <c r="I120" s="1"/>
      <c r="J120" s="1"/>
      <c r="K120" s="1"/>
      <c r="L120" s="1"/>
      <c r="M120" s="1"/>
      <c r="N120" s="1"/>
    </row>
    <row r="121" ht="15.75" customHeight="1">
      <c r="A121" s="46"/>
      <c r="B121" s="47"/>
      <c r="C121" s="1"/>
      <c r="D121" s="1"/>
      <c r="E121" s="1"/>
      <c r="F121" s="1"/>
      <c r="G121" s="1"/>
      <c r="H121" s="1"/>
      <c r="I121" s="1"/>
      <c r="J121" s="1"/>
      <c r="K121" s="1"/>
      <c r="L121" s="1"/>
      <c r="M121" s="1"/>
      <c r="N121" s="1"/>
    </row>
    <row r="122" ht="15.75" customHeight="1">
      <c r="A122" s="46"/>
      <c r="B122" s="47"/>
      <c r="C122" s="1"/>
      <c r="D122" s="1"/>
      <c r="E122" s="1"/>
      <c r="F122" s="1"/>
      <c r="G122" s="1"/>
      <c r="H122" s="1"/>
      <c r="I122" s="1"/>
      <c r="J122" s="1"/>
      <c r="K122" s="1"/>
      <c r="L122" s="1"/>
      <c r="M122" s="1"/>
      <c r="N122" s="1"/>
    </row>
    <row r="123" ht="15.75" customHeight="1">
      <c r="A123" s="46"/>
      <c r="B123" s="47"/>
      <c r="C123" s="1"/>
      <c r="D123" s="1"/>
      <c r="E123" s="1"/>
      <c r="F123" s="1"/>
      <c r="G123" s="1"/>
      <c r="H123" s="1"/>
      <c r="I123" s="1"/>
      <c r="J123" s="1"/>
      <c r="K123" s="1"/>
      <c r="L123" s="1"/>
      <c r="M123" s="1"/>
      <c r="N123" s="1"/>
    </row>
    <row r="124" ht="15.75" customHeight="1">
      <c r="A124" s="46"/>
      <c r="B124" s="47"/>
      <c r="C124" s="1"/>
      <c r="D124" s="1"/>
      <c r="E124" s="1"/>
      <c r="F124" s="1"/>
      <c r="G124" s="1"/>
      <c r="H124" s="1"/>
      <c r="I124" s="1"/>
      <c r="J124" s="1"/>
      <c r="K124" s="1"/>
      <c r="L124" s="1"/>
      <c r="M124" s="1"/>
      <c r="N124" s="1"/>
    </row>
    <row r="125" ht="15.75" customHeight="1">
      <c r="A125" s="46"/>
      <c r="B125" s="47"/>
      <c r="C125" s="1"/>
      <c r="D125" s="1"/>
      <c r="E125" s="1"/>
      <c r="F125" s="1"/>
      <c r="G125" s="1"/>
      <c r="H125" s="1"/>
      <c r="I125" s="1"/>
      <c r="J125" s="1"/>
      <c r="K125" s="1"/>
      <c r="L125" s="1"/>
      <c r="M125" s="1"/>
      <c r="N125" s="1"/>
    </row>
    <row r="126" ht="15.75" customHeight="1">
      <c r="A126" s="46"/>
      <c r="B126" s="47"/>
      <c r="C126" s="1"/>
      <c r="D126" s="1"/>
      <c r="E126" s="1"/>
      <c r="F126" s="1"/>
      <c r="G126" s="1"/>
      <c r="H126" s="1"/>
      <c r="I126" s="1"/>
      <c r="J126" s="1"/>
      <c r="K126" s="1"/>
      <c r="L126" s="1"/>
      <c r="M126" s="1"/>
      <c r="N126" s="1"/>
    </row>
    <row r="127" ht="15.75" customHeight="1">
      <c r="A127" s="46"/>
      <c r="B127" s="47"/>
      <c r="C127" s="1"/>
      <c r="D127" s="1"/>
      <c r="E127" s="1"/>
      <c r="F127" s="1"/>
      <c r="G127" s="1"/>
      <c r="H127" s="1"/>
      <c r="I127" s="1"/>
      <c r="J127" s="1"/>
      <c r="K127" s="1"/>
      <c r="L127" s="1"/>
      <c r="M127" s="1"/>
      <c r="N127" s="1"/>
    </row>
    <row r="128" ht="15.75" customHeight="1">
      <c r="A128" s="46"/>
      <c r="B128" s="47"/>
      <c r="C128" s="1"/>
      <c r="D128" s="1"/>
      <c r="E128" s="1"/>
      <c r="F128" s="1"/>
      <c r="G128" s="1"/>
      <c r="H128" s="1"/>
      <c r="I128" s="1"/>
      <c r="J128" s="1"/>
      <c r="K128" s="1"/>
      <c r="L128" s="1"/>
      <c r="M128" s="1"/>
      <c r="N128" s="1"/>
    </row>
    <row r="129" ht="15.75" customHeight="1">
      <c r="A129" s="46"/>
      <c r="B129" s="47"/>
      <c r="C129" s="1"/>
      <c r="D129" s="1"/>
      <c r="E129" s="1"/>
      <c r="F129" s="1"/>
      <c r="G129" s="1"/>
      <c r="H129" s="1"/>
      <c r="I129" s="1"/>
      <c r="J129" s="1"/>
      <c r="K129" s="1"/>
      <c r="L129" s="1"/>
      <c r="M129" s="1"/>
      <c r="N129" s="1"/>
    </row>
    <row r="130" ht="15.75" customHeight="1">
      <c r="A130" s="46"/>
      <c r="B130" s="47"/>
      <c r="C130" s="1"/>
      <c r="D130" s="1"/>
      <c r="E130" s="1"/>
      <c r="F130" s="1"/>
      <c r="G130" s="1"/>
      <c r="H130" s="1"/>
      <c r="I130" s="1"/>
      <c r="J130" s="1"/>
      <c r="K130" s="1"/>
      <c r="L130" s="1"/>
      <c r="M130" s="1"/>
      <c r="N130" s="1"/>
    </row>
    <row r="131" ht="15.75" customHeight="1">
      <c r="A131" s="46"/>
      <c r="B131" s="47"/>
      <c r="C131" s="1"/>
      <c r="D131" s="1"/>
      <c r="E131" s="1"/>
      <c r="F131" s="1"/>
      <c r="G131" s="1"/>
      <c r="H131" s="1"/>
      <c r="I131" s="1"/>
      <c r="J131" s="1"/>
      <c r="K131" s="1"/>
      <c r="L131" s="1"/>
      <c r="M131" s="1"/>
      <c r="N131" s="1"/>
    </row>
    <row r="132" ht="15.75" customHeight="1">
      <c r="A132" s="46"/>
      <c r="B132" s="47"/>
      <c r="C132" s="1"/>
      <c r="D132" s="1"/>
      <c r="E132" s="1"/>
      <c r="F132" s="1"/>
      <c r="G132" s="1"/>
      <c r="H132" s="1"/>
      <c r="I132" s="1"/>
      <c r="J132" s="1"/>
      <c r="K132" s="1"/>
      <c r="L132" s="1"/>
      <c r="M132" s="1"/>
      <c r="N132" s="1"/>
    </row>
    <row r="133" ht="15.75" customHeight="1">
      <c r="A133" s="46"/>
      <c r="B133" s="47"/>
      <c r="C133" s="1"/>
      <c r="D133" s="1"/>
      <c r="E133" s="1"/>
      <c r="F133" s="1"/>
      <c r="G133" s="1"/>
      <c r="H133" s="1"/>
      <c r="I133" s="1"/>
      <c r="J133" s="1"/>
      <c r="K133" s="1"/>
      <c r="L133" s="1"/>
      <c r="M133" s="1"/>
      <c r="N133" s="1"/>
    </row>
    <row r="134" ht="15.75" customHeight="1">
      <c r="A134" s="46"/>
      <c r="B134" s="47"/>
      <c r="C134" s="1"/>
      <c r="D134" s="1"/>
      <c r="E134" s="1"/>
      <c r="F134" s="1"/>
      <c r="G134" s="1"/>
      <c r="H134" s="1"/>
      <c r="I134" s="1"/>
      <c r="J134" s="1"/>
      <c r="K134" s="1"/>
      <c r="L134" s="1"/>
      <c r="M134" s="1"/>
      <c r="N134" s="1"/>
    </row>
    <row r="135" ht="15.75" customHeight="1">
      <c r="A135" s="46"/>
      <c r="B135" s="47"/>
      <c r="C135" s="1"/>
      <c r="D135" s="1"/>
      <c r="E135" s="1"/>
      <c r="F135" s="1"/>
      <c r="G135" s="1"/>
      <c r="H135" s="1"/>
      <c r="I135" s="1"/>
      <c r="J135" s="1"/>
      <c r="K135" s="1"/>
      <c r="L135" s="1"/>
      <c r="M135" s="1"/>
      <c r="N135" s="1"/>
    </row>
    <row r="136" ht="15.75" customHeight="1">
      <c r="A136" s="46"/>
      <c r="B136" s="47"/>
      <c r="C136" s="1"/>
      <c r="D136" s="1"/>
      <c r="E136" s="1"/>
      <c r="F136" s="1"/>
      <c r="G136" s="1"/>
      <c r="H136" s="1"/>
      <c r="I136" s="1"/>
      <c r="J136" s="1"/>
      <c r="K136" s="1"/>
      <c r="L136" s="1"/>
      <c r="M136" s="1"/>
      <c r="N136" s="1"/>
    </row>
    <row r="137" ht="15.75" customHeight="1">
      <c r="A137" s="46"/>
      <c r="B137" s="47"/>
      <c r="C137" s="1"/>
      <c r="D137" s="1"/>
      <c r="E137" s="1"/>
      <c r="F137" s="1"/>
      <c r="G137" s="1"/>
      <c r="H137" s="1"/>
      <c r="I137" s="1"/>
      <c r="J137" s="1"/>
      <c r="K137" s="1"/>
      <c r="L137" s="1"/>
      <c r="M137" s="1"/>
      <c r="N137" s="1"/>
    </row>
    <row r="138" ht="15.75" customHeight="1">
      <c r="A138" s="46"/>
      <c r="B138" s="47"/>
      <c r="C138" s="1"/>
      <c r="D138" s="1"/>
      <c r="E138" s="1"/>
      <c r="F138" s="1"/>
      <c r="G138" s="1"/>
      <c r="H138" s="1"/>
      <c r="I138" s="1"/>
      <c r="J138" s="1"/>
      <c r="K138" s="1"/>
      <c r="L138" s="1"/>
      <c r="M138" s="1"/>
      <c r="N138" s="1"/>
    </row>
    <row r="139" ht="15.75" customHeight="1">
      <c r="A139" s="46"/>
      <c r="B139" s="47"/>
      <c r="C139" s="1"/>
      <c r="D139" s="1"/>
      <c r="E139" s="1"/>
      <c r="F139" s="1"/>
      <c r="G139" s="1"/>
      <c r="H139" s="1"/>
      <c r="I139" s="1"/>
      <c r="J139" s="1"/>
      <c r="K139" s="1"/>
      <c r="L139" s="1"/>
      <c r="M139" s="1"/>
      <c r="N139" s="1"/>
    </row>
    <row r="140" ht="15.75" customHeight="1">
      <c r="A140" s="46"/>
      <c r="B140" s="47"/>
      <c r="C140" s="1"/>
      <c r="D140" s="1"/>
      <c r="E140" s="1"/>
      <c r="F140" s="1"/>
      <c r="G140" s="1"/>
      <c r="H140" s="1"/>
      <c r="I140" s="1"/>
      <c r="J140" s="1"/>
      <c r="K140" s="1"/>
      <c r="L140" s="1"/>
      <c r="M140" s="1"/>
      <c r="N140" s="1"/>
    </row>
    <row r="141" ht="15.75" customHeight="1">
      <c r="A141" s="46"/>
      <c r="B141" s="47"/>
      <c r="C141" s="1"/>
      <c r="D141" s="1"/>
      <c r="E141" s="1"/>
      <c r="F141" s="1"/>
      <c r="G141" s="1"/>
      <c r="H141" s="1"/>
      <c r="I141" s="1"/>
      <c r="J141" s="1"/>
      <c r="K141" s="1"/>
      <c r="L141" s="1"/>
      <c r="M141" s="1"/>
      <c r="N141" s="1"/>
    </row>
    <row r="142" ht="15.75" customHeight="1">
      <c r="A142" s="46"/>
      <c r="B142" s="47"/>
      <c r="C142" s="1"/>
      <c r="D142" s="1"/>
      <c r="E142" s="1"/>
      <c r="F142" s="1"/>
      <c r="G142" s="1"/>
      <c r="H142" s="1"/>
      <c r="I142" s="1"/>
      <c r="J142" s="1"/>
      <c r="K142" s="1"/>
      <c r="L142" s="1"/>
      <c r="M142" s="1"/>
      <c r="N142" s="1"/>
    </row>
    <row r="143" ht="15.75" customHeight="1">
      <c r="A143" s="46"/>
      <c r="B143" s="47"/>
      <c r="C143" s="1"/>
      <c r="D143" s="1"/>
      <c r="E143" s="1"/>
      <c r="F143" s="1"/>
      <c r="G143" s="1"/>
      <c r="H143" s="1"/>
      <c r="I143" s="1"/>
      <c r="J143" s="1"/>
      <c r="K143" s="1"/>
      <c r="L143" s="1"/>
      <c r="M143" s="1"/>
      <c r="N143" s="1"/>
    </row>
    <row r="144" ht="15.75" customHeight="1">
      <c r="A144" s="46"/>
      <c r="B144" s="47"/>
      <c r="C144" s="1"/>
      <c r="D144" s="1"/>
      <c r="E144" s="1"/>
      <c r="F144" s="1"/>
      <c r="G144" s="1"/>
      <c r="H144" s="1"/>
      <c r="I144" s="1"/>
      <c r="J144" s="1"/>
      <c r="K144" s="1"/>
      <c r="L144" s="1"/>
      <c r="M144" s="1"/>
      <c r="N144" s="1"/>
    </row>
    <row r="145" ht="15.75" customHeight="1">
      <c r="A145" s="46"/>
      <c r="B145" s="47"/>
      <c r="C145" s="1"/>
      <c r="D145" s="1"/>
      <c r="E145" s="1"/>
      <c r="F145" s="1"/>
      <c r="G145" s="1"/>
      <c r="H145" s="1"/>
      <c r="I145" s="1"/>
      <c r="J145" s="1"/>
      <c r="K145" s="1"/>
      <c r="L145" s="1"/>
      <c r="M145" s="1"/>
      <c r="N145" s="1"/>
    </row>
    <row r="146" ht="15.75" customHeight="1">
      <c r="A146" s="46"/>
      <c r="B146" s="47"/>
      <c r="C146" s="1"/>
      <c r="D146" s="1"/>
      <c r="E146" s="1"/>
      <c r="F146" s="1"/>
      <c r="G146" s="1"/>
      <c r="H146" s="1"/>
      <c r="I146" s="1"/>
      <c r="J146" s="1"/>
      <c r="K146" s="1"/>
      <c r="L146" s="1"/>
      <c r="M146" s="1"/>
      <c r="N146" s="1"/>
    </row>
    <row r="147" ht="15.75" customHeight="1">
      <c r="A147" s="46"/>
      <c r="B147" s="47"/>
      <c r="C147" s="1"/>
      <c r="D147" s="1"/>
      <c r="E147" s="1"/>
      <c r="F147" s="1"/>
      <c r="G147" s="1"/>
      <c r="H147" s="1"/>
      <c r="I147" s="1"/>
      <c r="J147" s="1"/>
      <c r="K147" s="1"/>
      <c r="L147" s="1"/>
      <c r="M147" s="1"/>
      <c r="N147" s="1"/>
    </row>
    <row r="148" ht="15.75" customHeight="1">
      <c r="A148" s="46"/>
      <c r="B148" s="47"/>
      <c r="C148" s="1"/>
      <c r="D148" s="1"/>
      <c r="E148" s="1"/>
      <c r="F148" s="1"/>
      <c r="G148" s="1"/>
      <c r="H148" s="1"/>
      <c r="I148" s="1"/>
      <c r="J148" s="1"/>
      <c r="K148" s="1"/>
      <c r="L148" s="1"/>
      <c r="M148" s="1"/>
      <c r="N148" s="1"/>
    </row>
    <row r="149" ht="15.75" customHeight="1">
      <c r="A149" s="46"/>
      <c r="B149" s="47"/>
      <c r="C149" s="1"/>
      <c r="D149" s="1"/>
      <c r="E149" s="1"/>
      <c r="F149" s="1"/>
      <c r="G149" s="1"/>
      <c r="H149" s="1"/>
      <c r="I149" s="1"/>
      <c r="J149" s="1"/>
      <c r="K149" s="1"/>
      <c r="L149" s="1"/>
      <c r="M149" s="1"/>
      <c r="N149" s="1"/>
    </row>
    <row r="150" ht="15.75" customHeight="1">
      <c r="A150" s="46"/>
      <c r="B150" s="47"/>
      <c r="C150" s="1"/>
      <c r="D150" s="1"/>
      <c r="E150" s="1"/>
      <c r="F150" s="1"/>
      <c r="G150" s="1"/>
      <c r="H150" s="1"/>
      <c r="I150" s="1"/>
      <c r="J150" s="1"/>
      <c r="K150" s="1"/>
      <c r="L150" s="1"/>
      <c r="M150" s="1"/>
      <c r="N150" s="1"/>
    </row>
    <row r="151" ht="15.75" customHeight="1">
      <c r="A151" s="46"/>
      <c r="B151" s="47"/>
      <c r="C151" s="1"/>
      <c r="D151" s="1"/>
      <c r="E151" s="1"/>
      <c r="F151" s="1"/>
      <c r="G151" s="1"/>
      <c r="H151" s="1"/>
      <c r="I151" s="1"/>
      <c r="J151" s="1"/>
      <c r="K151" s="1"/>
      <c r="L151" s="1"/>
      <c r="M151" s="1"/>
      <c r="N151" s="1"/>
    </row>
    <row r="152" ht="15.75" customHeight="1">
      <c r="A152" s="46"/>
      <c r="B152" s="47"/>
      <c r="C152" s="1"/>
      <c r="D152" s="1"/>
      <c r="E152" s="1"/>
      <c r="F152" s="1"/>
      <c r="G152" s="1"/>
      <c r="H152" s="1"/>
      <c r="I152" s="1"/>
      <c r="J152" s="1"/>
      <c r="K152" s="1"/>
      <c r="L152" s="1"/>
      <c r="M152" s="1"/>
      <c r="N152" s="1"/>
    </row>
    <row r="153" ht="15.75" customHeight="1">
      <c r="A153" s="46"/>
      <c r="B153" s="47"/>
      <c r="C153" s="1"/>
      <c r="D153" s="1"/>
      <c r="E153" s="1"/>
      <c r="F153" s="1"/>
      <c r="G153" s="1"/>
      <c r="H153" s="1"/>
      <c r="I153" s="1"/>
      <c r="J153" s="1"/>
      <c r="K153" s="1"/>
      <c r="L153" s="1"/>
      <c r="M153" s="1"/>
      <c r="N153" s="1"/>
    </row>
    <row r="154" ht="15.75" customHeight="1">
      <c r="A154" s="46"/>
      <c r="B154" s="47"/>
      <c r="C154" s="1"/>
      <c r="D154" s="1"/>
      <c r="E154" s="1"/>
      <c r="F154" s="1"/>
      <c r="G154" s="1"/>
      <c r="H154" s="1"/>
      <c r="I154" s="1"/>
      <c r="J154" s="1"/>
      <c r="K154" s="1"/>
      <c r="L154" s="1"/>
      <c r="M154" s="1"/>
      <c r="N154" s="1"/>
    </row>
    <row r="155" ht="15.75" customHeight="1">
      <c r="A155" s="46"/>
      <c r="B155" s="47"/>
      <c r="C155" s="1"/>
      <c r="D155" s="1"/>
      <c r="E155" s="1"/>
      <c r="F155" s="1"/>
      <c r="G155" s="1"/>
      <c r="H155" s="1"/>
      <c r="I155" s="1"/>
      <c r="J155" s="1"/>
      <c r="K155" s="1"/>
      <c r="L155" s="1"/>
      <c r="M155" s="1"/>
      <c r="N155" s="1"/>
    </row>
    <row r="156" ht="15.75" customHeight="1">
      <c r="A156" s="46"/>
      <c r="B156" s="47"/>
      <c r="C156" s="1"/>
      <c r="D156" s="1"/>
      <c r="E156" s="1"/>
      <c r="F156" s="1"/>
      <c r="G156" s="1"/>
      <c r="H156" s="1"/>
      <c r="I156" s="1"/>
      <c r="J156" s="1"/>
      <c r="K156" s="1"/>
      <c r="L156" s="1"/>
      <c r="M156" s="1"/>
      <c r="N156" s="1"/>
    </row>
    <row r="157" ht="15.75" customHeight="1">
      <c r="A157" s="46"/>
      <c r="B157" s="47"/>
      <c r="C157" s="1"/>
      <c r="D157" s="1"/>
      <c r="E157" s="1"/>
      <c r="F157" s="1"/>
      <c r="G157" s="1"/>
      <c r="H157" s="1"/>
      <c r="I157" s="1"/>
      <c r="J157" s="1"/>
      <c r="K157" s="1"/>
      <c r="L157" s="1"/>
      <c r="M157" s="1"/>
      <c r="N157" s="1"/>
    </row>
    <row r="158" ht="15.75" customHeight="1">
      <c r="A158" s="46"/>
      <c r="B158" s="47"/>
      <c r="C158" s="1"/>
      <c r="D158" s="1"/>
      <c r="E158" s="1"/>
      <c r="F158" s="1"/>
      <c r="G158" s="1"/>
      <c r="H158" s="1"/>
      <c r="I158" s="1"/>
      <c r="J158" s="1"/>
      <c r="K158" s="1"/>
      <c r="L158" s="1"/>
      <c r="M158" s="1"/>
      <c r="N158" s="1"/>
    </row>
    <row r="159" ht="15.75" customHeight="1">
      <c r="A159" s="46"/>
      <c r="B159" s="47"/>
      <c r="C159" s="1"/>
      <c r="D159" s="1"/>
      <c r="E159" s="1"/>
      <c r="F159" s="1"/>
      <c r="G159" s="1"/>
      <c r="H159" s="1"/>
      <c r="I159" s="1"/>
      <c r="J159" s="1"/>
      <c r="K159" s="1"/>
      <c r="L159" s="1"/>
      <c r="M159" s="1"/>
      <c r="N159" s="1"/>
    </row>
    <row r="160" ht="15.75" customHeight="1">
      <c r="A160" s="46"/>
      <c r="B160" s="47"/>
      <c r="C160" s="1"/>
      <c r="D160" s="1"/>
      <c r="E160" s="1"/>
      <c r="F160" s="1"/>
      <c r="G160" s="1"/>
      <c r="H160" s="1"/>
      <c r="I160" s="1"/>
      <c r="J160" s="1"/>
      <c r="K160" s="1"/>
      <c r="L160" s="1"/>
      <c r="M160" s="1"/>
      <c r="N160" s="1"/>
    </row>
    <row r="161" ht="15.75" customHeight="1">
      <c r="A161" s="46"/>
      <c r="B161" s="47"/>
      <c r="C161" s="1"/>
      <c r="D161" s="1"/>
      <c r="E161" s="1"/>
      <c r="F161" s="1"/>
      <c r="G161" s="1"/>
      <c r="H161" s="1"/>
      <c r="I161" s="1"/>
      <c r="J161" s="1"/>
      <c r="K161" s="1"/>
      <c r="L161" s="1"/>
      <c r="M161" s="1"/>
      <c r="N161" s="1"/>
    </row>
    <row r="162" ht="15.75" customHeight="1">
      <c r="A162" s="46"/>
      <c r="B162" s="47"/>
      <c r="C162" s="1"/>
      <c r="D162" s="1"/>
      <c r="E162" s="1"/>
      <c r="F162" s="1"/>
      <c r="G162" s="1"/>
      <c r="H162" s="1"/>
      <c r="I162" s="1"/>
      <c r="J162" s="1"/>
      <c r="K162" s="1"/>
      <c r="L162" s="1"/>
      <c r="M162" s="1"/>
      <c r="N162" s="1"/>
    </row>
    <row r="163" ht="15.75" customHeight="1">
      <c r="A163" s="46"/>
      <c r="B163" s="47"/>
      <c r="C163" s="1"/>
      <c r="D163" s="1"/>
      <c r="E163" s="1"/>
      <c r="F163" s="1"/>
      <c r="G163" s="1"/>
      <c r="H163" s="1"/>
      <c r="I163" s="1"/>
      <c r="J163" s="1"/>
      <c r="K163" s="1"/>
      <c r="L163" s="1"/>
      <c r="M163" s="1"/>
      <c r="N163" s="1"/>
    </row>
    <row r="164" ht="15.75" customHeight="1">
      <c r="A164" s="46"/>
      <c r="B164" s="47"/>
      <c r="C164" s="1"/>
      <c r="D164" s="1"/>
      <c r="E164" s="1"/>
      <c r="F164" s="1"/>
      <c r="G164" s="1"/>
      <c r="H164" s="1"/>
      <c r="I164" s="1"/>
      <c r="J164" s="1"/>
      <c r="K164" s="1"/>
      <c r="L164" s="1"/>
      <c r="M164" s="1"/>
      <c r="N164" s="1"/>
    </row>
    <row r="165" ht="15.75" customHeight="1">
      <c r="A165" s="46"/>
      <c r="B165" s="47"/>
      <c r="C165" s="1"/>
      <c r="D165" s="1"/>
      <c r="E165" s="1"/>
      <c r="F165" s="1"/>
      <c r="G165" s="1"/>
      <c r="H165" s="1"/>
      <c r="I165" s="1"/>
      <c r="J165" s="1"/>
      <c r="K165" s="1"/>
      <c r="L165" s="1"/>
      <c r="M165" s="1"/>
      <c r="N165" s="1"/>
    </row>
    <row r="166" ht="15.75" customHeight="1">
      <c r="A166" s="46"/>
      <c r="B166" s="47"/>
      <c r="C166" s="1"/>
      <c r="D166" s="1"/>
      <c r="E166" s="1"/>
      <c r="F166" s="1"/>
      <c r="G166" s="1"/>
      <c r="H166" s="1"/>
      <c r="I166" s="1"/>
      <c r="J166" s="1"/>
      <c r="K166" s="1"/>
      <c r="L166" s="1"/>
      <c r="M166" s="1"/>
      <c r="N166" s="1"/>
    </row>
    <row r="167" ht="15.75" customHeight="1">
      <c r="A167" s="46"/>
      <c r="B167" s="47"/>
      <c r="C167" s="1"/>
      <c r="D167" s="1"/>
      <c r="E167" s="1"/>
      <c r="F167" s="1"/>
      <c r="G167" s="1"/>
      <c r="H167" s="1"/>
      <c r="I167" s="1"/>
      <c r="J167" s="1"/>
      <c r="K167" s="1"/>
      <c r="L167" s="1"/>
      <c r="M167" s="1"/>
      <c r="N167" s="1"/>
    </row>
    <row r="168" ht="15.75" customHeight="1">
      <c r="A168" s="46"/>
      <c r="B168" s="47"/>
      <c r="C168" s="1"/>
      <c r="D168" s="1"/>
      <c r="E168" s="1"/>
      <c r="F168" s="1"/>
      <c r="G168" s="1"/>
      <c r="H168" s="1"/>
      <c r="I168" s="1"/>
      <c r="J168" s="1"/>
      <c r="K168" s="1"/>
      <c r="L168" s="1"/>
      <c r="M168" s="1"/>
      <c r="N168" s="1"/>
    </row>
    <row r="169" ht="15.75" customHeight="1">
      <c r="A169" s="46"/>
      <c r="B169" s="47"/>
      <c r="C169" s="1"/>
      <c r="D169" s="1"/>
      <c r="E169" s="1"/>
      <c r="F169" s="1"/>
      <c r="G169" s="1"/>
      <c r="H169" s="1"/>
      <c r="I169" s="1"/>
      <c r="J169" s="1"/>
      <c r="K169" s="1"/>
      <c r="L169" s="1"/>
      <c r="M169" s="1"/>
      <c r="N169" s="1"/>
    </row>
    <row r="170" ht="15.75" customHeight="1">
      <c r="A170" s="46"/>
      <c r="B170" s="47"/>
      <c r="C170" s="1"/>
      <c r="D170" s="1"/>
      <c r="E170" s="1"/>
      <c r="F170" s="1"/>
      <c r="G170" s="1"/>
      <c r="H170" s="1"/>
      <c r="I170" s="1"/>
      <c r="J170" s="1"/>
      <c r="K170" s="1"/>
      <c r="L170" s="1"/>
      <c r="M170" s="1"/>
      <c r="N170" s="1"/>
    </row>
    <row r="171" ht="15.75" customHeight="1">
      <c r="A171" s="46"/>
      <c r="B171" s="47"/>
      <c r="C171" s="1"/>
      <c r="D171" s="1"/>
      <c r="E171" s="1"/>
      <c r="F171" s="1"/>
      <c r="G171" s="1"/>
      <c r="H171" s="1"/>
      <c r="I171" s="1"/>
      <c r="J171" s="1"/>
      <c r="K171" s="1"/>
      <c r="L171" s="1"/>
      <c r="M171" s="1"/>
      <c r="N171" s="1"/>
    </row>
    <row r="172" ht="15.75" customHeight="1">
      <c r="A172" s="46"/>
      <c r="B172" s="47"/>
      <c r="C172" s="1"/>
      <c r="D172" s="1"/>
      <c r="E172" s="1"/>
      <c r="F172" s="1"/>
      <c r="G172" s="1"/>
      <c r="H172" s="1"/>
      <c r="I172" s="1"/>
      <c r="J172" s="1"/>
      <c r="K172" s="1"/>
      <c r="L172" s="1"/>
      <c r="M172" s="1"/>
      <c r="N172" s="1"/>
    </row>
    <row r="173" ht="15.75" customHeight="1">
      <c r="A173" s="46"/>
      <c r="B173" s="47"/>
      <c r="C173" s="1"/>
      <c r="D173" s="1"/>
      <c r="E173" s="1"/>
      <c r="F173" s="1"/>
      <c r="G173" s="1"/>
      <c r="H173" s="1"/>
      <c r="I173" s="1"/>
      <c r="J173" s="1"/>
      <c r="K173" s="1"/>
      <c r="L173" s="1"/>
      <c r="M173" s="1"/>
      <c r="N173" s="1"/>
    </row>
    <row r="174" ht="15.75" customHeight="1">
      <c r="A174" s="46"/>
      <c r="B174" s="47"/>
      <c r="C174" s="1"/>
      <c r="D174" s="1"/>
      <c r="E174" s="1"/>
      <c r="F174" s="1"/>
      <c r="G174" s="1"/>
      <c r="H174" s="1"/>
      <c r="I174" s="1"/>
      <c r="J174" s="1"/>
      <c r="K174" s="1"/>
      <c r="L174" s="1"/>
      <c r="M174" s="1"/>
      <c r="N174" s="1"/>
    </row>
    <row r="175" ht="15.75" customHeight="1">
      <c r="A175" s="46"/>
      <c r="B175" s="47"/>
      <c r="C175" s="1"/>
      <c r="D175" s="1"/>
      <c r="E175" s="1"/>
      <c r="F175" s="1"/>
      <c r="G175" s="1"/>
      <c r="H175" s="1"/>
      <c r="I175" s="1"/>
      <c r="J175" s="1"/>
      <c r="K175" s="1"/>
      <c r="L175" s="1"/>
      <c r="M175" s="1"/>
      <c r="N175" s="1"/>
    </row>
    <row r="176" ht="15.75" customHeight="1">
      <c r="A176" s="46"/>
      <c r="B176" s="47"/>
      <c r="C176" s="1"/>
      <c r="D176" s="1"/>
      <c r="E176" s="1"/>
      <c r="F176" s="1"/>
      <c r="G176" s="1"/>
      <c r="H176" s="1"/>
      <c r="I176" s="1"/>
      <c r="J176" s="1"/>
      <c r="K176" s="1"/>
      <c r="L176" s="1"/>
      <c r="M176" s="1"/>
      <c r="N176" s="1"/>
    </row>
    <row r="177" ht="15.75" customHeight="1">
      <c r="A177" s="46"/>
      <c r="B177" s="47"/>
      <c r="C177" s="1"/>
      <c r="D177" s="1"/>
      <c r="E177" s="1"/>
      <c r="F177" s="1"/>
      <c r="G177" s="1"/>
      <c r="H177" s="1"/>
      <c r="I177" s="1"/>
      <c r="J177" s="1"/>
      <c r="K177" s="1"/>
      <c r="L177" s="1"/>
      <c r="M177" s="1"/>
      <c r="N177" s="1"/>
    </row>
    <row r="178" ht="15.75" customHeight="1">
      <c r="A178" s="46"/>
      <c r="B178" s="47"/>
      <c r="C178" s="1"/>
      <c r="D178" s="1"/>
      <c r="E178" s="1"/>
      <c r="F178" s="1"/>
      <c r="G178" s="1"/>
      <c r="H178" s="1"/>
      <c r="I178" s="1"/>
      <c r="J178" s="1"/>
      <c r="K178" s="1"/>
      <c r="L178" s="1"/>
      <c r="M178" s="1"/>
      <c r="N178" s="1"/>
    </row>
    <row r="179" ht="15.75" customHeight="1">
      <c r="A179" s="46"/>
      <c r="B179" s="47"/>
      <c r="C179" s="1"/>
      <c r="D179" s="1"/>
      <c r="E179" s="1"/>
      <c r="F179" s="1"/>
      <c r="G179" s="1"/>
      <c r="H179" s="1"/>
      <c r="I179" s="1"/>
      <c r="J179" s="1"/>
      <c r="K179" s="1"/>
      <c r="L179" s="1"/>
      <c r="M179" s="1"/>
      <c r="N179" s="1"/>
    </row>
    <row r="180" ht="15.75" customHeight="1">
      <c r="A180" s="46"/>
      <c r="B180" s="47"/>
      <c r="C180" s="1"/>
      <c r="D180" s="1"/>
      <c r="E180" s="1"/>
      <c r="F180" s="1"/>
      <c r="G180" s="1"/>
      <c r="H180" s="1"/>
      <c r="I180" s="1"/>
      <c r="J180" s="1"/>
      <c r="K180" s="1"/>
      <c r="L180" s="1"/>
      <c r="M180" s="1"/>
      <c r="N180" s="1"/>
    </row>
    <row r="181" ht="15.75" customHeight="1">
      <c r="A181" s="46"/>
      <c r="B181" s="47"/>
      <c r="C181" s="1"/>
      <c r="D181" s="1"/>
      <c r="E181" s="1"/>
      <c r="F181" s="1"/>
      <c r="G181" s="1"/>
      <c r="H181" s="1"/>
      <c r="I181" s="1"/>
      <c r="J181" s="1"/>
      <c r="K181" s="1"/>
      <c r="L181" s="1"/>
      <c r="M181" s="1"/>
      <c r="N181" s="1"/>
    </row>
    <row r="182" ht="15.75" customHeight="1">
      <c r="A182" s="46"/>
      <c r="B182" s="47"/>
      <c r="C182" s="1"/>
      <c r="D182" s="1"/>
      <c r="E182" s="1"/>
      <c r="F182" s="1"/>
      <c r="G182" s="1"/>
      <c r="H182" s="1"/>
      <c r="I182" s="1"/>
      <c r="J182" s="1"/>
      <c r="K182" s="1"/>
      <c r="L182" s="1"/>
      <c r="M182" s="1"/>
      <c r="N182" s="1"/>
    </row>
    <row r="183" ht="15.75" customHeight="1">
      <c r="A183" s="46"/>
      <c r="B183" s="47"/>
      <c r="C183" s="1"/>
      <c r="D183" s="1"/>
      <c r="E183" s="1"/>
      <c r="F183" s="1"/>
      <c r="G183" s="1"/>
      <c r="H183" s="1"/>
      <c r="I183" s="1"/>
      <c r="J183" s="1"/>
      <c r="K183" s="1"/>
      <c r="L183" s="1"/>
      <c r="M183" s="1"/>
      <c r="N183" s="1"/>
    </row>
    <row r="184" ht="15.75" customHeight="1">
      <c r="A184" s="46"/>
      <c r="B184" s="47"/>
      <c r="C184" s="1"/>
      <c r="D184" s="1"/>
      <c r="E184" s="1"/>
      <c r="F184" s="1"/>
      <c r="G184" s="1"/>
      <c r="H184" s="1"/>
      <c r="I184" s="1"/>
      <c r="J184" s="1"/>
      <c r="K184" s="1"/>
      <c r="L184" s="1"/>
      <c r="M184" s="1"/>
      <c r="N184" s="1"/>
    </row>
    <row r="185" ht="15.75" customHeight="1">
      <c r="A185" s="46"/>
      <c r="B185" s="47"/>
      <c r="C185" s="1"/>
      <c r="D185" s="1"/>
      <c r="E185" s="1"/>
      <c r="F185" s="1"/>
      <c r="G185" s="1"/>
      <c r="H185" s="1"/>
      <c r="I185" s="1"/>
      <c r="J185" s="1"/>
      <c r="K185" s="1"/>
      <c r="L185" s="1"/>
      <c r="M185" s="1"/>
      <c r="N185" s="1"/>
    </row>
    <row r="186" ht="15.75" customHeight="1">
      <c r="A186" s="46"/>
      <c r="B186" s="47"/>
      <c r="C186" s="1"/>
      <c r="D186" s="1"/>
      <c r="E186" s="1"/>
      <c r="F186" s="1"/>
      <c r="G186" s="1"/>
      <c r="H186" s="1"/>
      <c r="I186" s="1"/>
      <c r="J186" s="1"/>
      <c r="K186" s="1"/>
      <c r="L186" s="1"/>
      <c r="M186" s="1"/>
      <c r="N186" s="1"/>
    </row>
    <row r="187" ht="15.75" customHeight="1">
      <c r="A187" s="46"/>
      <c r="B187" s="47"/>
      <c r="C187" s="1"/>
      <c r="D187" s="1"/>
      <c r="E187" s="1"/>
      <c r="F187" s="1"/>
      <c r="G187" s="1"/>
      <c r="H187" s="1"/>
      <c r="I187" s="1"/>
      <c r="J187" s="1"/>
      <c r="K187" s="1"/>
      <c r="L187" s="1"/>
      <c r="M187" s="1"/>
      <c r="N187" s="1"/>
    </row>
    <row r="188" ht="15.75" customHeight="1">
      <c r="A188" s="46"/>
      <c r="B188" s="47"/>
      <c r="C188" s="1"/>
      <c r="D188" s="1"/>
      <c r="E188" s="1"/>
      <c r="F188" s="1"/>
      <c r="G188" s="1"/>
      <c r="H188" s="1"/>
      <c r="I188" s="1"/>
      <c r="J188" s="1"/>
      <c r="K188" s="1"/>
      <c r="L188" s="1"/>
      <c r="M188" s="1"/>
      <c r="N188" s="1"/>
    </row>
    <row r="189" ht="15.75" customHeight="1">
      <c r="A189" s="46"/>
      <c r="B189" s="47"/>
      <c r="C189" s="1"/>
      <c r="D189" s="1"/>
      <c r="E189" s="1"/>
      <c r="F189" s="1"/>
      <c r="G189" s="1"/>
      <c r="H189" s="1"/>
      <c r="I189" s="1"/>
      <c r="J189" s="1"/>
      <c r="K189" s="1"/>
      <c r="L189" s="1"/>
      <c r="M189" s="1"/>
      <c r="N189" s="1"/>
    </row>
    <row r="190" ht="15.75" customHeight="1">
      <c r="A190" s="46"/>
      <c r="B190" s="47"/>
      <c r="C190" s="1"/>
      <c r="D190" s="1"/>
      <c r="E190" s="1"/>
      <c r="F190" s="1"/>
      <c r="G190" s="1"/>
      <c r="H190" s="1"/>
      <c r="I190" s="1"/>
      <c r="J190" s="1"/>
      <c r="K190" s="1"/>
      <c r="L190" s="1"/>
      <c r="M190" s="1"/>
      <c r="N190" s="1"/>
    </row>
    <row r="191" ht="15.75" customHeight="1">
      <c r="A191" s="46"/>
      <c r="B191" s="47"/>
      <c r="C191" s="1"/>
      <c r="D191" s="1"/>
      <c r="E191" s="1"/>
      <c r="F191" s="1"/>
      <c r="G191" s="1"/>
      <c r="H191" s="1"/>
      <c r="I191" s="1"/>
      <c r="J191" s="1"/>
      <c r="K191" s="1"/>
      <c r="L191" s="1"/>
      <c r="M191" s="1"/>
      <c r="N191" s="1"/>
    </row>
    <row r="192" ht="15.75" customHeight="1">
      <c r="A192" s="46"/>
      <c r="B192" s="47"/>
      <c r="C192" s="1"/>
      <c r="D192" s="1"/>
      <c r="E192" s="1"/>
      <c r="F192" s="1"/>
      <c r="G192" s="1"/>
      <c r="H192" s="1"/>
      <c r="I192" s="1"/>
      <c r="J192" s="1"/>
      <c r="K192" s="1"/>
      <c r="L192" s="1"/>
      <c r="M192" s="1"/>
      <c r="N192" s="1"/>
    </row>
    <row r="193" ht="15.75" customHeight="1">
      <c r="A193" s="46"/>
      <c r="B193" s="47"/>
      <c r="C193" s="1"/>
      <c r="D193" s="1"/>
      <c r="E193" s="1"/>
      <c r="F193" s="1"/>
      <c r="G193" s="1"/>
      <c r="H193" s="1"/>
      <c r="I193" s="1"/>
      <c r="J193" s="1"/>
      <c r="K193" s="1"/>
      <c r="L193" s="1"/>
      <c r="M193" s="1"/>
      <c r="N193" s="1"/>
    </row>
    <row r="194" ht="15.75" customHeight="1">
      <c r="A194" s="46"/>
      <c r="B194" s="47"/>
      <c r="C194" s="1"/>
      <c r="D194" s="1"/>
      <c r="E194" s="1"/>
      <c r="F194" s="1"/>
      <c r="G194" s="1"/>
      <c r="H194" s="1"/>
      <c r="I194" s="1"/>
      <c r="J194" s="1"/>
      <c r="K194" s="1"/>
      <c r="L194" s="1"/>
      <c r="M194" s="1"/>
      <c r="N194" s="1"/>
    </row>
    <row r="195" ht="15.75" customHeight="1">
      <c r="A195" s="46"/>
      <c r="B195" s="47"/>
      <c r="C195" s="1"/>
      <c r="D195" s="1"/>
      <c r="E195" s="1"/>
      <c r="F195" s="1"/>
      <c r="G195" s="1"/>
      <c r="H195" s="1"/>
      <c r="I195" s="1"/>
      <c r="J195" s="1"/>
      <c r="K195" s="1"/>
      <c r="L195" s="1"/>
      <c r="M195" s="1"/>
      <c r="N195" s="1"/>
    </row>
    <row r="196" ht="15.75" customHeight="1">
      <c r="A196" s="46"/>
      <c r="B196" s="47"/>
      <c r="C196" s="1"/>
      <c r="D196" s="1"/>
      <c r="E196" s="1"/>
      <c r="F196" s="1"/>
      <c r="G196" s="1"/>
      <c r="H196" s="1"/>
      <c r="I196" s="1"/>
      <c r="J196" s="1"/>
      <c r="K196" s="1"/>
      <c r="L196" s="1"/>
      <c r="M196" s="1"/>
      <c r="N196" s="1"/>
    </row>
    <row r="197" ht="15.75" customHeight="1">
      <c r="A197" s="46"/>
      <c r="B197" s="47"/>
      <c r="C197" s="1"/>
      <c r="D197" s="1"/>
      <c r="E197" s="1"/>
      <c r="F197" s="1"/>
      <c r="G197" s="1"/>
      <c r="H197" s="1"/>
      <c r="I197" s="1"/>
      <c r="J197" s="1"/>
      <c r="K197" s="1"/>
      <c r="L197" s="1"/>
      <c r="M197" s="1"/>
      <c r="N197" s="1"/>
    </row>
    <row r="198" ht="15.75" customHeight="1">
      <c r="A198" s="46"/>
      <c r="B198" s="47"/>
      <c r="C198" s="1"/>
      <c r="D198" s="1"/>
      <c r="E198" s="1"/>
      <c r="F198" s="1"/>
      <c r="G198" s="1"/>
      <c r="H198" s="1"/>
      <c r="I198" s="1"/>
      <c r="J198" s="1"/>
      <c r="K198" s="1"/>
      <c r="L198" s="1"/>
      <c r="M198" s="1"/>
      <c r="N198" s="1"/>
    </row>
    <row r="199" ht="15.75" customHeight="1">
      <c r="A199" s="46"/>
      <c r="B199" s="47"/>
      <c r="C199" s="1"/>
      <c r="D199" s="1"/>
      <c r="E199" s="1"/>
      <c r="F199" s="1"/>
      <c r="G199" s="1"/>
      <c r="H199" s="1"/>
      <c r="I199" s="1"/>
      <c r="J199" s="1"/>
      <c r="K199" s="1"/>
      <c r="L199" s="1"/>
      <c r="M199" s="1"/>
      <c r="N199" s="1"/>
    </row>
    <row r="200" ht="15.75" customHeight="1">
      <c r="A200" s="46"/>
      <c r="B200" s="47"/>
      <c r="C200" s="1"/>
      <c r="D200" s="1"/>
      <c r="E200" s="1"/>
      <c r="F200" s="1"/>
      <c r="G200" s="1"/>
      <c r="H200" s="1"/>
      <c r="I200" s="1"/>
      <c r="J200" s="1"/>
      <c r="K200" s="1"/>
      <c r="L200" s="1"/>
      <c r="M200" s="1"/>
      <c r="N200" s="1"/>
    </row>
    <row r="201" ht="15.75" customHeight="1">
      <c r="A201" s="46"/>
      <c r="B201" s="47"/>
      <c r="C201" s="1"/>
      <c r="D201" s="1"/>
      <c r="E201" s="1"/>
      <c r="F201" s="1"/>
      <c r="G201" s="1"/>
      <c r="H201" s="1"/>
      <c r="I201" s="1"/>
      <c r="J201" s="1"/>
      <c r="K201" s="1"/>
      <c r="L201" s="1"/>
      <c r="M201" s="1"/>
      <c r="N201" s="1"/>
    </row>
    <row r="202" ht="15.75" customHeight="1">
      <c r="A202" s="46"/>
      <c r="B202" s="47"/>
      <c r="C202" s="1"/>
      <c r="D202" s="1"/>
      <c r="E202" s="1"/>
      <c r="F202" s="1"/>
      <c r="G202" s="1"/>
      <c r="H202" s="1"/>
      <c r="I202" s="1"/>
      <c r="J202" s="1"/>
      <c r="K202" s="1"/>
      <c r="L202" s="1"/>
      <c r="M202" s="1"/>
      <c r="N202" s="1"/>
    </row>
    <row r="203" ht="15.75" customHeight="1">
      <c r="A203" s="46"/>
      <c r="B203" s="47"/>
      <c r="C203" s="1"/>
      <c r="D203" s="1"/>
      <c r="E203" s="1"/>
      <c r="F203" s="1"/>
      <c r="G203" s="1"/>
      <c r="H203" s="1"/>
      <c r="I203" s="1"/>
      <c r="J203" s="1"/>
      <c r="K203" s="1"/>
      <c r="L203" s="1"/>
      <c r="M203" s="1"/>
      <c r="N203" s="1"/>
    </row>
    <row r="204" ht="15.75" customHeight="1">
      <c r="A204" s="46"/>
      <c r="B204" s="47"/>
      <c r="C204" s="1"/>
      <c r="D204" s="1"/>
      <c r="E204" s="1"/>
      <c r="F204" s="1"/>
      <c r="G204" s="1"/>
      <c r="H204" s="1"/>
      <c r="I204" s="1"/>
      <c r="J204" s="1"/>
      <c r="K204" s="1"/>
      <c r="L204" s="1"/>
      <c r="M204" s="1"/>
      <c r="N204" s="1"/>
    </row>
    <row r="205" ht="15.75" customHeight="1">
      <c r="A205" s="46"/>
      <c r="B205" s="47"/>
      <c r="C205" s="1"/>
      <c r="D205" s="1"/>
      <c r="E205" s="1"/>
      <c r="F205" s="1"/>
      <c r="G205" s="1"/>
      <c r="H205" s="1"/>
      <c r="I205" s="1"/>
      <c r="J205" s="1"/>
      <c r="K205" s="1"/>
      <c r="L205" s="1"/>
      <c r="M205" s="1"/>
      <c r="N205" s="1"/>
    </row>
    <row r="206" ht="15.75" customHeight="1">
      <c r="A206" s="46"/>
      <c r="B206" s="47"/>
      <c r="C206" s="1"/>
      <c r="D206" s="1"/>
      <c r="E206" s="1"/>
      <c r="F206" s="1"/>
      <c r="G206" s="1"/>
      <c r="H206" s="1"/>
      <c r="I206" s="1"/>
      <c r="J206" s="1"/>
      <c r="K206" s="1"/>
      <c r="L206" s="1"/>
      <c r="M206" s="1"/>
      <c r="N206" s="1"/>
    </row>
    <row r="207" ht="15.75" customHeight="1">
      <c r="A207" s="46"/>
      <c r="B207" s="47"/>
      <c r="C207" s="1"/>
      <c r="D207" s="1"/>
      <c r="E207" s="1"/>
      <c r="F207" s="1"/>
      <c r="G207" s="1"/>
      <c r="H207" s="1"/>
      <c r="I207" s="1"/>
      <c r="J207" s="1"/>
      <c r="K207" s="1"/>
      <c r="L207" s="1"/>
      <c r="M207" s="1"/>
      <c r="N207" s="1"/>
    </row>
    <row r="208" ht="15.75" customHeight="1">
      <c r="A208" s="46"/>
      <c r="B208" s="47"/>
      <c r="C208" s="1"/>
      <c r="D208" s="1"/>
      <c r="E208" s="1"/>
      <c r="F208" s="1"/>
      <c r="G208" s="1"/>
      <c r="H208" s="1"/>
      <c r="I208" s="1"/>
      <c r="J208" s="1"/>
      <c r="K208" s="1"/>
      <c r="L208" s="1"/>
      <c r="M208" s="1"/>
      <c r="N208" s="1"/>
    </row>
    <row r="209" ht="15.75" customHeight="1">
      <c r="A209" s="46"/>
      <c r="B209" s="47"/>
      <c r="C209" s="1"/>
      <c r="D209" s="1"/>
      <c r="E209" s="1"/>
      <c r="F209" s="1"/>
      <c r="G209" s="1"/>
      <c r="H209" s="1"/>
      <c r="I209" s="1"/>
      <c r="J209" s="1"/>
      <c r="K209" s="1"/>
      <c r="L209" s="1"/>
      <c r="M209" s="1"/>
      <c r="N209" s="1"/>
    </row>
    <row r="210" ht="15.75" customHeight="1">
      <c r="A210" s="46"/>
      <c r="B210" s="47"/>
      <c r="C210" s="1"/>
      <c r="D210" s="1"/>
      <c r="E210" s="1"/>
      <c r="F210" s="1"/>
      <c r="G210" s="1"/>
      <c r="H210" s="1"/>
      <c r="I210" s="1"/>
      <c r="J210" s="1"/>
      <c r="K210" s="1"/>
      <c r="L210" s="1"/>
      <c r="M210" s="1"/>
      <c r="N210" s="1"/>
    </row>
    <row r="211" ht="15.75" customHeight="1">
      <c r="A211" s="46"/>
      <c r="B211" s="47"/>
      <c r="C211" s="1"/>
      <c r="D211" s="1"/>
      <c r="E211" s="1"/>
      <c r="F211" s="1"/>
      <c r="G211" s="1"/>
      <c r="H211" s="1"/>
      <c r="I211" s="1"/>
      <c r="J211" s="1"/>
      <c r="K211" s="1"/>
      <c r="L211" s="1"/>
      <c r="M211" s="1"/>
      <c r="N211" s="1"/>
    </row>
    <row r="212" ht="15.75" customHeight="1">
      <c r="A212" s="46"/>
      <c r="B212" s="47"/>
      <c r="C212" s="1"/>
      <c r="D212" s="1"/>
      <c r="E212" s="1"/>
      <c r="F212" s="1"/>
      <c r="G212" s="1"/>
      <c r="H212" s="1"/>
      <c r="I212" s="1"/>
      <c r="J212" s="1"/>
      <c r="K212" s="1"/>
      <c r="L212" s="1"/>
      <c r="M212" s="1"/>
      <c r="N212" s="1"/>
    </row>
    <row r="213" ht="15.75" customHeight="1">
      <c r="A213" s="46"/>
      <c r="B213" s="47"/>
      <c r="C213" s="1"/>
      <c r="D213" s="1"/>
      <c r="E213" s="1"/>
      <c r="F213" s="1"/>
      <c r="G213" s="1"/>
      <c r="H213" s="1"/>
      <c r="I213" s="1"/>
      <c r="J213" s="1"/>
      <c r="K213" s="1"/>
      <c r="L213" s="1"/>
      <c r="M213" s="1"/>
      <c r="N213" s="1"/>
    </row>
    <row r="214" ht="15.75" customHeight="1">
      <c r="A214" s="46"/>
      <c r="B214" s="47"/>
      <c r="C214" s="1"/>
      <c r="D214" s="1"/>
      <c r="E214" s="1"/>
      <c r="F214" s="1"/>
      <c r="G214" s="1"/>
      <c r="H214" s="1"/>
      <c r="I214" s="1"/>
      <c r="J214" s="1"/>
      <c r="K214" s="1"/>
      <c r="L214" s="1"/>
      <c r="M214" s="1"/>
      <c r="N214" s="1"/>
    </row>
    <row r="215" ht="15.75" customHeight="1">
      <c r="A215" s="46"/>
      <c r="B215" s="47"/>
      <c r="C215" s="1"/>
      <c r="D215" s="1"/>
      <c r="E215" s="1"/>
      <c r="F215" s="1"/>
      <c r="G215" s="1"/>
      <c r="H215" s="1"/>
      <c r="I215" s="1"/>
      <c r="J215" s="1"/>
      <c r="K215" s="1"/>
      <c r="L215" s="1"/>
      <c r="M215" s="1"/>
      <c r="N215" s="1"/>
    </row>
    <row r="216" ht="15.75" customHeight="1">
      <c r="A216" s="46"/>
      <c r="B216" s="47"/>
      <c r="C216" s="1"/>
      <c r="D216" s="1"/>
      <c r="E216" s="1"/>
      <c r="F216" s="1"/>
      <c r="G216" s="1"/>
      <c r="H216" s="1"/>
      <c r="I216" s="1"/>
      <c r="J216" s="1"/>
      <c r="K216" s="1"/>
      <c r="L216" s="1"/>
      <c r="M216" s="1"/>
      <c r="N216" s="1"/>
    </row>
    <row r="217" ht="15.75" customHeight="1">
      <c r="A217" s="46"/>
      <c r="B217" s="47"/>
      <c r="C217" s="1"/>
      <c r="D217" s="1"/>
      <c r="E217" s="1"/>
      <c r="F217" s="1"/>
      <c r="G217" s="1"/>
      <c r="H217" s="1"/>
      <c r="I217" s="1"/>
      <c r="J217" s="1"/>
      <c r="K217" s="1"/>
      <c r="L217" s="1"/>
      <c r="M217" s="1"/>
      <c r="N217" s="1"/>
    </row>
    <row r="218" ht="15.75" customHeight="1">
      <c r="A218" s="46"/>
      <c r="B218" s="47"/>
      <c r="C218" s="1"/>
      <c r="D218" s="1"/>
      <c r="E218" s="1"/>
      <c r="F218" s="1"/>
      <c r="G218" s="1"/>
      <c r="H218" s="1"/>
      <c r="I218" s="1"/>
      <c r="J218" s="1"/>
      <c r="K218" s="1"/>
      <c r="L218" s="1"/>
      <c r="M218" s="1"/>
      <c r="N218" s="1"/>
    </row>
    <row r="219" ht="15.75" customHeight="1">
      <c r="A219" s="46"/>
      <c r="B219" s="47"/>
      <c r="C219" s="1"/>
      <c r="D219" s="1"/>
      <c r="E219" s="1"/>
      <c r="F219" s="1"/>
      <c r="G219" s="1"/>
      <c r="H219" s="1"/>
      <c r="I219" s="1"/>
      <c r="J219" s="1"/>
      <c r="K219" s="1"/>
      <c r="L219" s="1"/>
      <c r="M219" s="1"/>
      <c r="N219" s="1"/>
    </row>
    <row r="220" ht="15.75" customHeight="1">
      <c r="A220" s="46"/>
      <c r="B220" s="47"/>
      <c r="C220" s="1"/>
      <c r="D220" s="1"/>
      <c r="E220" s="1"/>
      <c r="F220" s="1"/>
      <c r="G220" s="1"/>
      <c r="H220" s="1"/>
      <c r="I220" s="1"/>
      <c r="J220" s="1"/>
      <c r="K220" s="1"/>
      <c r="L220" s="1"/>
      <c r="M220" s="1"/>
      <c r="N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18:L18"/>
    <mergeCell ref="A2:L2"/>
    <mergeCell ref="A4:L4"/>
    <mergeCell ref="A5:L5"/>
    <mergeCell ref="A6:L6"/>
    <mergeCell ref="A7:L7"/>
    <mergeCell ref="A8:L8"/>
    <mergeCell ref="A9:L9"/>
  </mergeCells>
  <hyperlinks>
    <hyperlink r:id="rId1" ref="G14"/>
    <hyperlink r:id="rId2" ref="G16"/>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15.43"/>
    <col customWidth="1" min="3" max="3" width="8.29"/>
    <col customWidth="1" min="4" max="4" width="17.43"/>
    <col customWidth="1" min="5" max="5" width="12.0"/>
    <col customWidth="1" min="6" max="6" width="20.43"/>
    <col customWidth="1" min="7" max="7" width="13.71"/>
    <col customWidth="1" min="8" max="9" width="7.86"/>
    <col customWidth="1" min="10" max="10" width="8.86"/>
    <col customWidth="1" min="11" max="11" width="9.14"/>
    <col customWidth="1" min="12" max="12" width="25.71"/>
    <col customWidth="1" min="13" max="24" width="8.0"/>
  </cols>
  <sheetData>
    <row r="1">
      <c r="A1" s="46"/>
      <c r="B1" s="47"/>
      <c r="C1" s="1"/>
      <c r="D1" s="1"/>
      <c r="E1" s="1"/>
      <c r="F1" s="1"/>
      <c r="G1" s="1"/>
      <c r="H1" s="1"/>
      <c r="I1" s="1"/>
      <c r="J1" s="1"/>
      <c r="K1" s="1"/>
      <c r="L1" s="178"/>
    </row>
    <row r="2" ht="15.75" customHeight="1">
      <c r="A2" s="181" t="s">
        <v>736</v>
      </c>
      <c r="B2" s="50"/>
      <c r="C2" s="50"/>
      <c r="D2" s="50"/>
      <c r="E2" s="50"/>
      <c r="F2" s="50"/>
      <c r="G2" s="50"/>
      <c r="H2" s="50"/>
      <c r="I2" s="50"/>
      <c r="J2" s="50"/>
      <c r="K2" s="51"/>
      <c r="L2" s="199"/>
      <c r="M2" s="54"/>
      <c r="N2" s="54"/>
      <c r="O2" s="54"/>
      <c r="P2" s="54"/>
      <c r="Q2" s="54"/>
      <c r="R2" s="54"/>
      <c r="S2" s="54"/>
      <c r="T2" s="54"/>
      <c r="U2" s="54"/>
      <c r="V2" s="54"/>
      <c r="W2" s="54"/>
      <c r="X2" s="54"/>
    </row>
    <row r="3" ht="15.75" customHeight="1">
      <c r="A3" s="200"/>
      <c r="B3" s="200"/>
      <c r="C3" s="200"/>
      <c r="D3" s="200"/>
      <c r="E3" s="200"/>
      <c r="F3" s="200"/>
      <c r="G3" s="200"/>
      <c r="H3" s="200"/>
      <c r="I3" s="200"/>
      <c r="J3" s="200"/>
      <c r="K3" s="201"/>
      <c r="L3" s="199"/>
      <c r="M3" s="54"/>
      <c r="N3" s="54"/>
      <c r="O3" s="54"/>
      <c r="P3" s="54"/>
      <c r="Q3" s="54"/>
      <c r="R3" s="54"/>
      <c r="S3" s="54"/>
      <c r="T3" s="54"/>
      <c r="U3" s="54"/>
      <c r="V3" s="54"/>
      <c r="W3" s="54"/>
      <c r="X3" s="54"/>
    </row>
    <row r="4" ht="28.5" customHeight="1">
      <c r="A4" s="59" t="s">
        <v>737</v>
      </c>
      <c r="B4" s="50"/>
      <c r="C4" s="50"/>
      <c r="D4" s="50"/>
      <c r="E4" s="50"/>
      <c r="F4" s="50"/>
      <c r="G4" s="50"/>
      <c r="H4" s="50"/>
      <c r="I4" s="50"/>
      <c r="J4" s="50"/>
      <c r="K4" s="51"/>
      <c r="L4" s="199"/>
      <c r="M4" s="54"/>
      <c r="N4" s="54"/>
      <c r="O4" s="54"/>
      <c r="P4" s="54"/>
      <c r="Q4" s="54"/>
      <c r="R4" s="54"/>
      <c r="S4" s="54"/>
      <c r="T4" s="54"/>
      <c r="U4" s="54"/>
      <c r="V4" s="54"/>
      <c r="W4" s="54"/>
      <c r="X4" s="54"/>
    </row>
    <row r="5" ht="23.25" customHeight="1">
      <c r="A5" s="55" t="s">
        <v>738</v>
      </c>
      <c r="B5" s="50"/>
      <c r="C5" s="50"/>
      <c r="D5" s="50"/>
      <c r="E5" s="50"/>
      <c r="F5" s="50"/>
      <c r="G5" s="50"/>
      <c r="H5" s="50"/>
      <c r="I5" s="50"/>
      <c r="J5" s="50"/>
      <c r="K5" s="51"/>
      <c r="L5" s="199"/>
      <c r="M5" s="54"/>
      <c r="N5" s="54"/>
      <c r="O5" s="54"/>
      <c r="P5" s="54"/>
      <c r="Q5" s="54"/>
      <c r="R5" s="54"/>
      <c r="S5" s="54"/>
      <c r="T5" s="54"/>
      <c r="U5" s="54"/>
      <c r="V5" s="54"/>
      <c r="W5" s="54"/>
      <c r="X5" s="54"/>
    </row>
    <row r="6">
      <c r="A6" s="55" t="s">
        <v>739</v>
      </c>
      <c r="B6" s="50"/>
      <c r="C6" s="50"/>
      <c r="D6" s="50"/>
      <c r="E6" s="50"/>
      <c r="F6" s="50"/>
      <c r="G6" s="50"/>
      <c r="H6" s="50"/>
      <c r="I6" s="50"/>
      <c r="J6" s="50"/>
      <c r="K6" s="51"/>
      <c r="L6" s="199"/>
      <c r="M6" s="54"/>
      <c r="N6" s="54"/>
      <c r="O6" s="54"/>
      <c r="P6" s="54"/>
      <c r="Q6" s="54"/>
      <c r="R6" s="54"/>
      <c r="S6" s="54"/>
      <c r="T6" s="54"/>
      <c r="U6" s="54"/>
      <c r="V6" s="54"/>
      <c r="W6" s="54"/>
      <c r="X6" s="54"/>
    </row>
    <row r="7">
      <c r="A7" s="55" t="s">
        <v>740</v>
      </c>
      <c r="B7" s="50"/>
      <c r="C7" s="50"/>
      <c r="D7" s="50"/>
      <c r="E7" s="50"/>
      <c r="F7" s="50"/>
      <c r="G7" s="50"/>
      <c r="H7" s="50"/>
      <c r="I7" s="50"/>
      <c r="J7" s="50"/>
      <c r="K7" s="51"/>
      <c r="L7" s="199"/>
      <c r="M7" s="54"/>
      <c r="N7" s="54"/>
      <c r="O7" s="54"/>
      <c r="P7" s="54"/>
      <c r="Q7" s="54"/>
      <c r="R7" s="54"/>
      <c r="S7" s="54"/>
      <c r="T7" s="54"/>
      <c r="U7" s="54"/>
      <c r="V7" s="54"/>
      <c r="W7" s="54"/>
      <c r="X7" s="54"/>
    </row>
    <row r="8">
      <c r="A8" s="55" t="s">
        <v>741</v>
      </c>
      <c r="B8" s="50"/>
      <c r="C8" s="50"/>
      <c r="D8" s="50"/>
      <c r="E8" s="50"/>
      <c r="F8" s="50"/>
      <c r="G8" s="50"/>
      <c r="H8" s="50"/>
      <c r="I8" s="50"/>
      <c r="J8" s="50"/>
      <c r="K8" s="51"/>
      <c r="L8" s="199"/>
      <c r="M8" s="54"/>
      <c r="N8" s="54"/>
      <c r="O8" s="54"/>
      <c r="P8" s="54"/>
      <c r="Q8" s="54"/>
      <c r="R8" s="54"/>
      <c r="S8" s="54"/>
      <c r="T8" s="54"/>
      <c r="U8" s="54"/>
      <c r="V8" s="54"/>
      <c r="W8" s="54"/>
      <c r="X8" s="54"/>
    </row>
    <row r="9">
      <c r="A9" s="202" t="s">
        <v>742</v>
      </c>
      <c r="B9" s="50"/>
      <c r="C9" s="50"/>
      <c r="D9" s="50"/>
      <c r="E9" s="50"/>
      <c r="F9" s="50"/>
      <c r="G9" s="50"/>
      <c r="H9" s="50"/>
      <c r="I9" s="50"/>
      <c r="J9" s="50"/>
      <c r="K9" s="51"/>
      <c r="L9" s="199"/>
      <c r="M9" s="54"/>
      <c r="N9" s="54"/>
      <c r="O9" s="54"/>
      <c r="P9" s="54"/>
      <c r="Q9" s="54"/>
      <c r="R9" s="54"/>
      <c r="S9" s="54"/>
      <c r="T9" s="54"/>
      <c r="U9" s="54"/>
      <c r="V9" s="54"/>
      <c r="W9" s="54"/>
      <c r="X9" s="54"/>
    </row>
    <row r="10" ht="27.0" customHeight="1">
      <c r="A10" s="55" t="s">
        <v>743</v>
      </c>
      <c r="B10" s="50"/>
      <c r="C10" s="50"/>
      <c r="D10" s="50"/>
      <c r="E10" s="50"/>
      <c r="F10" s="50"/>
      <c r="G10" s="50"/>
      <c r="H10" s="50"/>
      <c r="I10" s="50"/>
      <c r="J10" s="50"/>
      <c r="K10" s="51"/>
      <c r="L10" s="199"/>
      <c r="M10" s="54"/>
      <c r="N10" s="54"/>
      <c r="O10" s="54"/>
      <c r="P10" s="54"/>
      <c r="Q10" s="54"/>
      <c r="R10" s="54"/>
      <c r="S10" s="54"/>
      <c r="T10" s="54"/>
      <c r="U10" s="54"/>
      <c r="V10" s="54"/>
      <c r="W10" s="54"/>
      <c r="X10" s="54"/>
    </row>
    <row r="11">
      <c r="A11" s="55" t="s">
        <v>744</v>
      </c>
      <c r="B11" s="50"/>
      <c r="C11" s="50"/>
      <c r="D11" s="50"/>
      <c r="E11" s="50"/>
      <c r="F11" s="50"/>
      <c r="G11" s="50"/>
      <c r="H11" s="50"/>
      <c r="I11" s="50"/>
      <c r="J11" s="50"/>
      <c r="K11" s="51"/>
      <c r="L11" s="199"/>
      <c r="M11" s="54"/>
      <c r="N11" s="54"/>
      <c r="O11" s="54"/>
      <c r="P11" s="54"/>
      <c r="Q11" s="54"/>
      <c r="R11" s="54"/>
      <c r="S11" s="54"/>
      <c r="T11" s="54"/>
      <c r="U11" s="54"/>
      <c r="V11" s="54"/>
      <c r="W11" s="54"/>
      <c r="X11" s="54"/>
    </row>
    <row r="12">
      <c r="A12" s="55" t="s">
        <v>745</v>
      </c>
      <c r="B12" s="50"/>
      <c r="C12" s="50"/>
      <c r="D12" s="50"/>
      <c r="E12" s="50"/>
      <c r="F12" s="50"/>
      <c r="G12" s="50"/>
      <c r="H12" s="50"/>
      <c r="I12" s="50"/>
      <c r="J12" s="50"/>
      <c r="K12" s="51"/>
      <c r="L12" s="199"/>
      <c r="M12" s="54"/>
      <c r="N12" s="54"/>
      <c r="O12" s="54"/>
      <c r="P12" s="54"/>
      <c r="Q12" s="54"/>
      <c r="R12" s="54"/>
      <c r="S12" s="54"/>
      <c r="T12" s="54"/>
      <c r="U12" s="54"/>
      <c r="V12" s="54"/>
      <c r="W12" s="54"/>
      <c r="X12" s="54"/>
    </row>
    <row r="13" ht="30.0" customHeight="1">
      <c r="A13" s="59" t="s">
        <v>746</v>
      </c>
      <c r="B13" s="50"/>
      <c r="C13" s="50"/>
      <c r="D13" s="50"/>
      <c r="E13" s="50"/>
      <c r="F13" s="50"/>
      <c r="G13" s="50"/>
      <c r="H13" s="50"/>
      <c r="I13" s="50"/>
      <c r="J13" s="50"/>
      <c r="K13" s="51"/>
      <c r="L13" s="199"/>
      <c r="M13" s="54"/>
      <c r="N13" s="54"/>
      <c r="O13" s="54"/>
      <c r="P13" s="54"/>
      <c r="Q13" s="54"/>
      <c r="R13" s="54"/>
      <c r="S13" s="54"/>
      <c r="T13" s="54"/>
      <c r="U13" s="54"/>
      <c r="V13" s="54"/>
      <c r="W13" s="54"/>
      <c r="X13" s="54"/>
    </row>
    <row r="14">
      <c r="A14" s="46"/>
      <c r="B14" s="47"/>
      <c r="C14" s="1"/>
      <c r="D14" s="1"/>
      <c r="E14" s="1"/>
      <c r="F14" s="1"/>
      <c r="G14" s="1"/>
      <c r="H14" s="1"/>
      <c r="I14" s="1"/>
      <c r="J14" s="1"/>
      <c r="K14" s="1"/>
      <c r="L14" s="178"/>
    </row>
    <row r="15" ht="63.75" customHeight="1">
      <c r="A15" s="191" t="s">
        <v>747</v>
      </c>
      <c r="B15" s="64" t="s">
        <v>748</v>
      </c>
      <c r="C15" s="64" t="s">
        <v>8</v>
      </c>
      <c r="D15" s="64" t="s">
        <v>749</v>
      </c>
      <c r="E15" s="191" t="s">
        <v>750</v>
      </c>
      <c r="F15" s="64" t="s">
        <v>751</v>
      </c>
      <c r="G15" s="63" t="s">
        <v>752</v>
      </c>
      <c r="H15" s="63" t="s">
        <v>151</v>
      </c>
      <c r="I15" s="63" t="s">
        <v>152</v>
      </c>
      <c r="J15" s="62" t="s">
        <v>153</v>
      </c>
      <c r="K15" s="203" t="s">
        <v>157</v>
      </c>
      <c r="L15" s="66" t="s">
        <v>158</v>
      </c>
    </row>
    <row r="16" ht="15.0" customHeight="1">
      <c r="A16" s="83" t="s">
        <v>753</v>
      </c>
      <c r="B16" s="69" t="s">
        <v>754</v>
      </c>
      <c r="C16" s="83" t="s">
        <v>52</v>
      </c>
      <c r="D16" s="83" t="s">
        <v>755</v>
      </c>
      <c r="E16" s="204" t="s">
        <v>756</v>
      </c>
      <c r="F16" s="83" t="s">
        <v>757</v>
      </c>
      <c r="G16" s="83">
        <v>2.0</v>
      </c>
      <c r="H16" s="83">
        <v>1.0</v>
      </c>
      <c r="I16" s="83">
        <v>3.0</v>
      </c>
      <c r="J16" s="83">
        <v>50.0</v>
      </c>
      <c r="K16" s="83">
        <v>25.0</v>
      </c>
      <c r="L16" s="83" t="s">
        <v>51</v>
      </c>
    </row>
    <row r="17" ht="15.0" customHeight="1">
      <c r="A17" s="83" t="s">
        <v>753</v>
      </c>
      <c r="B17" s="69" t="s">
        <v>754</v>
      </c>
      <c r="C17" s="83" t="s">
        <v>52</v>
      </c>
      <c r="D17" s="83" t="s">
        <v>758</v>
      </c>
      <c r="E17" s="204" t="s">
        <v>759</v>
      </c>
      <c r="F17" s="83" t="s">
        <v>757</v>
      </c>
      <c r="G17" s="83">
        <v>2.0</v>
      </c>
      <c r="H17" s="83">
        <v>1.0</v>
      </c>
      <c r="I17" s="83">
        <v>3.0</v>
      </c>
      <c r="J17" s="83">
        <v>50.0</v>
      </c>
      <c r="K17" s="83">
        <v>25.0</v>
      </c>
      <c r="L17" s="83" t="s">
        <v>51</v>
      </c>
    </row>
    <row r="18" ht="15.0" customHeight="1">
      <c r="A18" s="83" t="s">
        <v>753</v>
      </c>
      <c r="B18" s="69" t="s">
        <v>754</v>
      </c>
      <c r="C18" s="83" t="s">
        <v>52</v>
      </c>
      <c r="D18" s="83" t="s">
        <v>760</v>
      </c>
      <c r="E18" s="204" t="s">
        <v>761</v>
      </c>
      <c r="F18" s="83" t="s">
        <v>757</v>
      </c>
      <c r="G18" s="83">
        <v>2.0</v>
      </c>
      <c r="H18" s="83">
        <v>1.0</v>
      </c>
      <c r="I18" s="83">
        <v>3.0</v>
      </c>
      <c r="J18" s="83">
        <v>50.0</v>
      </c>
      <c r="K18" s="83">
        <v>25.0</v>
      </c>
      <c r="L18" s="83" t="s">
        <v>51</v>
      </c>
    </row>
    <row r="19" ht="15.0" customHeight="1">
      <c r="A19" s="83" t="s">
        <v>753</v>
      </c>
      <c r="B19" s="69" t="s">
        <v>754</v>
      </c>
      <c r="C19" s="83" t="s">
        <v>52</v>
      </c>
      <c r="D19" s="83" t="s">
        <v>762</v>
      </c>
      <c r="E19" s="204" t="s">
        <v>763</v>
      </c>
      <c r="F19" s="83" t="s">
        <v>757</v>
      </c>
      <c r="G19" s="83">
        <v>2.0</v>
      </c>
      <c r="H19" s="83">
        <v>1.0</v>
      </c>
      <c r="I19" s="83">
        <v>3.0</v>
      </c>
      <c r="J19" s="83">
        <v>50.0</v>
      </c>
      <c r="K19" s="83">
        <v>25.0</v>
      </c>
      <c r="L19" s="83" t="s">
        <v>51</v>
      </c>
    </row>
    <row r="20" ht="15.0" customHeight="1">
      <c r="A20" s="83" t="s">
        <v>753</v>
      </c>
      <c r="B20" s="69" t="s">
        <v>754</v>
      </c>
      <c r="C20" s="83" t="s">
        <v>52</v>
      </c>
      <c r="D20" s="83" t="s">
        <v>764</v>
      </c>
      <c r="E20" s="204" t="s">
        <v>765</v>
      </c>
      <c r="F20" s="83" t="s">
        <v>757</v>
      </c>
      <c r="G20" s="83">
        <v>2.0</v>
      </c>
      <c r="H20" s="83">
        <v>1.0</v>
      </c>
      <c r="I20" s="83">
        <v>3.0</v>
      </c>
      <c r="J20" s="83">
        <v>50.0</v>
      </c>
      <c r="K20" s="83">
        <v>25.0</v>
      </c>
      <c r="L20" s="83" t="s">
        <v>51</v>
      </c>
    </row>
    <row r="21" ht="15.0" customHeight="1">
      <c r="A21" s="83" t="s">
        <v>753</v>
      </c>
      <c r="B21" s="69" t="s">
        <v>754</v>
      </c>
      <c r="C21" s="83" t="s">
        <v>52</v>
      </c>
      <c r="D21" s="83" t="s">
        <v>766</v>
      </c>
      <c r="E21" s="204" t="s">
        <v>767</v>
      </c>
      <c r="F21" s="83" t="s">
        <v>757</v>
      </c>
      <c r="G21" s="83">
        <v>2.0</v>
      </c>
      <c r="H21" s="83">
        <v>1.0</v>
      </c>
      <c r="I21" s="83">
        <v>3.0</v>
      </c>
      <c r="J21" s="83">
        <v>50.0</v>
      </c>
      <c r="K21" s="83">
        <v>25.0</v>
      </c>
      <c r="L21" s="83" t="s">
        <v>51</v>
      </c>
    </row>
    <row r="22" ht="15.0" customHeight="1">
      <c r="A22" s="83" t="s">
        <v>768</v>
      </c>
      <c r="B22" s="69" t="s">
        <v>769</v>
      </c>
      <c r="C22" s="83" t="s">
        <v>52</v>
      </c>
      <c r="D22" s="83" t="s">
        <v>770</v>
      </c>
      <c r="E22" s="204" t="s">
        <v>771</v>
      </c>
      <c r="F22" s="83" t="s">
        <v>757</v>
      </c>
      <c r="G22" s="83">
        <v>2.0</v>
      </c>
      <c r="H22" s="83">
        <v>1.0</v>
      </c>
      <c r="I22" s="83">
        <v>2.0</v>
      </c>
      <c r="J22" s="83">
        <v>50.0</v>
      </c>
      <c r="K22" s="83">
        <v>25.0</v>
      </c>
      <c r="L22" s="83" t="s">
        <v>51</v>
      </c>
    </row>
    <row r="23" ht="15.0" customHeight="1">
      <c r="A23" s="83" t="s">
        <v>768</v>
      </c>
      <c r="B23" s="69" t="s">
        <v>769</v>
      </c>
      <c r="C23" s="83" t="s">
        <v>52</v>
      </c>
      <c r="D23" s="83" t="s">
        <v>772</v>
      </c>
      <c r="E23" s="204" t="s">
        <v>773</v>
      </c>
      <c r="F23" s="83" t="s">
        <v>757</v>
      </c>
      <c r="G23" s="83">
        <v>2.0</v>
      </c>
      <c r="H23" s="83">
        <v>1.0</v>
      </c>
      <c r="I23" s="83">
        <v>2.0</v>
      </c>
      <c r="J23" s="83">
        <v>50.0</v>
      </c>
      <c r="K23" s="83">
        <v>25.0</v>
      </c>
      <c r="L23" s="83" t="s">
        <v>51</v>
      </c>
    </row>
    <row r="24" ht="15.0" customHeight="1">
      <c r="A24" s="83" t="s">
        <v>768</v>
      </c>
      <c r="B24" s="69" t="s">
        <v>769</v>
      </c>
      <c r="C24" s="83" t="s">
        <v>52</v>
      </c>
      <c r="D24" s="83" t="s">
        <v>774</v>
      </c>
      <c r="E24" s="204" t="s">
        <v>775</v>
      </c>
      <c r="F24" s="83" t="s">
        <v>757</v>
      </c>
      <c r="G24" s="83">
        <v>2.0</v>
      </c>
      <c r="H24" s="83">
        <v>1.0</v>
      </c>
      <c r="I24" s="83">
        <v>2.0</v>
      </c>
      <c r="J24" s="83">
        <v>50.0</v>
      </c>
      <c r="K24" s="83">
        <v>25.0</v>
      </c>
      <c r="L24" s="83" t="s">
        <v>51</v>
      </c>
    </row>
    <row r="25" ht="15.0" customHeight="1">
      <c r="A25" s="83" t="s">
        <v>768</v>
      </c>
      <c r="B25" s="69" t="s">
        <v>769</v>
      </c>
      <c r="C25" s="83" t="s">
        <v>52</v>
      </c>
      <c r="D25" s="83" t="s">
        <v>776</v>
      </c>
      <c r="E25" s="204" t="s">
        <v>777</v>
      </c>
      <c r="F25" s="83" t="s">
        <v>296</v>
      </c>
      <c r="G25" s="83">
        <v>2.0</v>
      </c>
      <c r="H25" s="83">
        <v>1.0</v>
      </c>
      <c r="I25" s="83">
        <v>2.0</v>
      </c>
      <c r="J25" s="83">
        <v>50.0</v>
      </c>
      <c r="K25" s="83">
        <v>25.0</v>
      </c>
      <c r="L25" s="83" t="s">
        <v>51</v>
      </c>
    </row>
    <row r="26" ht="15.0" customHeight="1">
      <c r="A26" s="83" t="s">
        <v>778</v>
      </c>
      <c r="B26" s="69" t="s">
        <v>779</v>
      </c>
      <c r="C26" s="83" t="s">
        <v>52</v>
      </c>
      <c r="D26" s="85" t="s">
        <v>780</v>
      </c>
      <c r="E26" s="204" t="s">
        <v>781</v>
      </c>
      <c r="F26" s="83" t="s">
        <v>757</v>
      </c>
      <c r="G26" s="83">
        <v>2.0</v>
      </c>
      <c r="H26" s="83">
        <v>2.0</v>
      </c>
      <c r="I26" s="83">
        <v>3.0</v>
      </c>
      <c r="J26" s="83">
        <v>50.0</v>
      </c>
      <c r="K26" s="83">
        <v>25.0</v>
      </c>
      <c r="L26" s="83" t="s">
        <v>51</v>
      </c>
    </row>
    <row r="27" ht="15.0" customHeight="1">
      <c r="A27" s="83" t="s">
        <v>778</v>
      </c>
      <c r="B27" s="69" t="s">
        <v>779</v>
      </c>
      <c r="C27" s="83" t="s">
        <v>52</v>
      </c>
      <c r="D27" s="83" t="s">
        <v>782</v>
      </c>
      <c r="E27" s="204" t="s">
        <v>783</v>
      </c>
      <c r="F27" s="83" t="s">
        <v>296</v>
      </c>
      <c r="G27" s="83">
        <v>2.0</v>
      </c>
      <c r="H27" s="83">
        <v>2.0</v>
      </c>
      <c r="I27" s="83">
        <v>3.0</v>
      </c>
      <c r="J27" s="83">
        <v>50.0</v>
      </c>
      <c r="K27" s="83">
        <v>25.0</v>
      </c>
      <c r="L27" s="83" t="s">
        <v>51</v>
      </c>
    </row>
    <row r="28" ht="15.0" customHeight="1">
      <c r="A28" s="83" t="s">
        <v>778</v>
      </c>
      <c r="B28" s="69" t="s">
        <v>779</v>
      </c>
      <c r="C28" s="83" t="s">
        <v>52</v>
      </c>
      <c r="D28" s="83" t="s">
        <v>784</v>
      </c>
      <c r="E28" s="204" t="s">
        <v>759</v>
      </c>
      <c r="F28" s="83" t="s">
        <v>757</v>
      </c>
      <c r="G28" s="83">
        <v>2.0</v>
      </c>
      <c r="H28" s="83">
        <v>2.0</v>
      </c>
      <c r="I28" s="83">
        <v>3.0</v>
      </c>
      <c r="J28" s="83">
        <v>50.0</v>
      </c>
      <c r="K28" s="83">
        <v>25.0</v>
      </c>
      <c r="L28" s="83" t="s">
        <v>51</v>
      </c>
    </row>
    <row r="29" ht="15.0" customHeight="1">
      <c r="A29" s="83" t="s">
        <v>778</v>
      </c>
      <c r="B29" s="69" t="s">
        <v>779</v>
      </c>
      <c r="C29" s="83" t="s">
        <v>52</v>
      </c>
      <c r="D29" s="83" t="s">
        <v>785</v>
      </c>
      <c r="E29" s="204" t="s">
        <v>786</v>
      </c>
      <c r="F29" s="83" t="s">
        <v>757</v>
      </c>
      <c r="G29" s="83">
        <v>2.0</v>
      </c>
      <c r="H29" s="83">
        <v>2.0</v>
      </c>
      <c r="I29" s="83">
        <v>3.0</v>
      </c>
      <c r="J29" s="83">
        <v>50.0</v>
      </c>
      <c r="K29" s="83">
        <v>25.0</v>
      </c>
      <c r="L29" s="83" t="s">
        <v>51</v>
      </c>
    </row>
    <row r="30" ht="15.0" customHeight="1">
      <c r="A30" s="83" t="s">
        <v>778</v>
      </c>
      <c r="B30" s="69" t="s">
        <v>779</v>
      </c>
      <c r="C30" s="83" t="s">
        <v>52</v>
      </c>
      <c r="D30" s="83" t="s">
        <v>787</v>
      </c>
      <c r="E30" s="204" t="s">
        <v>788</v>
      </c>
      <c r="F30" s="83" t="s">
        <v>757</v>
      </c>
      <c r="G30" s="83">
        <v>2.0</v>
      </c>
      <c r="H30" s="83">
        <v>2.0</v>
      </c>
      <c r="I30" s="83">
        <v>3.0</v>
      </c>
      <c r="J30" s="83">
        <v>50.0</v>
      </c>
      <c r="K30" s="83">
        <v>25.0</v>
      </c>
      <c r="L30" s="83" t="s">
        <v>51</v>
      </c>
    </row>
    <row r="31" ht="15.0" customHeight="1">
      <c r="A31" s="69" t="s">
        <v>778</v>
      </c>
      <c r="B31" s="83" t="s">
        <v>779</v>
      </c>
      <c r="C31" s="69" t="s">
        <v>52</v>
      </c>
      <c r="D31" s="83" t="s">
        <v>789</v>
      </c>
      <c r="E31" s="204" t="s">
        <v>790</v>
      </c>
      <c r="F31" s="83" t="s">
        <v>757</v>
      </c>
      <c r="G31" s="83">
        <v>2.0</v>
      </c>
      <c r="H31" s="83">
        <v>2.0</v>
      </c>
      <c r="I31" s="83">
        <v>3.0</v>
      </c>
      <c r="J31" s="83">
        <v>50.0</v>
      </c>
      <c r="K31" s="83">
        <v>25.0</v>
      </c>
      <c r="L31" s="83" t="s">
        <v>51</v>
      </c>
    </row>
    <row r="32" ht="15.0" customHeight="1">
      <c r="A32" s="69" t="s">
        <v>791</v>
      </c>
      <c r="B32" s="83" t="s">
        <v>792</v>
      </c>
      <c r="C32" s="69" t="s">
        <v>52</v>
      </c>
      <c r="D32" s="83" t="s">
        <v>793</v>
      </c>
      <c r="E32" s="204" t="s">
        <v>794</v>
      </c>
      <c r="F32" s="83" t="s">
        <v>757</v>
      </c>
      <c r="G32" s="83">
        <v>1.0</v>
      </c>
      <c r="H32" s="83">
        <v>1.0</v>
      </c>
      <c r="I32" s="83">
        <v>2.0</v>
      </c>
      <c r="J32" s="83">
        <v>50.0</v>
      </c>
      <c r="K32" s="83">
        <v>50.0</v>
      </c>
      <c r="L32" s="83" t="s">
        <v>51</v>
      </c>
    </row>
    <row r="33" ht="15.0" customHeight="1">
      <c r="A33" s="69" t="s">
        <v>791</v>
      </c>
      <c r="B33" s="83" t="s">
        <v>792</v>
      </c>
      <c r="C33" s="69" t="s">
        <v>52</v>
      </c>
      <c r="D33" s="83" t="s">
        <v>795</v>
      </c>
      <c r="E33" s="204" t="s">
        <v>796</v>
      </c>
      <c r="F33" s="83" t="s">
        <v>757</v>
      </c>
      <c r="G33" s="83">
        <v>1.0</v>
      </c>
      <c r="H33" s="83">
        <v>1.0</v>
      </c>
      <c r="I33" s="83">
        <v>2.0</v>
      </c>
      <c r="J33" s="83">
        <v>50.0</v>
      </c>
      <c r="K33" s="83">
        <v>50.0</v>
      </c>
      <c r="L33" s="83" t="s">
        <v>51</v>
      </c>
    </row>
    <row r="34" ht="15.0" customHeight="1">
      <c r="A34" s="69" t="s">
        <v>791</v>
      </c>
      <c r="B34" s="83" t="s">
        <v>792</v>
      </c>
      <c r="C34" s="69" t="s">
        <v>52</v>
      </c>
      <c r="D34" s="85" t="s">
        <v>797</v>
      </c>
      <c r="E34" s="204" t="s">
        <v>798</v>
      </c>
      <c r="F34" s="83" t="s">
        <v>757</v>
      </c>
      <c r="G34" s="83">
        <v>1.0</v>
      </c>
      <c r="H34" s="83">
        <v>1.0</v>
      </c>
      <c r="I34" s="83">
        <v>2.0</v>
      </c>
      <c r="J34" s="83">
        <v>50.0</v>
      </c>
      <c r="K34" s="83">
        <v>50.0</v>
      </c>
      <c r="L34" s="83" t="s">
        <v>51</v>
      </c>
    </row>
    <row r="35" ht="15.0" customHeight="1">
      <c r="A35" s="69" t="s">
        <v>791</v>
      </c>
      <c r="B35" s="83" t="s">
        <v>792</v>
      </c>
      <c r="C35" s="69" t="s">
        <v>52</v>
      </c>
      <c r="D35" s="83" t="s">
        <v>799</v>
      </c>
      <c r="E35" s="204" t="s">
        <v>800</v>
      </c>
      <c r="F35" s="83" t="s">
        <v>757</v>
      </c>
      <c r="G35" s="83">
        <v>1.0</v>
      </c>
      <c r="H35" s="83">
        <v>1.0</v>
      </c>
      <c r="I35" s="83">
        <v>2.0</v>
      </c>
      <c r="J35" s="83">
        <v>50.0</v>
      </c>
      <c r="K35" s="83">
        <v>50.0</v>
      </c>
      <c r="L35" s="83" t="s">
        <v>51</v>
      </c>
    </row>
    <row r="36" ht="15.0" customHeight="1">
      <c r="A36" s="69" t="s">
        <v>791</v>
      </c>
      <c r="B36" s="83" t="s">
        <v>792</v>
      </c>
      <c r="C36" s="69" t="s">
        <v>52</v>
      </c>
      <c r="D36" s="83" t="s">
        <v>801</v>
      </c>
      <c r="E36" s="204" t="s">
        <v>802</v>
      </c>
      <c r="F36" s="83" t="s">
        <v>757</v>
      </c>
      <c r="G36" s="83">
        <v>1.0</v>
      </c>
      <c r="H36" s="83">
        <v>1.0</v>
      </c>
      <c r="I36" s="83">
        <v>2.0</v>
      </c>
      <c r="J36" s="83">
        <v>50.0</v>
      </c>
      <c r="K36" s="83">
        <v>50.0</v>
      </c>
      <c r="L36" s="83" t="s">
        <v>51</v>
      </c>
    </row>
    <row r="37" ht="15.0" customHeight="1">
      <c r="A37" s="69" t="s">
        <v>791</v>
      </c>
      <c r="B37" s="83" t="s">
        <v>792</v>
      </c>
      <c r="C37" s="69" t="s">
        <v>52</v>
      </c>
      <c r="D37" s="83" t="s">
        <v>803</v>
      </c>
      <c r="E37" s="204" t="s">
        <v>804</v>
      </c>
      <c r="F37" s="83" t="s">
        <v>296</v>
      </c>
      <c r="G37" s="83">
        <v>1.0</v>
      </c>
      <c r="H37" s="83">
        <v>1.0</v>
      </c>
      <c r="I37" s="83">
        <v>2.0</v>
      </c>
      <c r="J37" s="83">
        <v>50.0</v>
      </c>
      <c r="K37" s="83">
        <v>50.0</v>
      </c>
      <c r="L37" s="83" t="s">
        <v>51</v>
      </c>
    </row>
    <row r="38" ht="15.0" customHeight="1">
      <c r="A38" s="69" t="s">
        <v>805</v>
      </c>
      <c r="B38" s="83" t="s">
        <v>806</v>
      </c>
      <c r="C38" s="69" t="s">
        <v>52</v>
      </c>
      <c r="D38" s="83" t="s">
        <v>807</v>
      </c>
      <c r="E38" s="204" t="s">
        <v>808</v>
      </c>
      <c r="F38" s="83" t="s">
        <v>757</v>
      </c>
      <c r="G38" s="83">
        <v>1.0</v>
      </c>
      <c r="H38" s="83">
        <v>1.0</v>
      </c>
      <c r="I38" s="83">
        <v>3.0</v>
      </c>
      <c r="J38" s="83">
        <v>50.0</v>
      </c>
      <c r="K38" s="83">
        <v>50.0</v>
      </c>
      <c r="L38" s="83" t="s">
        <v>51</v>
      </c>
    </row>
    <row r="39" ht="15.0" customHeight="1">
      <c r="A39" s="69" t="s">
        <v>805</v>
      </c>
      <c r="B39" s="83" t="s">
        <v>806</v>
      </c>
      <c r="C39" s="69" t="s">
        <v>52</v>
      </c>
      <c r="D39" s="83" t="s">
        <v>809</v>
      </c>
      <c r="E39" s="204" t="s">
        <v>810</v>
      </c>
      <c r="F39" s="83" t="s">
        <v>757</v>
      </c>
      <c r="G39" s="83">
        <v>1.0</v>
      </c>
      <c r="H39" s="83">
        <v>1.0</v>
      </c>
      <c r="I39" s="83">
        <v>3.0</v>
      </c>
      <c r="J39" s="83">
        <v>50.0</v>
      </c>
      <c r="K39" s="83">
        <v>50.0</v>
      </c>
      <c r="L39" s="83" t="s">
        <v>51</v>
      </c>
    </row>
    <row r="40" ht="15.0" customHeight="1">
      <c r="A40" s="69" t="s">
        <v>811</v>
      </c>
      <c r="B40" s="83" t="s">
        <v>812</v>
      </c>
      <c r="C40" s="69" t="s">
        <v>52</v>
      </c>
      <c r="D40" s="83" t="s">
        <v>780</v>
      </c>
      <c r="E40" s="204" t="s">
        <v>781</v>
      </c>
      <c r="F40" s="83" t="s">
        <v>757</v>
      </c>
      <c r="G40" s="83">
        <v>1.0</v>
      </c>
      <c r="H40" s="83">
        <v>1.0</v>
      </c>
      <c r="I40" s="83">
        <v>3.0</v>
      </c>
      <c r="J40" s="83">
        <v>50.0</v>
      </c>
      <c r="K40" s="83">
        <v>50.0</v>
      </c>
      <c r="L40" s="83" t="s">
        <v>51</v>
      </c>
    </row>
    <row r="41" ht="15.0" customHeight="1">
      <c r="A41" s="69" t="s">
        <v>811</v>
      </c>
      <c r="B41" s="83" t="s">
        <v>812</v>
      </c>
      <c r="C41" s="69" t="s">
        <v>52</v>
      </c>
      <c r="D41" s="83" t="s">
        <v>813</v>
      </c>
      <c r="E41" s="204" t="s">
        <v>794</v>
      </c>
      <c r="F41" s="83" t="s">
        <v>757</v>
      </c>
      <c r="G41" s="83">
        <v>1.0</v>
      </c>
      <c r="H41" s="83">
        <v>1.0</v>
      </c>
      <c r="I41" s="83">
        <v>3.0</v>
      </c>
      <c r="J41" s="83">
        <v>50.0</v>
      </c>
      <c r="K41" s="83">
        <v>50.0</v>
      </c>
      <c r="L41" s="83" t="s">
        <v>51</v>
      </c>
    </row>
    <row r="42" ht="15.0" customHeight="1">
      <c r="A42" s="69" t="s">
        <v>811</v>
      </c>
      <c r="B42" s="83" t="s">
        <v>812</v>
      </c>
      <c r="C42" s="69" t="s">
        <v>52</v>
      </c>
      <c r="D42" s="83" t="s">
        <v>814</v>
      </c>
      <c r="E42" s="204" t="s">
        <v>771</v>
      </c>
      <c r="F42" s="83" t="s">
        <v>757</v>
      </c>
      <c r="G42" s="83">
        <v>1.0</v>
      </c>
      <c r="H42" s="83">
        <v>1.0</v>
      </c>
      <c r="I42" s="83">
        <v>3.0</v>
      </c>
      <c r="J42" s="83">
        <v>50.0</v>
      </c>
      <c r="K42" s="83">
        <v>50.0</v>
      </c>
      <c r="L42" s="83" t="s">
        <v>51</v>
      </c>
    </row>
    <row r="43" ht="15.0" customHeight="1">
      <c r="A43" s="69" t="s">
        <v>811</v>
      </c>
      <c r="B43" s="83" t="s">
        <v>812</v>
      </c>
      <c r="C43" s="69" t="s">
        <v>52</v>
      </c>
      <c r="D43" s="83" t="s">
        <v>815</v>
      </c>
      <c r="E43" s="204" t="s">
        <v>786</v>
      </c>
      <c r="F43" s="83" t="s">
        <v>757</v>
      </c>
      <c r="G43" s="83">
        <v>1.0</v>
      </c>
      <c r="H43" s="83">
        <v>1.0</v>
      </c>
      <c r="I43" s="83">
        <v>3.0</v>
      </c>
      <c r="J43" s="83">
        <v>50.0</v>
      </c>
      <c r="K43" s="83">
        <v>50.0</v>
      </c>
      <c r="L43" s="83" t="s">
        <v>51</v>
      </c>
    </row>
    <row r="44" ht="15.0" customHeight="1">
      <c r="A44" s="69" t="s">
        <v>811</v>
      </c>
      <c r="B44" s="83" t="s">
        <v>812</v>
      </c>
      <c r="C44" s="69" t="s">
        <v>52</v>
      </c>
      <c r="D44" s="83" t="s">
        <v>787</v>
      </c>
      <c r="E44" s="204" t="s">
        <v>816</v>
      </c>
      <c r="F44" s="83" t="s">
        <v>757</v>
      </c>
      <c r="G44" s="83">
        <v>1.0</v>
      </c>
      <c r="H44" s="83">
        <v>1.0</v>
      </c>
      <c r="I44" s="83">
        <v>3.0</v>
      </c>
      <c r="J44" s="83">
        <v>50.0</v>
      </c>
      <c r="K44" s="83">
        <v>50.0</v>
      </c>
      <c r="L44" s="83" t="s">
        <v>51</v>
      </c>
    </row>
    <row r="45" ht="15.0" customHeight="1">
      <c r="A45" s="69" t="s">
        <v>811</v>
      </c>
      <c r="B45" s="83" t="s">
        <v>812</v>
      </c>
      <c r="C45" s="69" t="s">
        <v>52</v>
      </c>
      <c r="D45" s="83" t="s">
        <v>817</v>
      </c>
      <c r="E45" s="204" t="s">
        <v>818</v>
      </c>
      <c r="F45" s="83" t="s">
        <v>757</v>
      </c>
      <c r="G45" s="83">
        <v>1.0</v>
      </c>
      <c r="H45" s="83">
        <v>1.0</v>
      </c>
      <c r="I45" s="83">
        <v>3.0</v>
      </c>
      <c r="J45" s="83">
        <v>50.0</v>
      </c>
      <c r="K45" s="83">
        <v>50.0</v>
      </c>
      <c r="L45" s="83" t="s">
        <v>51</v>
      </c>
    </row>
    <row r="46" ht="15.0" customHeight="1">
      <c r="A46" s="69" t="s">
        <v>811</v>
      </c>
      <c r="B46" s="83" t="s">
        <v>812</v>
      </c>
      <c r="C46" s="69" t="s">
        <v>52</v>
      </c>
      <c r="D46" s="83" t="s">
        <v>819</v>
      </c>
      <c r="E46" s="204" t="s">
        <v>820</v>
      </c>
      <c r="F46" s="83" t="s">
        <v>757</v>
      </c>
      <c r="G46" s="83">
        <v>1.0</v>
      </c>
      <c r="H46" s="83">
        <v>1.0</v>
      </c>
      <c r="I46" s="83">
        <v>3.0</v>
      </c>
      <c r="J46" s="83">
        <v>50.0</v>
      </c>
      <c r="K46" s="83">
        <v>50.0</v>
      </c>
      <c r="L46" s="83" t="s">
        <v>51</v>
      </c>
    </row>
    <row r="47" ht="15.0" customHeight="1">
      <c r="A47" s="83" t="s">
        <v>811</v>
      </c>
      <c r="B47" s="69" t="s">
        <v>812</v>
      </c>
      <c r="C47" s="69" t="s">
        <v>52</v>
      </c>
      <c r="D47" s="83" t="s">
        <v>821</v>
      </c>
      <c r="E47" s="204" t="s">
        <v>822</v>
      </c>
      <c r="F47" s="83" t="s">
        <v>757</v>
      </c>
      <c r="G47" s="83">
        <v>1.0</v>
      </c>
      <c r="H47" s="83">
        <v>1.0</v>
      </c>
      <c r="I47" s="83">
        <v>3.0</v>
      </c>
      <c r="J47" s="83">
        <v>50.0</v>
      </c>
      <c r="K47" s="83">
        <v>50.0</v>
      </c>
      <c r="L47" s="83" t="s">
        <v>51</v>
      </c>
    </row>
    <row r="48" ht="15.0" customHeight="1">
      <c r="A48" s="83" t="s">
        <v>823</v>
      </c>
      <c r="B48" s="69" t="s">
        <v>824</v>
      </c>
      <c r="C48" s="69" t="s">
        <v>52</v>
      </c>
      <c r="D48" s="83" t="s">
        <v>825</v>
      </c>
      <c r="E48" s="204" t="s">
        <v>826</v>
      </c>
      <c r="F48" s="83" t="s">
        <v>757</v>
      </c>
      <c r="G48" s="83">
        <v>1.0</v>
      </c>
      <c r="H48" s="83">
        <v>1.0</v>
      </c>
      <c r="I48" s="83">
        <v>3.0</v>
      </c>
      <c r="J48" s="83">
        <v>50.0</v>
      </c>
      <c r="K48" s="83">
        <v>50.0</v>
      </c>
      <c r="L48" s="83" t="s">
        <v>51</v>
      </c>
    </row>
    <row r="49" ht="15.0" customHeight="1">
      <c r="A49" s="83" t="s">
        <v>823</v>
      </c>
      <c r="B49" s="69" t="s">
        <v>824</v>
      </c>
      <c r="C49" s="69" t="s">
        <v>52</v>
      </c>
      <c r="D49" s="83" t="s">
        <v>827</v>
      </c>
      <c r="E49" s="204" t="s">
        <v>794</v>
      </c>
      <c r="F49" s="83" t="s">
        <v>757</v>
      </c>
      <c r="G49" s="83">
        <v>1.0</v>
      </c>
      <c r="H49" s="83">
        <v>1.0</v>
      </c>
      <c r="I49" s="83">
        <v>3.0</v>
      </c>
      <c r="J49" s="83">
        <v>50.0</v>
      </c>
      <c r="K49" s="83">
        <v>50.0</v>
      </c>
      <c r="L49" s="83" t="s">
        <v>51</v>
      </c>
    </row>
    <row r="50" ht="15.0" customHeight="1">
      <c r="A50" s="83" t="s">
        <v>823</v>
      </c>
      <c r="B50" s="69" t="s">
        <v>824</v>
      </c>
      <c r="C50" s="69" t="s">
        <v>52</v>
      </c>
      <c r="D50" s="83" t="s">
        <v>784</v>
      </c>
      <c r="E50" s="204" t="s">
        <v>828</v>
      </c>
      <c r="F50" s="83" t="s">
        <v>757</v>
      </c>
      <c r="G50" s="83">
        <v>1.0</v>
      </c>
      <c r="H50" s="83">
        <v>1.0</v>
      </c>
      <c r="I50" s="83">
        <v>3.0</v>
      </c>
      <c r="J50" s="83">
        <v>50.0</v>
      </c>
      <c r="K50" s="83">
        <v>50.0</v>
      </c>
      <c r="L50" s="83" t="s">
        <v>51</v>
      </c>
    </row>
    <row r="51" ht="15.0" customHeight="1">
      <c r="A51" s="83" t="s">
        <v>823</v>
      </c>
      <c r="B51" s="69" t="s">
        <v>824</v>
      </c>
      <c r="C51" s="69" t="s">
        <v>52</v>
      </c>
      <c r="D51" s="83" t="s">
        <v>829</v>
      </c>
      <c r="E51" s="204" t="s">
        <v>830</v>
      </c>
      <c r="F51" s="83" t="s">
        <v>757</v>
      </c>
      <c r="G51" s="83">
        <v>1.0</v>
      </c>
      <c r="H51" s="83">
        <v>1.0</v>
      </c>
      <c r="I51" s="83">
        <v>3.0</v>
      </c>
      <c r="J51" s="83">
        <v>50.0</v>
      </c>
      <c r="K51" s="83">
        <v>50.0</v>
      </c>
      <c r="L51" s="83" t="s">
        <v>51</v>
      </c>
    </row>
    <row r="52" ht="15.0" customHeight="1">
      <c r="A52" s="83" t="s">
        <v>823</v>
      </c>
      <c r="B52" s="69" t="s">
        <v>824</v>
      </c>
      <c r="C52" s="69" t="s">
        <v>52</v>
      </c>
      <c r="D52" s="83" t="s">
        <v>831</v>
      </c>
      <c r="E52" s="204" t="s">
        <v>832</v>
      </c>
      <c r="F52" s="83" t="s">
        <v>757</v>
      </c>
      <c r="G52" s="83">
        <v>1.0</v>
      </c>
      <c r="H52" s="83">
        <v>1.0</v>
      </c>
      <c r="I52" s="83">
        <v>3.0</v>
      </c>
      <c r="J52" s="83">
        <v>50.0</v>
      </c>
      <c r="K52" s="83">
        <v>50.0</v>
      </c>
      <c r="L52" s="83" t="s">
        <v>51</v>
      </c>
    </row>
    <row r="53" ht="15.0" customHeight="1">
      <c r="A53" s="83" t="s">
        <v>823</v>
      </c>
      <c r="B53" s="83" t="s">
        <v>824</v>
      </c>
      <c r="C53" s="83" t="s">
        <v>52</v>
      </c>
      <c r="D53" s="83" t="s">
        <v>833</v>
      </c>
      <c r="E53" s="204" t="s">
        <v>796</v>
      </c>
      <c r="F53" s="83" t="s">
        <v>757</v>
      </c>
      <c r="G53" s="83">
        <v>1.0</v>
      </c>
      <c r="H53" s="83">
        <v>1.0</v>
      </c>
      <c r="I53" s="83">
        <v>3.0</v>
      </c>
      <c r="J53" s="83">
        <v>50.0</v>
      </c>
      <c r="K53" s="83">
        <v>50.0</v>
      </c>
      <c r="L53" s="83" t="s">
        <v>51</v>
      </c>
    </row>
    <row r="54" ht="15.0" customHeight="1">
      <c r="A54" s="83" t="s">
        <v>823</v>
      </c>
      <c r="B54" s="83" t="s">
        <v>824</v>
      </c>
      <c r="C54" s="83" t="s">
        <v>52</v>
      </c>
      <c r="D54" s="83" t="s">
        <v>834</v>
      </c>
      <c r="E54" s="204" t="s">
        <v>835</v>
      </c>
      <c r="F54" s="83" t="s">
        <v>757</v>
      </c>
      <c r="G54" s="83">
        <v>1.0</v>
      </c>
      <c r="H54" s="83">
        <v>1.0</v>
      </c>
      <c r="I54" s="83">
        <v>3.0</v>
      </c>
      <c r="J54" s="83">
        <v>50.0</v>
      </c>
      <c r="K54" s="83">
        <v>50.0</v>
      </c>
      <c r="L54" s="83" t="s">
        <v>51</v>
      </c>
    </row>
    <row r="55" ht="15.0" customHeight="1">
      <c r="A55" s="83" t="s">
        <v>823</v>
      </c>
      <c r="B55" s="83" t="s">
        <v>824</v>
      </c>
      <c r="C55" s="83" t="s">
        <v>52</v>
      </c>
      <c r="D55" s="83" t="s">
        <v>836</v>
      </c>
      <c r="E55" s="204" t="s">
        <v>798</v>
      </c>
      <c r="F55" s="83" t="s">
        <v>757</v>
      </c>
      <c r="G55" s="83">
        <v>1.0</v>
      </c>
      <c r="H55" s="83">
        <v>1.0</v>
      </c>
      <c r="I55" s="83">
        <v>3.0</v>
      </c>
      <c r="J55" s="83">
        <v>50.0</v>
      </c>
      <c r="K55" s="83">
        <v>50.0</v>
      </c>
      <c r="L55" s="83" t="s">
        <v>51</v>
      </c>
    </row>
    <row r="56" ht="15.0" customHeight="1">
      <c r="A56" s="83" t="s">
        <v>823</v>
      </c>
      <c r="B56" s="83" t="s">
        <v>824</v>
      </c>
      <c r="C56" s="83" t="s">
        <v>52</v>
      </c>
      <c r="D56" s="83" t="s">
        <v>837</v>
      </c>
      <c r="E56" s="204" t="s">
        <v>800</v>
      </c>
      <c r="F56" s="83" t="s">
        <v>757</v>
      </c>
      <c r="G56" s="83">
        <v>1.0</v>
      </c>
      <c r="H56" s="83">
        <v>1.0</v>
      </c>
      <c r="I56" s="83">
        <v>3.0</v>
      </c>
      <c r="J56" s="83">
        <v>50.0</v>
      </c>
      <c r="K56" s="83">
        <v>50.0</v>
      </c>
      <c r="L56" s="83" t="s">
        <v>51</v>
      </c>
    </row>
    <row r="57" ht="15.0" customHeight="1">
      <c r="A57" s="83" t="s">
        <v>823</v>
      </c>
      <c r="B57" s="83" t="s">
        <v>824</v>
      </c>
      <c r="C57" s="83" t="s">
        <v>52</v>
      </c>
      <c r="D57" s="83" t="s">
        <v>838</v>
      </c>
      <c r="E57" s="204" t="s">
        <v>839</v>
      </c>
      <c r="F57" s="83" t="s">
        <v>757</v>
      </c>
      <c r="G57" s="83">
        <v>1.0</v>
      </c>
      <c r="H57" s="83">
        <v>1.0</v>
      </c>
      <c r="I57" s="83">
        <v>3.0</v>
      </c>
      <c r="J57" s="83">
        <v>50.0</v>
      </c>
      <c r="K57" s="83">
        <v>50.0</v>
      </c>
      <c r="L57" s="83" t="s">
        <v>51</v>
      </c>
    </row>
    <row r="58" ht="15.0" customHeight="1">
      <c r="A58" s="83" t="s">
        <v>840</v>
      </c>
      <c r="B58" s="83" t="s">
        <v>841</v>
      </c>
      <c r="C58" s="83" t="s">
        <v>52</v>
      </c>
      <c r="D58" s="83" t="s">
        <v>842</v>
      </c>
      <c r="E58" s="204" t="s">
        <v>843</v>
      </c>
      <c r="F58" s="83" t="s">
        <v>757</v>
      </c>
      <c r="G58" s="83">
        <v>2.0</v>
      </c>
      <c r="H58" s="83">
        <v>2.0</v>
      </c>
      <c r="I58" s="83">
        <v>3.0</v>
      </c>
      <c r="J58" s="83">
        <v>50.0</v>
      </c>
      <c r="K58" s="83">
        <v>25.0</v>
      </c>
      <c r="L58" s="83" t="s">
        <v>51</v>
      </c>
    </row>
    <row r="59" ht="15.0" customHeight="1">
      <c r="A59" s="85" t="s">
        <v>721</v>
      </c>
      <c r="B59" s="85" t="s">
        <v>844</v>
      </c>
      <c r="C59" s="85" t="s">
        <v>52</v>
      </c>
      <c r="D59" s="85" t="s">
        <v>845</v>
      </c>
      <c r="E59" s="88" t="s">
        <v>846</v>
      </c>
      <c r="F59" s="85" t="s">
        <v>757</v>
      </c>
      <c r="G59" s="85">
        <v>1.0</v>
      </c>
      <c r="H59" s="85">
        <v>1.0</v>
      </c>
      <c r="I59" s="85">
        <v>1.0</v>
      </c>
      <c r="J59" s="85">
        <v>50.0</v>
      </c>
      <c r="K59" s="85">
        <v>50.0</v>
      </c>
      <c r="L59" s="83" t="s">
        <v>51</v>
      </c>
    </row>
    <row r="60" ht="15.0" customHeight="1">
      <c r="A60" s="83" t="s">
        <v>847</v>
      </c>
      <c r="B60" s="83" t="s">
        <v>848</v>
      </c>
      <c r="C60" s="83" t="s">
        <v>52</v>
      </c>
      <c r="D60" s="83" t="s">
        <v>849</v>
      </c>
      <c r="E60" s="204" t="s">
        <v>850</v>
      </c>
      <c r="F60" s="83" t="s">
        <v>757</v>
      </c>
      <c r="G60" s="83">
        <v>2.0</v>
      </c>
      <c r="H60" s="83">
        <v>1.0</v>
      </c>
      <c r="I60" s="83">
        <v>3.0</v>
      </c>
      <c r="J60" s="83">
        <v>50.0</v>
      </c>
      <c r="K60" s="83">
        <v>25.0</v>
      </c>
      <c r="L60" s="83" t="s">
        <v>51</v>
      </c>
    </row>
    <row r="61" ht="15.0" customHeight="1">
      <c r="A61" s="83" t="s">
        <v>847</v>
      </c>
      <c r="B61" s="83" t="s">
        <v>848</v>
      </c>
      <c r="C61" s="83" t="s">
        <v>52</v>
      </c>
      <c r="D61" s="83" t="s">
        <v>851</v>
      </c>
      <c r="E61" s="204" t="s">
        <v>852</v>
      </c>
      <c r="F61" s="83" t="s">
        <v>757</v>
      </c>
      <c r="G61" s="83">
        <v>2.0</v>
      </c>
      <c r="H61" s="83">
        <v>1.0</v>
      </c>
      <c r="I61" s="83">
        <v>3.0</v>
      </c>
      <c r="J61" s="83">
        <v>50.0</v>
      </c>
      <c r="K61" s="83">
        <v>25.0</v>
      </c>
      <c r="L61" s="83" t="s">
        <v>51</v>
      </c>
    </row>
    <row r="62" ht="15.0" customHeight="1">
      <c r="A62" s="83" t="s">
        <v>847</v>
      </c>
      <c r="B62" s="83" t="s">
        <v>848</v>
      </c>
      <c r="C62" s="83" t="s">
        <v>52</v>
      </c>
      <c r="D62" s="83" t="s">
        <v>789</v>
      </c>
      <c r="E62" s="204" t="s">
        <v>853</v>
      </c>
      <c r="F62" s="83" t="s">
        <v>757</v>
      </c>
      <c r="G62" s="83">
        <v>2.0</v>
      </c>
      <c r="H62" s="83">
        <v>1.0</v>
      </c>
      <c r="I62" s="83">
        <v>3.0</v>
      </c>
      <c r="J62" s="83">
        <v>50.0</v>
      </c>
      <c r="K62" s="83">
        <v>25.0</v>
      </c>
      <c r="L62" s="83" t="s">
        <v>51</v>
      </c>
    </row>
    <row r="63" ht="15.0" customHeight="1">
      <c r="A63" s="83" t="s">
        <v>847</v>
      </c>
      <c r="B63" s="83" t="s">
        <v>848</v>
      </c>
      <c r="C63" s="83" t="s">
        <v>52</v>
      </c>
      <c r="D63" s="83" t="s">
        <v>801</v>
      </c>
      <c r="E63" s="204" t="s">
        <v>839</v>
      </c>
      <c r="F63" s="83" t="s">
        <v>757</v>
      </c>
      <c r="G63" s="83">
        <v>2.0</v>
      </c>
      <c r="H63" s="83">
        <v>1.0</v>
      </c>
      <c r="I63" s="83">
        <v>3.0</v>
      </c>
      <c r="J63" s="83">
        <v>50.0</v>
      </c>
      <c r="K63" s="83">
        <v>25.0</v>
      </c>
      <c r="L63" s="83" t="s">
        <v>51</v>
      </c>
    </row>
    <row r="64" ht="15.0" customHeight="1">
      <c r="A64" s="83" t="s">
        <v>847</v>
      </c>
      <c r="B64" s="83" t="s">
        <v>848</v>
      </c>
      <c r="C64" s="83" t="s">
        <v>52</v>
      </c>
      <c r="D64" s="83" t="s">
        <v>854</v>
      </c>
      <c r="E64" s="204" t="s">
        <v>855</v>
      </c>
      <c r="F64" s="83" t="s">
        <v>757</v>
      </c>
      <c r="G64" s="83">
        <v>2.0</v>
      </c>
      <c r="H64" s="83">
        <v>1.0</v>
      </c>
      <c r="I64" s="83">
        <v>3.0</v>
      </c>
      <c r="J64" s="83">
        <v>50.0</v>
      </c>
      <c r="K64" s="83">
        <v>25.0</v>
      </c>
      <c r="L64" s="83" t="s">
        <v>51</v>
      </c>
    </row>
    <row r="65" ht="15.0" customHeight="1">
      <c r="A65" s="83" t="s">
        <v>847</v>
      </c>
      <c r="B65" s="83" t="s">
        <v>848</v>
      </c>
      <c r="C65" s="83" t="s">
        <v>52</v>
      </c>
      <c r="D65" s="83" t="s">
        <v>856</v>
      </c>
      <c r="E65" s="204" t="s">
        <v>857</v>
      </c>
      <c r="F65" s="83" t="s">
        <v>757</v>
      </c>
      <c r="G65" s="83">
        <v>2.0</v>
      </c>
      <c r="H65" s="83">
        <v>1.0</v>
      </c>
      <c r="I65" s="83">
        <v>3.0</v>
      </c>
      <c r="J65" s="83">
        <v>50.0</v>
      </c>
      <c r="K65" s="83">
        <v>25.0</v>
      </c>
      <c r="L65" s="83" t="s">
        <v>51</v>
      </c>
    </row>
    <row r="66" ht="15.0" customHeight="1">
      <c r="A66" s="83" t="s">
        <v>847</v>
      </c>
      <c r="B66" s="83" t="s">
        <v>848</v>
      </c>
      <c r="C66" s="83" t="s">
        <v>52</v>
      </c>
      <c r="D66" s="83" t="s">
        <v>858</v>
      </c>
      <c r="E66" s="204" t="s">
        <v>859</v>
      </c>
      <c r="F66" s="83" t="s">
        <v>757</v>
      </c>
      <c r="G66" s="83">
        <v>2.0</v>
      </c>
      <c r="H66" s="83">
        <v>1.0</v>
      </c>
      <c r="I66" s="83">
        <v>3.0</v>
      </c>
      <c r="J66" s="83">
        <v>50.0</v>
      </c>
      <c r="K66" s="83">
        <v>25.0</v>
      </c>
      <c r="L66" s="83" t="s">
        <v>51</v>
      </c>
    </row>
    <row r="67" ht="15.0" customHeight="1">
      <c r="A67" s="83" t="s">
        <v>860</v>
      </c>
      <c r="B67" s="83" t="s">
        <v>861</v>
      </c>
      <c r="C67" s="83" t="s">
        <v>52</v>
      </c>
      <c r="D67" s="83" t="s">
        <v>862</v>
      </c>
      <c r="E67" s="204" t="s">
        <v>863</v>
      </c>
      <c r="F67" s="83" t="s">
        <v>757</v>
      </c>
      <c r="G67" s="83">
        <v>1.0</v>
      </c>
      <c r="H67" s="83">
        <v>1.0</v>
      </c>
      <c r="I67" s="83">
        <v>4.0</v>
      </c>
      <c r="J67" s="83">
        <v>50.0</v>
      </c>
      <c r="K67" s="83">
        <v>50.0</v>
      </c>
      <c r="L67" s="83" t="s">
        <v>51</v>
      </c>
    </row>
    <row r="68" ht="15.0" customHeight="1">
      <c r="A68" s="83" t="s">
        <v>860</v>
      </c>
      <c r="B68" s="83" t="s">
        <v>861</v>
      </c>
      <c r="C68" s="83" t="s">
        <v>52</v>
      </c>
      <c r="D68" s="83" t="s">
        <v>854</v>
      </c>
      <c r="E68" s="204" t="s">
        <v>855</v>
      </c>
      <c r="F68" s="83" t="s">
        <v>757</v>
      </c>
      <c r="G68" s="83">
        <v>1.0</v>
      </c>
      <c r="H68" s="83">
        <v>1.0</v>
      </c>
      <c r="I68" s="83">
        <v>4.0</v>
      </c>
      <c r="J68" s="83">
        <v>50.0</v>
      </c>
      <c r="K68" s="83">
        <v>50.0</v>
      </c>
      <c r="L68" s="83" t="s">
        <v>51</v>
      </c>
    </row>
    <row r="69" ht="15.0" customHeight="1">
      <c r="A69" s="83" t="s">
        <v>864</v>
      </c>
      <c r="B69" s="83" t="s">
        <v>865</v>
      </c>
      <c r="C69" s="83" t="s">
        <v>52</v>
      </c>
      <c r="D69" s="83" t="s">
        <v>866</v>
      </c>
      <c r="E69" s="204" t="s">
        <v>867</v>
      </c>
      <c r="F69" s="83" t="s">
        <v>757</v>
      </c>
      <c r="G69" s="83">
        <v>1.0</v>
      </c>
      <c r="H69" s="83">
        <v>1.0</v>
      </c>
      <c r="I69" s="83">
        <v>3.0</v>
      </c>
      <c r="J69" s="83">
        <v>50.0</v>
      </c>
      <c r="K69" s="83">
        <v>50.0</v>
      </c>
      <c r="L69" s="83" t="s">
        <v>51</v>
      </c>
    </row>
    <row r="70" ht="15.0" customHeight="1">
      <c r="A70" s="83" t="s">
        <v>864</v>
      </c>
      <c r="B70" s="83" t="s">
        <v>865</v>
      </c>
      <c r="C70" s="83" t="s">
        <v>52</v>
      </c>
      <c r="D70" s="83" t="s">
        <v>868</v>
      </c>
      <c r="E70" s="204" t="s">
        <v>869</v>
      </c>
      <c r="F70" s="83" t="s">
        <v>757</v>
      </c>
      <c r="G70" s="83">
        <v>1.0</v>
      </c>
      <c r="H70" s="83">
        <v>1.0</v>
      </c>
      <c r="I70" s="83">
        <v>3.0</v>
      </c>
      <c r="J70" s="83">
        <v>50.0</v>
      </c>
      <c r="K70" s="83">
        <v>50.0</v>
      </c>
      <c r="L70" s="83" t="s">
        <v>51</v>
      </c>
    </row>
    <row r="71" ht="15.0" customHeight="1">
      <c r="A71" s="83" t="s">
        <v>864</v>
      </c>
      <c r="B71" s="83" t="s">
        <v>865</v>
      </c>
      <c r="C71" s="83" t="s">
        <v>52</v>
      </c>
      <c r="D71" s="83" t="s">
        <v>870</v>
      </c>
      <c r="E71" s="204" t="s">
        <v>871</v>
      </c>
      <c r="F71" s="83" t="s">
        <v>757</v>
      </c>
      <c r="G71" s="83">
        <v>1.0</v>
      </c>
      <c r="H71" s="83">
        <v>1.0</v>
      </c>
      <c r="I71" s="83">
        <v>3.0</v>
      </c>
      <c r="J71" s="83">
        <v>50.0</v>
      </c>
      <c r="K71" s="83">
        <v>50.0</v>
      </c>
      <c r="L71" s="83" t="s">
        <v>51</v>
      </c>
    </row>
    <row r="72" ht="15.0" customHeight="1">
      <c r="A72" s="83" t="s">
        <v>872</v>
      </c>
      <c r="B72" s="83" t="s">
        <v>873</v>
      </c>
      <c r="C72" s="83" t="s">
        <v>52</v>
      </c>
      <c r="D72" s="83" t="s">
        <v>874</v>
      </c>
      <c r="E72" s="204" t="s">
        <v>875</v>
      </c>
      <c r="F72" s="83" t="s">
        <v>757</v>
      </c>
      <c r="G72" s="83">
        <v>3.0</v>
      </c>
      <c r="H72" s="83">
        <v>1.0</v>
      </c>
      <c r="I72" s="83">
        <v>3.0</v>
      </c>
      <c r="J72" s="83">
        <v>50.0</v>
      </c>
      <c r="K72" s="83">
        <v>16.0</v>
      </c>
      <c r="L72" s="83" t="s">
        <v>51</v>
      </c>
    </row>
    <row r="73" ht="15.0" customHeight="1">
      <c r="A73" s="83" t="s">
        <v>876</v>
      </c>
      <c r="B73" s="83" t="s">
        <v>877</v>
      </c>
      <c r="C73" s="83" t="s">
        <v>52</v>
      </c>
      <c r="D73" s="83" t="s">
        <v>878</v>
      </c>
      <c r="E73" s="204" t="s">
        <v>879</v>
      </c>
      <c r="F73" s="83" t="s">
        <v>757</v>
      </c>
      <c r="G73" s="83">
        <v>1.0</v>
      </c>
      <c r="H73" s="83">
        <v>1.0</v>
      </c>
      <c r="I73" s="83">
        <v>2.0</v>
      </c>
      <c r="J73" s="83">
        <v>50.0</v>
      </c>
      <c r="K73" s="83">
        <v>50.0</v>
      </c>
      <c r="L73" s="83" t="s">
        <v>51</v>
      </c>
    </row>
    <row r="74" ht="15.0" customHeight="1">
      <c r="A74" s="83" t="s">
        <v>876</v>
      </c>
      <c r="B74" s="83" t="s">
        <v>877</v>
      </c>
      <c r="C74" s="83" t="s">
        <v>52</v>
      </c>
      <c r="D74" s="83" t="s">
        <v>880</v>
      </c>
      <c r="E74" s="204" t="s">
        <v>808</v>
      </c>
      <c r="F74" s="83" t="s">
        <v>757</v>
      </c>
      <c r="G74" s="83">
        <v>1.0</v>
      </c>
      <c r="H74" s="83">
        <v>1.0</v>
      </c>
      <c r="I74" s="83">
        <v>2.0</v>
      </c>
      <c r="J74" s="83">
        <v>50.0</v>
      </c>
      <c r="K74" s="83">
        <v>50.0</v>
      </c>
      <c r="L74" s="83" t="s">
        <v>51</v>
      </c>
    </row>
    <row r="75" ht="15.0" customHeight="1">
      <c r="A75" s="83" t="s">
        <v>876</v>
      </c>
      <c r="B75" s="83" t="s">
        <v>877</v>
      </c>
      <c r="C75" s="83" t="s">
        <v>52</v>
      </c>
      <c r="D75" s="83" t="s">
        <v>809</v>
      </c>
      <c r="E75" s="204" t="s">
        <v>881</v>
      </c>
      <c r="F75" s="83" t="s">
        <v>757</v>
      </c>
      <c r="G75" s="83">
        <v>1.0</v>
      </c>
      <c r="H75" s="83">
        <v>1.0</v>
      </c>
      <c r="I75" s="83">
        <v>2.0</v>
      </c>
      <c r="J75" s="83">
        <v>50.0</v>
      </c>
      <c r="K75" s="83">
        <v>50.0</v>
      </c>
      <c r="L75" s="83" t="s">
        <v>51</v>
      </c>
    </row>
    <row r="76" ht="15.0" customHeight="1">
      <c r="A76" s="83" t="s">
        <v>876</v>
      </c>
      <c r="B76" s="83" t="s">
        <v>877</v>
      </c>
      <c r="C76" s="83" t="s">
        <v>52</v>
      </c>
      <c r="D76" s="205" t="s">
        <v>882</v>
      </c>
      <c r="E76" s="204" t="s">
        <v>883</v>
      </c>
      <c r="F76" s="83" t="s">
        <v>757</v>
      </c>
      <c r="G76" s="83">
        <v>1.0</v>
      </c>
      <c r="H76" s="83">
        <v>1.0</v>
      </c>
      <c r="I76" s="83">
        <v>2.0</v>
      </c>
      <c r="J76" s="83">
        <v>50.0</v>
      </c>
      <c r="K76" s="83">
        <v>50.0</v>
      </c>
      <c r="L76" s="83" t="s">
        <v>51</v>
      </c>
    </row>
    <row r="77" ht="15.0" customHeight="1">
      <c r="A77" s="83" t="s">
        <v>884</v>
      </c>
      <c r="B77" s="83" t="s">
        <v>885</v>
      </c>
      <c r="C77" s="83" t="s">
        <v>52</v>
      </c>
      <c r="D77" s="83" t="s">
        <v>886</v>
      </c>
      <c r="E77" s="204" t="s">
        <v>887</v>
      </c>
      <c r="F77" s="83" t="s">
        <v>757</v>
      </c>
      <c r="G77" s="83">
        <v>3.0</v>
      </c>
      <c r="H77" s="83">
        <v>1.0</v>
      </c>
      <c r="I77" s="83">
        <v>3.0</v>
      </c>
      <c r="J77" s="83">
        <v>50.0</v>
      </c>
      <c r="K77" s="83">
        <v>16.0</v>
      </c>
      <c r="L77" s="83" t="s">
        <v>51</v>
      </c>
    </row>
    <row r="78" ht="15.0" customHeight="1">
      <c r="A78" s="83" t="s">
        <v>884</v>
      </c>
      <c r="B78" s="83" t="s">
        <v>885</v>
      </c>
      <c r="C78" s="83" t="s">
        <v>52</v>
      </c>
      <c r="D78" s="83" t="s">
        <v>888</v>
      </c>
      <c r="E78" s="204" t="s">
        <v>800</v>
      </c>
      <c r="F78" s="83" t="s">
        <v>757</v>
      </c>
      <c r="G78" s="83">
        <v>3.0</v>
      </c>
      <c r="H78" s="83">
        <v>1.0</v>
      </c>
      <c r="I78" s="83">
        <v>3.0</v>
      </c>
      <c r="J78" s="83">
        <v>50.0</v>
      </c>
      <c r="K78" s="83">
        <v>16.0</v>
      </c>
      <c r="L78" s="83" t="s">
        <v>51</v>
      </c>
    </row>
    <row r="79" ht="15.0" customHeight="1">
      <c r="A79" s="83" t="s">
        <v>889</v>
      </c>
      <c r="B79" s="83" t="s">
        <v>890</v>
      </c>
      <c r="C79" s="83" t="s">
        <v>52</v>
      </c>
      <c r="D79" s="83" t="s">
        <v>891</v>
      </c>
      <c r="E79" s="204" t="s">
        <v>808</v>
      </c>
      <c r="F79" s="83" t="s">
        <v>757</v>
      </c>
      <c r="G79" s="83">
        <v>1.0</v>
      </c>
      <c r="H79" s="83">
        <v>1.0</v>
      </c>
      <c r="I79" s="83">
        <v>2.0</v>
      </c>
      <c r="J79" s="83">
        <v>50.0</v>
      </c>
      <c r="K79" s="83">
        <v>50.0</v>
      </c>
      <c r="L79" s="83" t="s">
        <v>51</v>
      </c>
    </row>
    <row r="80" ht="15.0" customHeight="1">
      <c r="A80" s="83" t="s">
        <v>889</v>
      </c>
      <c r="B80" s="83" t="s">
        <v>890</v>
      </c>
      <c r="C80" s="83" t="s">
        <v>52</v>
      </c>
      <c r="D80" s="83" t="s">
        <v>892</v>
      </c>
      <c r="E80" s="204" t="s">
        <v>893</v>
      </c>
      <c r="F80" s="83" t="s">
        <v>757</v>
      </c>
      <c r="G80" s="83">
        <v>1.0</v>
      </c>
      <c r="H80" s="83">
        <v>1.0</v>
      </c>
      <c r="I80" s="83">
        <v>2.0</v>
      </c>
      <c r="J80" s="83">
        <v>50.0</v>
      </c>
      <c r="K80" s="83">
        <v>50.0</v>
      </c>
      <c r="L80" s="83" t="s">
        <v>51</v>
      </c>
    </row>
    <row r="81" ht="15.0" customHeight="1">
      <c r="A81" s="83" t="s">
        <v>894</v>
      </c>
      <c r="B81" s="83" t="s">
        <v>895</v>
      </c>
      <c r="C81" s="83" t="s">
        <v>52</v>
      </c>
      <c r="D81" s="83" t="s">
        <v>896</v>
      </c>
      <c r="E81" s="204" t="s">
        <v>897</v>
      </c>
      <c r="F81" s="83" t="s">
        <v>757</v>
      </c>
      <c r="G81" s="83">
        <v>1.0</v>
      </c>
      <c r="H81" s="83">
        <v>1.0</v>
      </c>
      <c r="I81" s="83">
        <v>3.0</v>
      </c>
      <c r="J81" s="83">
        <v>50.0</v>
      </c>
      <c r="K81" s="83">
        <v>50.0</v>
      </c>
      <c r="L81" s="83" t="s">
        <v>51</v>
      </c>
    </row>
    <row r="82" ht="15.0" customHeight="1">
      <c r="A82" s="83" t="s">
        <v>898</v>
      </c>
      <c r="B82" s="83" t="s">
        <v>899</v>
      </c>
      <c r="C82" s="83" t="s">
        <v>52</v>
      </c>
      <c r="D82" s="83" t="s">
        <v>900</v>
      </c>
      <c r="E82" s="204" t="s">
        <v>773</v>
      </c>
      <c r="F82" s="83" t="s">
        <v>757</v>
      </c>
      <c r="G82" s="83">
        <v>3.0</v>
      </c>
      <c r="H82" s="83">
        <v>1.0</v>
      </c>
      <c r="I82" s="83">
        <v>4.0</v>
      </c>
      <c r="J82" s="83">
        <v>50.0</v>
      </c>
      <c r="K82" s="83">
        <v>16.0</v>
      </c>
      <c r="L82" s="83" t="s">
        <v>51</v>
      </c>
    </row>
    <row r="83" ht="15.0" customHeight="1">
      <c r="A83" s="83" t="s">
        <v>898</v>
      </c>
      <c r="B83" s="83" t="s">
        <v>899</v>
      </c>
      <c r="C83" s="83" t="s">
        <v>52</v>
      </c>
      <c r="D83" s="83" t="s">
        <v>901</v>
      </c>
      <c r="E83" s="204" t="s">
        <v>902</v>
      </c>
      <c r="F83" s="83" t="s">
        <v>757</v>
      </c>
      <c r="G83" s="83">
        <v>3.0</v>
      </c>
      <c r="H83" s="83">
        <v>1.0</v>
      </c>
      <c r="I83" s="83">
        <v>4.0</v>
      </c>
      <c r="J83" s="83">
        <v>50.0</v>
      </c>
      <c r="K83" s="83">
        <v>16.0</v>
      </c>
      <c r="L83" s="83" t="s">
        <v>51</v>
      </c>
    </row>
    <row r="84" ht="15.0" customHeight="1">
      <c r="A84" s="83" t="s">
        <v>898</v>
      </c>
      <c r="B84" s="83" t="s">
        <v>899</v>
      </c>
      <c r="C84" s="83" t="s">
        <v>52</v>
      </c>
      <c r="D84" s="83" t="s">
        <v>903</v>
      </c>
      <c r="E84" s="204" t="s">
        <v>904</v>
      </c>
      <c r="F84" s="83" t="s">
        <v>757</v>
      </c>
      <c r="G84" s="83">
        <v>3.0</v>
      </c>
      <c r="H84" s="83">
        <v>1.0</v>
      </c>
      <c r="I84" s="83">
        <v>4.0</v>
      </c>
      <c r="J84" s="83">
        <v>50.0</v>
      </c>
      <c r="K84" s="83">
        <v>16.0</v>
      </c>
      <c r="L84" s="83" t="s">
        <v>51</v>
      </c>
    </row>
    <row r="85" ht="15.0" customHeight="1">
      <c r="A85" s="83" t="s">
        <v>898</v>
      </c>
      <c r="B85" s="83" t="s">
        <v>899</v>
      </c>
      <c r="C85" s="83" t="s">
        <v>52</v>
      </c>
      <c r="D85" s="83" t="s">
        <v>905</v>
      </c>
      <c r="E85" s="204" t="s">
        <v>906</v>
      </c>
      <c r="F85" s="83" t="s">
        <v>757</v>
      </c>
      <c r="G85" s="83">
        <v>3.0</v>
      </c>
      <c r="H85" s="83">
        <v>1.0</v>
      </c>
      <c r="I85" s="83">
        <v>4.0</v>
      </c>
      <c r="J85" s="83">
        <v>50.0</v>
      </c>
      <c r="K85" s="83">
        <v>16.0</v>
      </c>
      <c r="L85" s="83" t="s">
        <v>51</v>
      </c>
    </row>
    <row r="86" ht="15.0" customHeight="1">
      <c r="A86" s="83" t="s">
        <v>898</v>
      </c>
      <c r="B86" s="83" t="s">
        <v>899</v>
      </c>
      <c r="C86" s="83" t="s">
        <v>52</v>
      </c>
      <c r="D86" s="83" t="s">
        <v>907</v>
      </c>
      <c r="E86" s="204" t="s">
        <v>908</v>
      </c>
      <c r="F86" s="83" t="s">
        <v>757</v>
      </c>
      <c r="G86" s="83">
        <v>3.0</v>
      </c>
      <c r="H86" s="83">
        <v>1.0</v>
      </c>
      <c r="I86" s="83">
        <v>4.0</v>
      </c>
      <c r="J86" s="83">
        <v>50.0</v>
      </c>
      <c r="K86" s="83">
        <v>16.0</v>
      </c>
      <c r="L86" s="83" t="s">
        <v>51</v>
      </c>
    </row>
    <row r="87" ht="15.0" customHeight="1">
      <c r="A87" s="83" t="s">
        <v>898</v>
      </c>
      <c r="B87" s="83" t="s">
        <v>899</v>
      </c>
      <c r="C87" s="83" t="s">
        <v>52</v>
      </c>
      <c r="D87" s="83" t="s">
        <v>888</v>
      </c>
      <c r="E87" s="204" t="s">
        <v>800</v>
      </c>
      <c r="F87" s="83" t="s">
        <v>757</v>
      </c>
      <c r="G87" s="83">
        <v>3.0</v>
      </c>
      <c r="H87" s="83">
        <v>1.0</v>
      </c>
      <c r="I87" s="83">
        <v>4.0</v>
      </c>
      <c r="J87" s="83">
        <v>50.0</v>
      </c>
      <c r="K87" s="83">
        <v>16.0</v>
      </c>
      <c r="L87" s="83" t="s">
        <v>51</v>
      </c>
    </row>
    <row r="88" ht="15.0" customHeight="1">
      <c r="A88" s="83" t="s">
        <v>909</v>
      </c>
      <c r="B88" s="83" t="s">
        <v>910</v>
      </c>
      <c r="C88" s="83" t="s">
        <v>52</v>
      </c>
      <c r="D88" s="83" t="s">
        <v>911</v>
      </c>
      <c r="E88" s="204" t="s">
        <v>912</v>
      </c>
      <c r="F88" s="83" t="s">
        <v>757</v>
      </c>
      <c r="G88" s="83">
        <v>2.0</v>
      </c>
      <c r="H88" s="83">
        <v>1.0</v>
      </c>
      <c r="I88" s="83">
        <v>2.0</v>
      </c>
      <c r="J88" s="83">
        <v>50.0</v>
      </c>
      <c r="K88" s="83">
        <v>25.0</v>
      </c>
      <c r="L88" s="83" t="s">
        <v>51</v>
      </c>
    </row>
    <row r="89" ht="15.0" customHeight="1">
      <c r="A89" s="83" t="s">
        <v>913</v>
      </c>
      <c r="B89" s="83" t="s">
        <v>914</v>
      </c>
      <c r="C89" s="83" t="s">
        <v>52</v>
      </c>
      <c r="D89" s="83" t="s">
        <v>915</v>
      </c>
      <c r="E89" s="204" t="s">
        <v>916</v>
      </c>
      <c r="F89" s="83" t="s">
        <v>757</v>
      </c>
      <c r="G89" s="83">
        <v>4.0</v>
      </c>
      <c r="H89" s="83">
        <v>2.0</v>
      </c>
      <c r="I89" s="83">
        <v>4.0</v>
      </c>
      <c r="J89" s="83">
        <v>50.0</v>
      </c>
      <c r="K89" s="83">
        <v>12.0</v>
      </c>
      <c r="L89" s="83" t="s">
        <v>51</v>
      </c>
    </row>
    <row r="90" ht="15.0" customHeight="1">
      <c r="A90" s="83" t="s">
        <v>913</v>
      </c>
      <c r="B90" s="83" t="s">
        <v>914</v>
      </c>
      <c r="C90" s="83" t="s">
        <v>52</v>
      </c>
      <c r="D90" s="83" t="s">
        <v>917</v>
      </c>
      <c r="E90" s="204" t="s">
        <v>918</v>
      </c>
      <c r="F90" s="83" t="s">
        <v>757</v>
      </c>
      <c r="G90" s="83">
        <v>4.0</v>
      </c>
      <c r="H90" s="83">
        <v>2.0</v>
      </c>
      <c r="I90" s="83">
        <v>4.0</v>
      </c>
      <c r="J90" s="83">
        <v>50.0</v>
      </c>
      <c r="K90" s="83">
        <v>12.0</v>
      </c>
      <c r="L90" s="83" t="s">
        <v>51</v>
      </c>
    </row>
    <row r="91" ht="15.0" customHeight="1">
      <c r="A91" s="83" t="s">
        <v>919</v>
      </c>
      <c r="B91" s="83" t="s">
        <v>920</v>
      </c>
      <c r="C91" s="83" t="s">
        <v>52</v>
      </c>
      <c r="D91" s="83" t="s">
        <v>921</v>
      </c>
      <c r="E91" s="204" t="s">
        <v>875</v>
      </c>
      <c r="F91" s="83" t="s">
        <v>757</v>
      </c>
      <c r="G91" s="83">
        <v>1.0</v>
      </c>
      <c r="H91" s="83">
        <v>1.0</v>
      </c>
      <c r="I91" s="83">
        <v>3.0</v>
      </c>
      <c r="J91" s="83">
        <v>50.0</v>
      </c>
      <c r="K91" s="83">
        <v>50.0</v>
      </c>
      <c r="L91" s="83" t="s">
        <v>51</v>
      </c>
    </row>
    <row r="92" ht="15.0" customHeight="1">
      <c r="A92" s="83" t="s">
        <v>919</v>
      </c>
      <c r="B92" s="83" t="s">
        <v>920</v>
      </c>
      <c r="C92" s="83" t="s">
        <v>52</v>
      </c>
      <c r="D92" s="83" t="s">
        <v>922</v>
      </c>
      <c r="E92" s="204" t="s">
        <v>923</v>
      </c>
      <c r="F92" s="83" t="s">
        <v>757</v>
      </c>
      <c r="G92" s="83">
        <v>1.0</v>
      </c>
      <c r="H92" s="83">
        <v>1.0</v>
      </c>
      <c r="I92" s="83">
        <v>3.0</v>
      </c>
      <c r="J92" s="83">
        <v>50.0</v>
      </c>
      <c r="K92" s="83">
        <v>50.0</v>
      </c>
      <c r="L92" s="83" t="s">
        <v>51</v>
      </c>
    </row>
    <row r="93" ht="15.0" customHeight="1">
      <c r="A93" s="83" t="s">
        <v>919</v>
      </c>
      <c r="B93" s="83" t="s">
        <v>920</v>
      </c>
      <c r="C93" s="83" t="s">
        <v>52</v>
      </c>
      <c r="D93" s="83" t="s">
        <v>924</v>
      </c>
      <c r="E93" s="204" t="s">
        <v>925</v>
      </c>
      <c r="F93" s="83" t="s">
        <v>757</v>
      </c>
      <c r="G93" s="83">
        <v>1.0</v>
      </c>
      <c r="H93" s="83">
        <v>1.0</v>
      </c>
      <c r="I93" s="83">
        <v>3.0</v>
      </c>
      <c r="J93" s="83">
        <v>50.0</v>
      </c>
      <c r="K93" s="83">
        <v>50.0</v>
      </c>
      <c r="L93" s="83" t="s">
        <v>51</v>
      </c>
    </row>
    <row r="94" ht="15.0" customHeight="1">
      <c r="A94" s="83" t="s">
        <v>919</v>
      </c>
      <c r="B94" s="83" t="s">
        <v>920</v>
      </c>
      <c r="C94" s="83" t="s">
        <v>52</v>
      </c>
      <c r="D94" s="83" t="s">
        <v>926</v>
      </c>
      <c r="E94" s="204" t="s">
        <v>927</v>
      </c>
      <c r="F94" s="83" t="s">
        <v>757</v>
      </c>
      <c r="G94" s="83">
        <v>1.0</v>
      </c>
      <c r="H94" s="83">
        <v>1.0</v>
      </c>
      <c r="I94" s="83">
        <v>3.0</v>
      </c>
      <c r="J94" s="83">
        <v>50.0</v>
      </c>
      <c r="K94" s="83">
        <v>50.0</v>
      </c>
      <c r="L94" s="83" t="s">
        <v>51</v>
      </c>
    </row>
    <row r="95" ht="15.0" customHeight="1">
      <c r="A95" s="83" t="s">
        <v>919</v>
      </c>
      <c r="B95" s="83" t="s">
        <v>920</v>
      </c>
      <c r="C95" s="83" t="s">
        <v>52</v>
      </c>
      <c r="D95" s="83" t="s">
        <v>928</v>
      </c>
      <c r="E95" s="204" t="s">
        <v>929</v>
      </c>
      <c r="F95" s="83" t="s">
        <v>757</v>
      </c>
      <c r="G95" s="83">
        <v>1.0</v>
      </c>
      <c r="H95" s="83">
        <v>1.0</v>
      </c>
      <c r="I95" s="83">
        <v>3.0</v>
      </c>
      <c r="J95" s="83">
        <v>50.0</v>
      </c>
      <c r="K95" s="83">
        <v>50.0</v>
      </c>
      <c r="L95" s="83" t="s">
        <v>51</v>
      </c>
    </row>
    <row r="96" ht="15.0" customHeight="1">
      <c r="A96" s="83" t="s">
        <v>930</v>
      </c>
      <c r="B96" s="83" t="s">
        <v>931</v>
      </c>
      <c r="C96" s="83" t="s">
        <v>52</v>
      </c>
      <c r="D96" s="83" t="s">
        <v>932</v>
      </c>
      <c r="E96" s="204" t="s">
        <v>933</v>
      </c>
      <c r="F96" s="83" t="s">
        <v>757</v>
      </c>
      <c r="G96" s="83">
        <v>2.0</v>
      </c>
      <c r="H96" s="83">
        <v>1.0</v>
      </c>
      <c r="I96" s="83">
        <v>2.0</v>
      </c>
      <c r="J96" s="83">
        <v>50.0</v>
      </c>
      <c r="K96" s="83">
        <v>25.0</v>
      </c>
      <c r="L96" s="83" t="s">
        <v>51</v>
      </c>
    </row>
    <row r="97" ht="15.0" customHeight="1">
      <c r="A97" s="83" t="s">
        <v>889</v>
      </c>
      <c r="B97" s="83" t="s">
        <v>934</v>
      </c>
      <c r="C97" s="83" t="s">
        <v>52</v>
      </c>
      <c r="D97" s="83" t="s">
        <v>921</v>
      </c>
      <c r="E97" s="204" t="s">
        <v>935</v>
      </c>
      <c r="F97" s="83" t="s">
        <v>757</v>
      </c>
      <c r="G97" s="83">
        <v>1.0</v>
      </c>
      <c r="H97" s="83">
        <v>1.0</v>
      </c>
      <c r="I97" s="83">
        <v>2.0</v>
      </c>
      <c r="J97" s="83">
        <v>50.0</v>
      </c>
      <c r="K97" s="83">
        <v>50.0</v>
      </c>
      <c r="L97" s="83" t="s">
        <v>51</v>
      </c>
    </row>
    <row r="98" ht="15.0" customHeight="1">
      <c r="A98" s="83" t="s">
        <v>889</v>
      </c>
      <c r="B98" s="83" t="s">
        <v>934</v>
      </c>
      <c r="C98" s="83" t="s">
        <v>52</v>
      </c>
      <c r="D98" s="83" t="s">
        <v>936</v>
      </c>
      <c r="E98" s="204" t="s">
        <v>777</v>
      </c>
      <c r="F98" s="83" t="s">
        <v>757</v>
      </c>
      <c r="G98" s="83">
        <v>1.0</v>
      </c>
      <c r="H98" s="83">
        <v>1.0</v>
      </c>
      <c r="I98" s="83">
        <v>2.0</v>
      </c>
      <c r="J98" s="83">
        <v>50.0</v>
      </c>
      <c r="K98" s="83">
        <v>50.0</v>
      </c>
      <c r="L98" s="83" t="s">
        <v>51</v>
      </c>
    </row>
    <row r="99" ht="15.0" customHeight="1">
      <c r="A99" s="83" t="s">
        <v>889</v>
      </c>
      <c r="B99" s="83" t="s">
        <v>934</v>
      </c>
      <c r="C99" s="83" t="s">
        <v>52</v>
      </c>
      <c r="D99" s="83" t="s">
        <v>937</v>
      </c>
      <c r="E99" s="204" t="s">
        <v>927</v>
      </c>
      <c r="F99" s="83" t="s">
        <v>757</v>
      </c>
      <c r="G99" s="83">
        <v>1.0</v>
      </c>
      <c r="H99" s="83">
        <v>1.0</v>
      </c>
      <c r="I99" s="83">
        <v>2.0</v>
      </c>
      <c r="J99" s="83">
        <v>50.0</v>
      </c>
      <c r="K99" s="83">
        <v>50.0</v>
      </c>
      <c r="L99" s="83" t="s">
        <v>51</v>
      </c>
    </row>
    <row r="100" ht="15.0" customHeight="1">
      <c r="A100" s="83" t="s">
        <v>938</v>
      </c>
      <c r="B100" s="83" t="s">
        <v>939</v>
      </c>
      <c r="C100" s="83" t="s">
        <v>52</v>
      </c>
      <c r="D100" s="83" t="s">
        <v>940</v>
      </c>
      <c r="E100" s="204" t="s">
        <v>941</v>
      </c>
      <c r="F100" s="83" t="s">
        <v>757</v>
      </c>
      <c r="G100" s="83">
        <v>2.0</v>
      </c>
      <c r="H100" s="83">
        <v>1.0</v>
      </c>
      <c r="I100" s="83">
        <v>5.0</v>
      </c>
      <c r="J100" s="83">
        <v>50.0</v>
      </c>
      <c r="K100" s="83">
        <v>25.0</v>
      </c>
      <c r="L100" s="83" t="s">
        <v>51</v>
      </c>
    </row>
    <row r="101" ht="15.0" customHeight="1">
      <c r="A101" s="83" t="s">
        <v>942</v>
      </c>
      <c r="B101" s="83" t="s">
        <v>943</v>
      </c>
      <c r="C101" s="83" t="s">
        <v>52</v>
      </c>
      <c r="D101" s="83" t="s">
        <v>944</v>
      </c>
      <c r="E101" s="204" t="s">
        <v>945</v>
      </c>
      <c r="F101" s="83" t="s">
        <v>757</v>
      </c>
      <c r="G101" s="83">
        <v>1.0</v>
      </c>
      <c r="H101" s="83">
        <v>1.0</v>
      </c>
      <c r="I101" s="83">
        <v>3.0</v>
      </c>
      <c r="J101" s="83">
        <v>50.0</v>
      </c>
      <c r="K101" s="83">
        <v>50.0</v>
      </c>
      <c r="L101" s="83" t="s">
        <v>51</v>
      </c>
    </row>
    <row r="102" ht="15.0" customHeight="1">
      <c r="A102" s="83" t="s">
        <v>942</v>
      </c>
      <c r="B102" s="83" t="s">
        <v>943</v>
      </c>
      <c r="C102" s="83" t="s">
        <v>52</v>
      </c>
      <c r="D102" s="83" t="s">
        <v>915</v>
      </c>
      <c r="E102" s="204" t="s">
        <v>916</v>
      </c>
      <c r="F102" s="83" t="s">
        <v>757</v>
      </c>
      <c r="G102" s="83">
        <v>1.0</v>
      </c>
      <c r="H102" s="83">
        <v>1.0</v>
      </c>
      <c r="I102" s="83">
        <v>3.0</v>
      </c>
      <c r="J102" s="83">
        <v>50.0</v>
      </c>
      <c r="K102" s="83">
        <v>50.0</v>
      </c>
      <c r="L102" s="83" t="s">
        <v>51</v>
      </c>
    </row>
    <row r="103" ht="15.0" customHeight="1">
      <c r="A103" s="83" t="s">
        <v>946</v>
      </c>
      <c r="B103" s="83" t="s">
        <v>947</v>
      </c>
      <c r="C103" s="83" t="s">
        <v>52</v>
      </c>
      <c r="D103" s="83" t="s">
        <v>948</v>
      </c>
      <c r="E103" s="204" t="s">
        <v>794</v>
      </c>
      <c r="F103" s="83" t="s">
        <v>757</v>
      </c>
      <c r="G103" s="83">
        <v>3.0</v>
      </c>
      <c r="H103" s="83">
        <v>1.0</v>
      </c>
      <c r="I103" s="83">
        <v>3.0</v>
      </c>
      <c r="J103" s="83">
        <v>50.0</v>
      </c>
      <c r="K103" s="83">
        <v>16.0</v>
      </c>
      <c r="L103" s="83" t="s">
        <v>51</v>
      </c>
    </row>
    <row r="104" ht="15.0" customHeight="1">
      <c r="A104" s="83" t="s">
        <v>946</v>
      </c>
      <c r="B104" s="83" t="s">
        <v>947</v>
      </c>
      <c r="C104" s="83" t="s">
        <v>52</v>
      </c>
      <c r="D104" s="83" t="s">
        <v>949</v>
      </c>
      <c r="E104" s="204" t="s">
        <v>786</v>
      </c>
      <c r="F104" s="83" t="s">
        <v>757</v>
      </c>
      <c r="G104" s="83">
        <v>3.0</v>
      </c>
      <c r="H104" s="83">
        <v>1.0</v>
      </c>
      <c r="I104" s="83">
        <v>3.0</v>
      </c>
      <c r="J104" s="83">
        <v>50.0</v>
      </c>
      <c r="K104" s="83">
        <v>16.0</v>
      </c>
      <c r="L104" s="83" t="s">
        <v>51</v>
      </c>
    </row>
    <row r="105" ht="15.0" customHeight="1">
      <c r="A105" s="83" t="s">
        <v>946</v>
      </c>
      <c r="B105" s="83" t="s">
        <v>947</v>
      </c>
      <c r="C105" s="83" t="s">
        <v>52</v>
      </c>
      <c r="D105" s="83" t="s">
        <v>950</v>
      </c>
      <c r="E105" s="204" t="s">
        <v>951</v>
      </c>
      <c r="F105" s="83" t="s">
        <v>757</v>
      </c>
      <c r="G105" s="83">
        <v>3.0</v>
      </c>
      <c r="H105" s="83">
        <v>1.0</v>
      </c>
      <c r="I105" s="83">
        <v>3.0</v>
      </c>
      <c r="J105" s="83">
        <v>50.0</v>
      </c>
      <c r="K105" s="83">
        <v>16.0</v>
      </c>
      <c r="L105" s="83" t="s">
        <v>51</v>
      </c>
    </row>
    <row r="106" ht="15.0" customHeight="1">
      <c r="A106" s="83" t="s">
        <v>946</v>
      </c>
      <c r="B106" s="83" t="s">
        <v>947</v>
      </c>
      <c r="C106" s="83" t="s">
        <v>52</v>
      </c>
      <c r="D106" s="83" t="s">
        <v>952</v>
      </c>
      <c r="E106" s="204" t="s">
        <v>953</v>
      </c>
      <c r="F106" s="83" t="s">
        <v>757</v>
      </c>
      <c r="G106" s="83">
        <v>3.0</v>
      </c>
      <c r="H106" s="83">
        <v>1.0</v>
      </c>
      <c r="I106" s="83">
        <v>3.0</v>
      </c>
      <c r="J106" s="83">
        <v>50.0</v>
      </c>
      <c r="K106" s="83">
        <v>16.0</v>
      </c>
      <c r="L106" s="83" t="s">
        <v>51</v>
      </c>
    </row>
    <row r="107" ht="15.0" customHeight="1">
      <c r="A107" s="83" t="s">
        <v>946</v>
      </c>
      <c r="B107" s="83" t="s">
        <v>947</v>
      </c>
      <c r="C107" s="83" t="s">
        <v>52</v>
      </c>
      <c r="D107" s="83" t="s">
        <v>954</v>
      </c>
      <c r="E107" s="204" t="s">
        <v>765</v>
      </c>
      <c r="F107" s="83" t="s">
        <v>757</v>
      </c>
      <c r="G107" s="83">
        <v>3.0</v>
      </c>
      <c r="H107" s="83">
        <v>1.0</v>
      </c>
      <c r="I107" s="83">
        <v>3.0</v>
      </c>
      <c r="J107" s="83">
        <v>50.0</v>
      </c>
      <c r="K107" s="83">
        <v>16.0</v>
      </c>
      <c r="L107" s="83" t="s">
        <v>51</v>
      </c>
    </row>
    <row r="108" ht="15.0" customHeight="1">
      <c r="A108" s="83" t="s">
        <v>946</v>
      </c>
      <c r="B108" s="83" t="s">
        <v>947</v>
      </c>
      <c r="C108" s="83" t="s">
        <v>52</v>
      </c>
      <c r="D108" s="83" t="s">
        <v>955</v>
      </c>
      <c r="E108" s="204" t="s">
        <v>956</v>
      </c>
      <c r="F108" s="83" t="s">
        <v>757</v>
      </c>
      <c r="G108" s="83">
        <v>3.0</v>
      </c>
      <c r="H108" s="83">
        <v>1.0</v>
      </c>
      <c r="I108" s="83">
        <v>3.0</v>
      </c>
      <c r="J108" s="83">
        <v>50.0</v>
      </c>
      <c r="K108" s="83">
        <v>16.0</v>
      </c>
      <c r="L108" s="83" t="s">
        <v>51</v>
      </c>
    </row>
    <row r="109" ht="15.0" customHeight="1">
      <c r="A109" s="83" t="s">
        <v>946</v>
      </c>
      <c r="B109" s="83" t="s">
        <v>947</v>
      </c>
      <c r="C109" s="83" t="s">
        <v>52</v>
      </c>
      <c r="D109" s="83" t="s">
        <v>957</v>
      </c>
      <c r="E109" s="204" t="s">
        <v>958</v>
      </c>
      <c r="F109" s="83" t="s">
        <v>757</v>
      </c>
      <c r="G109" s="83">
        <v>3.0</v>
      </c>
      <c r="H109" s="83">
        <v>1.0</v>
      </c>
      <c r="I109" s="83">
        <v>3.0</v>
      </c>
      <c r="J109" s="83">
        <v>50.0</v>
      </c>
      <c r="K109" s="83">
        <v>16.0</v>
      </c>
      <c r="L109" s="83" t="s">
        <v>51</v>
      </c>
    </row>
    <row r="110" ht="15.0" customHeight="1">
      <c r="A110" s="83" t="s">
        <v>959</v>
      </c>
      <c r="B110" s="83" t="s">
        <v>960</v>
      </c>
      <c r="C110" s="83" t="s">
        <v>52</v>
      </c>
      <c r="D110" s="83" t="s">
        <v>961</v>
      </c>
      <c r="E110" s="204" t="s">
        <v>962</v>
      </c>
      <c r="F110" s="83" t="s">
        <v>757</v>
      </c>
      <c r="G110" s="83">
        <v>2.0</v>
      </c>
      <c r="H110" s="83">
        <v>1.0</v>
      </c>
      <c r="I110" s="83">
        <v>3.0</v>
      </c>
      <c r="J110" s="83">
        <v>50.0</v>
      </c>
      <c r="K110" s="83">
        <v>25.0</v>
      </c>
      <c r="L110" s="83" t="s">
        <v>51</v>
      </c>
    </row>
    <row r="111" ht="15.0" customHeight="1">
      <c r="A111" s="83" t="s">
        <v>959</v>
      </c>
      <c r="B111" s="83" t="s">
        <v>960</v>
      </c>
      <c r="C111" s="83" t="s">
        <v>52</v>
      </c>
      <c r="D111" s="83" t="s">
        <v>963</v>
      </c>
      <c r="E111" s="204" t="s">
        <v>796</v>
      </c>
      <c r="F111" s="83" t="s">
        <v>757</v>
      </c>
      <c r="G111" s="83">
        <v>2.0</v>
      </c>
      <c r="H111" s="83">
        <v>1.0</v>
      </c>
      <c r="I111" s="83">
        <v>3.0</v>
      </c>
      <c r="J111" s="83">
        <v>50.0</v>
      </c>
      <c r="K111" s="83">
        <v>25.0</v>
      </c>
      <c r="L111" s="83" t="s">
        <v>51</v>
      </c>
    </row>
    <row r="112" ht="15.0" customHeight="1">
      <c r="A112" s="83" t="s">
        <v>964</v>
      </c>
      <c r="B112" s="83" t="s">
        <v>965</v>
      </c>
      <c r="C112" s="83" t="s">
        <v>52</v>
      </c>
      <c r="D112" s="83" t="s">
        <v>966</v>
      </c>
      <c r="E112" s="204" t="s">
        <v>967</v>
      </c>
      <c r="F112" s="83" t="s">
        <v>757</v>
      </c>
      <c r="G112" s="83">
        <v>2.0</v>
      </c>
      <c r="H112" s="83">
        <v>1.0</v>
      </c>
      <c r="I112" s="83">
        <v>3.0</v>
      </c>
      <c r="J112" s="83">
        <v>50.0</v>
      </c>
      <c r="K112" s="83">
        <v>25.0</v>
      </c>
      <c r="L112" s="83" t="s">
        <v>51</v>
      </c>
    </row>
    <row r="113" ht="15.0" customHeight="1">
      <c r="A113" s="83" t="s">
        <v>968</v>
      </c>
      <c r="B113" s="83" t="s">
        <v>969</v>
      </c>
      <c r="C113" s="83" t="s">
        <v>52</v>
      </c>
      <c r="D113" s="83" t="s">
        <v>970</v>
      </c>
      <c r="E113" s="204" t="s">
        <v>971</v>
      </c>
      <c r="F113" s="83" t="s">
        <v>757</v>
      </c>
      <c r="G113" s="83">
        <v>3.0</v>
      </c>
      <c r="H113" s="83">
        <v>2.0</v>
      </c>
      <c r="I113" s="83">
        <v>4.0</v>
      </c>
      <c r="J113" s="83">
        <v>50.0</v>
      </c>
      <c r="K113" s="83">
        <v>16.0</v>
      </c>
      <c r="L113" s="83" t="s">
        <v>51</v>
      </c>
    </row>
    <row r="114" ht="15.0" customHeight="1">
      <c r="A114" s="83" t="s">
        <v>972</v>
      </c>
      <c r="B114" s="83" t="s">
        <v>973</v>
      </c>
      <c r="C114" s="83" t="s">
        <v>52</v>
      </c>
      <c r="D114" s="83" t="s">
        <v>974</v>
      </c>
      <c r="E114" s="204" t="s">
        <v>843</v>
      </c>
      <c r="F114" s="83" t="s">
        <v>757</v>
      </c>
      <c r="G114" s="83">
        <v>1.0</v>
      </c>
      <c r="H114" s="83">
        <v>1.0</v>
      </c>
      <c r="I114" s="83">
        <v>3.0</v>
      </c>
      <c r="J114" s="83">
        <v>50.0</v>
      </c>
      <c r="K114" s="83">
        <v>50.0</v>
      </c>
      <c r="L114" s="83" t="s">
        <v>51</v>
      </c>
    </row>
    <row r="115" ht="15.0" customHeight="1">
      <c r="A115" s="83" t="s">
        <v>975</v>
      </c>
      <c r="B115" s="83" t="s">
        <v>976</v>
      </c>
      <c r="C115" s="83" t="s">
        <v>52</v>
      </c>
      <c r="D115" s="83" t="s">
        <v>977</v>
      </c>
      <c r="E115" s="204" t="s">
        <v>958</v>
      </c>
      <c r="F115" s="83" t="s">
        <v>757</v>
      </c>
      <c r="G115" s="83">
        <v>3.0</v>
      </c>
      <c r="H115" s="83">
        <v>1.0</v>
      </c>
      <c r="I115" s="83">
        <v>4.0</v>
      </c>
      <c r="J115" s="83">
        <v>50.0</v>
      </c>
      <c r="K115" s="83">
        <v>16.0</v>
      </c>
      <c r="L115" s="83" t="s">
        <v>51</v>
      </c>
    </row>
    <row r="116" ht="15.0" customHeight="1">
      <c r="A116" s="83" t="s">
        <v>978</v>
      </c>
      <c r="B116" s="83" t="s">
        <v>979</v>
      </c>
      <c r="C116" s="83" t="s">
        <v>52</v>
      </c>
      <c r="D116" s="83" t="s">
        <v>980</v>
      </c>
      <c r="E116" s="204" t="s">
        <v>981</v>
      </c>
      <c r="F116" s="83" t="s">
        <v>757</v>
      </c>
      <c r="G116" s="83">
        <v>5.0</v>
      </c>
      <c r="H116" s="83">
        <v>5.0</v>
      </c>
      <c r="I116" s="83">
        <v>5.0</v>
      </c>
      <c r="J116" s="83">
        <v>50.0</v>
      </c>
      <c r="K116" s="83">
        <v>10.0</v>
      </c>
      <c r="L116" s="83" t="s">
        <v>51</v>
      </c>
    </row>
    <row r="117" ht="15.0" customHeight="1">
      <c r="A117" s="83" t="s">
        <v>982</v>
      </c>
      <c r="B117" s="83" t="s">
        <v>983</v>
      </c>
      <c r="C117" s="83" t="s">
        <v>52</v>
      </c>
      <c r="D117" s="83" t="s">
        <v>984</v>
      </c>
      <c r="E117" s="204" t="s">
        <v>985</v>
      </c>
      <c r="F117" s="83" t="s">
        <v>757</v>
      </c>
      <c r="G117" s="83">
        <v>1.0</v>
      </c>
      <c r="H117" s="83">
        <v>1.0</v>
      </c>
      <c r="I117" s="83">
        <v>3.0</v>
      </c>
      <c r="J117" s="83">
        <v>50.0</v>
      </c>
      <c r="K117" s="83">
        <v>50.0</v>
      </c>
      <c r="L117" s="83" t="s">
        <v>51</v>
      </c>
    </row>
    <row r="118" ht="15.0" customHeight="1">
      <c r="A118" s="83" t="s">
        <v>982</v>
      </c>
      <c r="B118" s="83" t="s">
        <v>983</v>
      </c>
      <c r="C118" s="83" t="s">
        <v>52</v>
      </c>
      <c r="D118" s="83" t="s">
        <v>986</v>
      </c>
      <c r="E118" s="206" t="s">
        <v>987</v>
      </c>
      <c r="F118" s="83" t="s">
        <v>757</v>
      </c>
      <c r="G118" s="83">
        <v>1.0</v>
      </c>
      <c r="H118" s="83">
        <v>1.0</v>
      </c>
      <c r="I118" s="83">
        <v>3.0</v>
      </c>
      <c r="J118" s="83">
        <v>50.0</v>
      </c>
      <c r="K118" s="83">
        <v>50.0</v>
      </c>
      <c r="L118" s="83" t="s">
        <v>51</v>
      </c>
    </row>
    <row r="119" ht="15.0" customHeight="1">
      <c r="A119" s="83" t="s">
        <v>988</v>
      </c>
      <c r="B119" s="83" t="s">
        <v>989</v>
      </c>
      <c r="C119" s="83" t="s">
        <v>52</v>
      </c>
      <c r="D119" s="83" t="s">
        <v>990</v>
      </c>
      <c r="E119" s="204" t="s">
        <v>991</v>
      </c>
      <c r="F119" s="83" t="s">
        <v>757</v>
      </c>
      <c r="G119" s="83">
        <v>3.0</v>
      </c>
      <c r="H119" s="83">
        <v>1.0</v>
      </c>
      <c r="I119" s="83">
        <v>3.0</v>
      </c>
      <c r="J119" s="83">
        <v>50.0</v>
      </c>
      <c r="K119" s="83">
        <v>16.0</v>
      </c>
      <c r="L119" s="83" t="s">
        <v>51</v>
      </c>
    </row>
    <row r="120" ht="15.0" customHeight="1">
      <c r="A120" s="83" t="s">
        <v>988</v>
      </c>
      <c r="B120" s="83" t="s">
        <v>989</v>
      </c>
      <c r="C120" s="83" t="s">
        <v>52</v>
      </c>
      <c r="D120" s="83" t="s">
        <v>992</v>
      </c>
      <c r="E120" s="204" t="s">
        <v>444</v>
      </c>
      <c r="F120" s="83" t="s">
        <v>757</v>
      </c>
      <c r="G120" s="83">
        <v>3.0</v>
      </c>
      <c r="H120" s="83">
        <v>1.0</v>
      </c>
      <c r="I120" s="83">
        <v>3.0</v>
      </c>
      <c r="J120" s="83">
        <v>50.0</v>
      </c>
      <c r="K120" s="83">
        <v>16.0</v>
      </c>
      <c r="L120" s="83" t="s">
        <v>51</v>
      </c>
    </row>
    <row r="121" ht="15.0" customHeight="1">
      <c r="A121" s="83" t="s">
        <v>993</v>
      </c>
      <c r="B121" s="83" t="s">
        <v>994</v>
      </c>
      <c r="C121" s="83" t="s">
        <v>52</v>
      </c>
      <c r="D121" s="83" t="s">
        <v>995</v>
      </c>
      <c r="E121" s="204" t="s">
        <v>794</v>
      </c>
      <c r="F121" s="83" t="s">
        <v>757</v>
      </c>
      <c r="G121" s="83">
        <v>2.0</v>
      </c>
      <c r="H121" s="83">
        <v>1.0</v>
      </c>
      <c r="I121" s="83">
        <v>2.0</v>
      </c>
      <c r="J121" s="83">
        <v>50.0</v>
      </c>
      <c r="K121" s="83">
        <v>25.0</v>
      </c>
      <c r="L121" s="83" t="s">
        <v>51</v>
      </c>
    </row>
    <row r="122" ht="15.0" customHeight="1">
      <c r="A122" s="83" t="s">
        <v>860</v>
      </c>
      <c r="B122" s="83" t="s">
        <v>861</v>
      </c>
      <c r="C122" s="83" t="s">
        <v>52</v>
      </c>
      <c r="D122" s="83" t="s">
        <v>996</v>
      </c>
      <c r="E122" s="204" t="s">
        <v>997</v>
      </c>
      <c r="F122" s="83" t="s">
        <v>296</v>
      </c>
      <c r="G122" s="83">
        <v>1.0</v>
      </c>
      <c r="H122" s="83">
        <v>1.0</v>
      </c>
      <c r="I122" s="83">
        <v>4.0</v>
      </c>
      <c r="J122" s="83">
        <v>50.0</v>
      </c>
      <c r="K122" s="83">
        <v>50.0</v>
      </c>
      <c r="L122" s="83" t="s">
        <v>51</v>
      </c>
    </row>
    <row r="123" ht="15.0" customHeight="1">
      <c r="A123" s="83" t="s">
        <v>998</v>
      </c>
      <c r="B123" s="83" t="s">
        <v>999</v>
      </c>
      <c r="C123" s="83" t="s">
        <v>52</v>
      </c>
      <c r="D123" s="83" t="s">
        <v>1000</v>
      </c>
      <c r="E123" s="204" t="s">
        <v>1001</v>
      </c>
      <c r="F123" s="83" t="s">
        <v>757</v>
      </c>
      <c r="G123" s="83">
        <v>1.0</v>
      </c>
      <c r="H123" s="83">
        <v>1.0</v>
      </c>
      <c r="I123" s="83">
        <v>2.0</v>
      </c>
      <c r="J123" s="83">
        <v>50.0</v>
      </c>
      <c r="K123" s="83">
        <v>50.0</v>
      </c>
      <c r="L123" s="83" t="s">
        <v>51</v>
      </c>
    </row>
    <row r="124" ht="15.0" customHeight="1">
      <c r="A124" s="83" t="s">
        <v>1002</v>
      </c>
      <c r="B124" s="83" t="s">
        <v>1003</v>
      </c>
      <c r="C124" s="83" t="s">
        <v>52</v>
      </c>
      <c r="D124" s="83" t="s">
        <v>1004</v>
      </c>
      <c r="E124" s="204" t="s">
        <v>796</v>
      </c>
      <c r="F124" s="83" t="s">
        <v>757</v>
      </c>
      <c r="G124" s="83">
        <v>1.0</v>
      </c>
      <c r="H124" s="83">
        <v>1.0</v>
      </c>
      <c r="I124" s="83">
        <v>3.0</v>
      </c>
      <c r="J124" s="83">
        <v>50.0</v>
      </c>
      <c r="K124" s="83">
        <v>50.0</v>
      </c>
      <c r="L124" s="83" t="s">
        <v>51</v>
      </c>
    </row>
    <row r="125" ht="15.0" customHeight="1">
      <c r="A125" s="83" t="s">
        <v>1002</v>
      </c>
      <c r="B125" s="83" t="s">
        <v>1003</v>
      </c>
      <c r="C125" s="83" t="s">
        <v>52</v>
      </c>
      <c r="D125" s="83" t="s">
        <v>1005</v>
      </c>
      <c r="E125" s="204" t="s">
        <v>1006</v>
      </c>
      <c r="F125" s="83" t="s">
        <v>757</v>
      </c>
      <c r="G125" s="83">
        <v>1.0</v>
      </c>
      <c r="H125" s="83">
        <v>1.0</v>
      </c>
      <c r="I125" s="83">
        <v>3.0</v>
      </c>
      <c r="J125" s="83">
        <v>50.0</v>
      </c>
      <c r="K125" s="83">
        <v>50.0</v>
      </c>
      <c r="L125" s="83" t="s">
        <v>51</v>
      </c>
    </row>
    <row r="126" ht="15.0" customHeight="1">
      <c r="A126" s="207" t="s">
        <v>1007</v>
      </c>
      <c r="B126" s="83" t="s">
        <v>1008</v>
      </c>
      <c r="C126" s="83" t="s">
        <v>52</v>
      </c>
      <c r="D126" s="83" t="s">
        <v>1009</v>
      </c>
      <c r="E126" s="204" t="s">
        <v>1010</v>
      </c>
      <c r="F126" s="83" t="s">
        <v>1011</v>
      </c>
      <c r="G126" s="83">
        <v>1.0</v>
      </c>
      <c r="H126" s="83">
        <v>1.0</v>
      </c>
      <c r="I126" s="83">
        <v>3.0</v>
      </c>
      <c r="J126" s="83">
        <v>50.0</v>
      </c>
      <c r="K126" s="83">
        <v>50.0</v>
      </c>
      <c r="L126" s="83" t="s">
        <v>51</v>
      </c>
    </row>
    <row r="127" ht="15.0" customHeight="1">
      <c r="A127" s="83" t="s">
        <v>1007</v>
      </c>
      <c r="B127" s="83" t="s">
        <v>1008</v>
      </c>
      <c r="C127" s="83" t="s">
        <v>52</v>
      </c>
      <c r="D127" s="83" t="s">
        <v>1012</v>
      </c>
      <c r="E127" s="204" t="s">
        <v>902</v>
      </c>
      <c r="F127" s="83" t="s">
        <v>1013</v>
      </c>
      <c r="G127" s="83">
        <v>1.0</v>
      </c>
      <c r="H127" s="83">
        <v>1.0</v>
      </c>
      <c r="I127" s="83">
        <v>3.0</v>
      </c>
      <c r="J127" s="83">
        <v>50.0</v>
      </c>
      <c r="K127" s="83">
        <v>50.0</v>
      </c>
      <c r="L127" s="83" t="s">
        <v>51</v>
      </c>
    </row>
    <row r="128" ht="15.0" customHeight="1">
      <c r="A128" s="83" t="s">
        <v>1014</v>
      </c>
      <c r="B128" s="83" t="s">
        <v>1015</v>
      </c>
      <c r="C128" s="83" t="s">
        <v>52</v>
      </c>
      <c r="D128" s="83" t="s">
        <v>1016</v>
      </c>
      <c r="E128" s="204" t="s">
        <v>1017</v>
      </c>
      <c r="F128" s="83" t="s">
        <v>757</v>
      </c>
      <c r="G128" s="83">
        <v>1.0</v>
      </c>
      <c r="H128" s="83">
        <v>1.0</v>
      </c>
      <c r="I128" s="83">
        <v>3.0</v>
      </c>
      <c r="J128" s="83">
        <v>50.0</v>
      </c>
      <c r="K128" s="83">
        <v>50.0</v>
      </c>
      <c r="L128" s="83" t="s">
        <v>51</v>
      </c>
    </row>
    <row r="129" ht="15.0" customHeight="1">
      <c r="A129" s="83" t="s">
        <v>1018</v>
      </c>
      <c r="B129" s="83" t="s">
        <v>1019</v>
      </c>
      <c r="C129" s="83" t="s">
        <v>52</v>
      </c>
      <c r="D129" s="83" t="s">
        <v>1020</v>
      </c>
      <c r="E129" s="204" t="s">
        <v>1021</v>
      </c>
      <c r="F129" s="83" t="s">
        <v>757</v>
      </c>
      <c r="G129" s="83">
        <v>2.0</v>
      </c>
      <c r="H129" s="83">
        <v>1.0</v>
      </c>
      <c r="I129" s="83">
        <v>2.0</v>
      </c>
      <c r="J129" s="83">
        <v>50.0</v>
      </c>
      <c r="K129" s="83">
        <v>25.0</v>
      </c>
      <c r="L129" s="83" t="s">
        <v>51</v>
      </c>
    </row>
    <row r="130" ht="15.0" customHeight="1">
      <c r="A130" s="83" t="s">
        <v>1018</v>
      </c>
      <c r="B130" s="83" t="s">
        <v>1019</v>
      </c>
      <c r="C130" s="83" t="s">
        <v>52</v>
      </c>
      <c r="D130" s="83" t="s">
        <v>842</v>
      </c>
      <c r="E130" s="204" t="s">
        <v>843</v>
      </c>
      <c r="F130" s="83" t="s">
        <v>757</v>
      </c>
      <c r="G130" s="83">
        <v>2.0</v>
      </c>
      <c r="H130" s="83">
        <v>1.0</v>
      </c>
      <c r="I130" s="83">
        <v>2.0</v>
      </c>
      <c r="J130" s="83">
        <v>50.0</v>
      </c>
      <c r="K130" s="83">
        <v>25.0</v>
      </c>
      <c r="L130" s="83" t="s">
        <v>51</v>
      </c>
    </row>
    <row r="131" ht="15.0" customHeight="1">
      <c r="A131" s="83" t="s">
        <v>1018</v>
      </c>
      <c r="B131" s="83" t="s">
        <v>1019</v>
      </c>
      <c r="C131" s="83" t="s">
        <v>52</v>
      </c>
      <c r="D131" s="83" t="s">
        <v>1022</v>
      </c>
      <c r="E131" s="204" t="s">
        <v>775</v>
      </c>
      <c r="F131" s="83" t="s">
        <v>757</v>
      </c>
      <c r="G131" s="83">
        <v>2.0</v>
      </c>
      <c r="H131" s="83">
        <v>1.0</v>
      </c>
      <c r="I131" s="83">
        <v>2.0</v>
      </c>
      <c r="J131" s="83">
        <v>50.0</v>
      </c>
      <c r="K131" s="83">
        <v>25.0</v>
      </c>
      <c r="L131" s="83" t="s">
        <v>51</v>
      </c>
    </row>
    <row r="132" ht="15.0" customHeight="1">
      <c r="A132" s="83" t="s">
        <v>1023</v>
      </c>
      <c r="B132" s="83" t="s">
        <v>1024</v>
      </c>
      <c r="C132" s="83" t="s">
        <v>52</v>
      </c>
      <c r="D132" s="83" t="s">
        <v>1025</v>
      </c>
      <c r="E132" s="204" t="s">
        <v>902</v>
      </c>
      <c r="F132" s="83" t="s">
        <v>757</v>
      </c>
      <c r="G132" s="83">
        <v>1.0</v>
      </c>
      <c r="H132" s="83">
        <v>1.0</v>
      </c>
      <c r="I132" s="83">
        <v>4.0</v>
      </c>
      <c r="J132" s="83">
        <v>50.0</v>
      </c>
      <c r="K132" s="83">
        <v>50.0</v>
      </c>
      <c r="L132" s="83" t="s">
        <v>51</v>
      </c>
    </row>
    <row r="133" ht="15.0" customHeight="1">
      <c r="A133" s="83" t="s">
        <v>1023</v>
      </c>
      <c r="B133" s="83" t="s">
        <v>1024</v>
      </c>
      <c r="C133" s="83" t="s">
        <v>52</v>
      </c>
      <c r="D133" s="83" t="s">
        <v>1026</v>
      </c>
      <c r="E133" s="204" t="s">
        <v>1027</v>
      </c>
      <c r="F133" s="83" t="s">
        <v>757</v>
      </c>
      <c r="G133" s="83">
        <v>1.0</v>
      </c>
      <c r="H133" s="83">
        <v>1.0</v>
      </c>
      <c r="I133" s="83">
        <v>4.0</v>
      </c>
      <c r="J133" s="83">
        <v>50.0</v>
      </c>
      <c r="K133" s="83">
        <v>50.0</v>
      </c>
      <c r="L133" s="83" t="s">
        <v>51</v>
      </c>
    </row>
    <row r="134" ht="15.0" customHeight="1">
      <c r="A134" s="83" t="s">
        <v>1028</v>
      </c>
      <c r="B134" s="83" t="s">
        <v>1029</v>
      </c>
      <c r="C134" s="83" t="s">
        <v>52</v>
      </c>
      <c r="D134" s="83" t="s">
        <v>1030</v>
      </c>
      <c r="E134" s="204" t="s">
        <v>958</v>
      </c>
      <c r="F134" s="83" t="s">
        <v>757</v>
      </c>
      <c r="G134" s="83">
        <v>2.0</v>
      </c>
      <c r="H134" s="83">
        <v>1.0</v>
      </c>
      <c r="I134" s="83">
        <v>3.0</v>
      </c>
      <c r="J134" s="83">
        <v>50.0</v>
      </c>
      <c r="K134" s="83">
        <v>25.0</v>
      </c>
      <c r="L134" s="83" t="s">
        <v>51</v>
      </c>
    </row>
    <row r="135" ht="15.0" customHeight="1">
      <c r="A135" s="83" t="s">
        <v>860</v>
      </c>
      <c r="B135" s="83" t="s">
        <v>861</v>
      </c>
      <c r="C135" s="83" t="s">
        <v>52</v>
      </c>
      <c r="D135" s="83" t="s">
        <v>1031</v>
      </c>
      <c r="E135" s="204" t="s">
        <v>1032</v>
      </c>
      <c r="F135" s="83" t="s">
        <v>757</v>
      </c>
      <c r="G135" s="83">
        <v>1.0</v>
      </c>
      <c r="H135" s="83">
        <v>1.0</v>
      </c>
      <c r="I135" s="83">
        <v>4.0</v>
      </c>
      <c r="J135" s="83">
        <v>50.0</v>
      </c>
      <c r="K135" s="83">
        <v>50.0</v>
      </c>
      <c r="L135" s="83" t="s">
        <v>51</v>
      </c>
    </row>
    <row r="136" ht="15.0" customHeight="1">
      <c r="A136" s="83" t="s">
        <v>1033</v>
      </c>
      <c r="B136" s="83" t="s">
        <v>1034</v>
      </c>
      <c r="C136" s="83" t="s">
        <v>52</v>
      </c>
      <c r="D136" s="83" t="s">
        <v>1035</v>
      </c>
      <c r="E136" s="204" t="s">
        <v>786</v>
      </c>
      <c r="F136" s="83" t="s">
        <v>757</v>
      </c>
      <c r="G136" s="83">
        <v>3.0</v>
      </c>
      <c r="H136" s="83">
        <v>1.0</v>
      </c>
      <c r="I136" s="83">
        <v>3.0</v>
      </c>
      <c r="J136" s="83">
        <v>50.0</v>
      </c>
      <c r="K136" s="83">
        <v>16.0</v>
      </c>
      <c r="L136" s="83" t="s">
        <v>51</v>
      </c>
    </row>
    <row r="137" ht="15.0" customHeight="1">
      <c r="A137" s="83" t="s">
        <v>1033</v>
      </c>
      <c r="B137" s="83" t="s">
        <v>1034</v>
      </c>
      <c r="C137" s="83" t="s">
        <v>52</v>
      </c>
      <c r="D137" s="83" t="s">
        <v>1036</v>
      </c>
      <c r="E137" s="204" t="s">
        <v>958</v>
      </c>
      <c r="F137" s="83" t="s">
        <v>757</v>
      </c>
      <c r="G137" s="83">
        <v>3.0</v>
      </c>
      <c r="H137" s="83">
        <v>1.0</v>
      </c>
      <c r="I137" s="83">
        <v>3.0</v>
      </c>
      <c r="J137" s="83">
        <v>50.0</v>
      </c>
      <c r="K137" s="83">
        <v>16.0</v>
      </c>
      <c r="L137" s="83" t="s">
        <v>51</v>
      </c>
    </row>
    <row r="138" ht="15.0" customHeight="1">
      <c r="A138" s="83" t="s">
        <v>1033</v>
      </c>
      <c r="B138" s="83" t="s">
        <v>1034</v>
      </c>
      <c r="C138" s="83" t="s">
        <v>52</v>
      </c>
      <c r="D138" s="83" t="s">
        <v>1037</v>
      </c>
      <c r="E138" s="204" t="s">
        <v>1038</v>
      </c>
      <c r="F138" s="83" t="s">
        <v>757</v>
      </c>
      <c r="G138" s="83">
        <v>3.0</v>
      </c>
      <c r="H138" s="83">
        <v>1.0</v>
      </c>
      <c r="I138" s="83">
        <v>3.0</v>
      </c>
      <c r="J138" s="83">
        <v>50.0</v>
      </c>
      <c r="K138" s="83">
        <v>16.0</v>
      </c>
      <c r="L138" s="83" t="s">
        <v>51</v>
      </c>
    </row>
    <row r="139" ht="15.0" customHeight="1">
      <c r="A139" s="83" t="s">
        <v>1039</v>
      </c>
      <c r="B139" s="83" t="s">
        <v>1040</v>
      </c>
      <c r="C139" s="83" t="s">
        <v>52</v>
      </c>
      <c r="D139" s="83" t="s">
        <v>1041</v>
      </c>
      <c r="E139" s="204" t="s">
        <v>1042</v>
      </c>
      <c r="F139" s="83" t="s">
        <v>757</v>
      </c>
      <c r="G139" s="83">
        <v>1.0</v>
      </c>
      <c r="H139" s="83">
        <v>1.0</v>
      </c>
      <c r="I139" s="83">
        <v>3.0</v>
      </c>
      <c r="J139" s="83">
        <v>50.0</v>
      </c>
      <c r="K139" s="83">
        <v>50.0</v>
      </c>
      <c r="L139" s="83" t="s">
        <v>51</v>
      </c>
    </row>
    <row r="140" ht="15.0" customHeight="1">
      <c r="A140" s="83" t="s">
        <v>721</v>
      </c>
      <c r="B140" s="83" t="s">
        <v>1043</v>
      </c>
      <c r="C140" s="83" t="s">
        <v>52</v>
      </c>
      <c r="D140" s="83" t="s">
        <v>1044</v>
      </c>
      <c r="E140" s="204" t="s">
        <v>1045</v>
      </c>
      <c r="F140" s="83" t="s">
        <v>757</v>
      </c>
      <c r="G140" s="83">
        <v>1.0</v>
      </c>
      <c r="H140" s="83">
        <v>1.0</v>
      </c>
      <c r="I140" s="83">
        <v>1.0</v>
      </c>
      <c r="J140" s="83">
        <v>50.0</v>
      </c>
      <c r="K140" s="83">
        <v>50.0</v>
      </c>
      <c r="L140" s="83" t="s">
        <v>51</v>
      </c>
    </row>
    <row r="141" ht="15.0" customHeight="1">
      <c r="A141" s="83" t="s">
        <v>1046</v>
      </c>
      <c r="B141" s="83" t="s">
        <v>1047</v>
      </c>
      <c r="C141" s="83" t="s">
        <v>52</v>
      </c>
      <c r="D141" s="83" t="s">
        <v>1048</v>
      </c>
      <c r="E141" s="204" t="s">
        <v>1049</v>
      </c>
      <c r="F141" s="83" t="s">
        <v>757</v>
      </c>
      <c r="G141" s="83">
        <v>4.0</v>
      </c>
      <c r="H141" s="83">
        <v>2.0</v>
      </c>
      <c r="I141" s="83">
        <v>5.0</v>
      </c>
      <c r="J141" s="83">
        <v>50.0</v>
      </c>
      <c r="K141" s="83">
        <v>12.0</v>
      </c>
      <c r="L141" s="83" t="s">
        <v>51</v>
      </c>
    </row>
    <row r="142" ht="15.0" customHeight="1">
      <c r="A142" s="83" t="s">
        <v>1050</v>
      </c>
      <c r="B142" s="83" t="s">
        <v>1051</v>
      </c>
      <c r="C142" s="83" t="s">
        <v>52</v>
      </c>
      <c r="D142" s="83" t="s">
        <v>1052</v>
      </c>
      <c r="E142" s="204" t="s">
        <v>1053</v>
      </c>
      <c r="F142" s="83" t="s">
        <v>757</v>
      </c>
      <c r="G142" s="83">
        <v>1.0</v>
      </c>
      <c r="H142" s="83">
        <v>1.0</v>
      </c>
      <c r="I142" s="83">
        <v>2.0</v>
      </c>
      <c r="J142" s="83">
        <v>50.0</v>
      </c>
      <c r="K142" s="83">
        <v>50.0</v>
      </c>
      <c r="L142" s="83" t="s">
        <v>51</v>
      </c>
    </row>
    <row r="143" ht="15.0" customHeight="1">
      <c r="A143" s="83" t="s">
        <v>1054</v>
      </c>
      <c r="B143" s="83" t="s">
        <v>1055</v>
      </c>
      <c r="C143" s="83" t="s">
        <v>52</v>
      </c>
      <c r="D143" s="83" t="s">
        <v>1056</v>
      </c>
      <c r="E143" s="204" t="s">
        <v>771</v>
      </c>
      <c r="F143" s="83" t="s">
        <v>757</v>
      </c>
      <c r="G143" s="83">
        <v>2.0</v>
      </c>
      <c r="H143" s="83">
        <v>1.0</v>
      </c>
      <c r="I143" s="83">
        <v>3.0</v>
      </c>
      <c r="J143" s="83">
        <v>50.0</v>
      </c>
      <c r="K143" s="83">
        <v>25.0</v>
      </c>
      <c r="L143" s="83" t="s">
        <v>51</v>
      </c>
    </row>
    <row r="144" ht="15.0" customHeight="1">
      <c r="A144" s="83" t="s">
        <v>1054</v>
      </c>
      <c r="B144" s="83" t="s">
        <v>1055</v>
      </c>
      <c r="C144" s="83" t="s">
        <v>52</v>
      </c>
      <c r="D144" s="83" t="s">
        <v>1057</v>
      </c>
      <c r="E144" s="204" t="s">
        <v>1058</v>
      </c>
      <c r="F144" s="83" t="s">
        <v>757</v>
      </c>
      <c r="G144" s="83">
        <v>2.0</v>
      </c>
      <c r="H144" s="83">
        <v>1.0</v>
      </c>
      <c r="I144" s="83">
        <v>3.0</v>
      </c>
      <c r="J144" s="83">
        <v>50.0</v>
      </c>
      <c r="K144" s="83">
        <v>25.0</v>
      </c>
      <c r="L144" s="83" t="s">
        <v>51</v>
      </c>
    </row>
    <row r="145" ht="15.0" customHeight="1">
      <c r="A145" s="83" t="s">
        <v>1059</v>
      </c>
      <c r="B145" s="83" t="s">
        <v>304</v>
      </c>
      <c r="C145" s="83" t="s">
        <v>52</v>
      </c>
      <c r="D145" s="83" t="s">
        <v>1060</v>
      </c>
      <c r="E145" s="204" t="s">
        <v>958</v>
      </c>
      <c r="F145" s="83" t="s">
        <v>757</v>
      </c>
      <c r="G145" s="83">
        <v>2.0</v>
      </c>
      <c r="H145" s="83">
        <v>1.0</v>
      </c>
      <c r="I145" s="83">
        <v>2.0</v>
      </c>
      <c r="J145" s="83">
        <v>50.0</v>
      </c>
      <c r="K145" s="83">
        <v>25.0</v>
      </c>
      <c r="L145" s="83" t="s">
        <v>51</v>
      </c>
    </row>
    <row r="146" ht="15.0" customHeight="1">
      <c r="A146" s="83" t="s">
        <v>1061</v>
      </c>
      <c r="B146" s="205" t="s">
        <v>272</v>
      </c>
      <c r="C146" s="83" t="s">
        <v>52</v>
      </c>
      <c r="D146" s="83" t="s">
        <v>1062</v>
      </c>
      <c r="E146" s="204" t="s">
        <v>1063</v>
      </c>
      <c r="F146" s="83" t="s">
        <v>757</v>
      </c>
      <c r="G146" s="83">
        <v>3.0</v>
      </c>
      <c r="H146" s="83">
        <v>1.0</v>
      </c>
      <c r="I146" s="83">
        <v>3.0</v>
      </c>
      <c r="J146" s="83">
        <v>50.0</v>
      </c>
      <c r="K146" s="83">
        <v>16.0</v>
      </c>
      <c r="L146" s="83" t="s">
        <v>51</v>
      </c>
    </row>
    <row r="147" ht="15.0" customHeight="1">
      <c r="A147" s="83" t="s">
        <v>1064</v>
      </c>
      <c r="B147" s="83" t="s">
        <v>1065</v>
      </c>
      <c r="C147" s="83" t="s">
        <v>52</v>
      </c>
      <c r="D147" s="83" t="s">
        <v>1048</v>
      </c>
      <c r="E147" s="204" t="s">
        <v>1049</v>
      </c>
      <c r="F147" s="83" t="s">
        <v>757</v>
      </c>
      <c r="G147" s="83">
        <v>3.0</v>
      </c>
      <c r="H147" s="83">
        <v>1.0</v>
      </c>
      <c r="I147" s="83">
        <v>3.0</v>
      </c>
      <c r="J147" s="83">
        <v>50.0</v>
      </c>
      <c r="K147" s="83">
        <v>16.0</v>
      </c>
      <c r="L147" s="83" t="s">
        <v>51</v>
      </c>
    </row>
    <row r="148" ht="15.0" customHeight="1">
      <c r="A148" s="83" t="s">
        <v>1066</v>
      </c>
      <c r="B148" s="88" t="s">
        <v>1067</v>
      </c>
      <c r="C148" s="83" t="s">
        <v>52</v>
      </c>
      <c r="D148" s="83" t="s">
        <v>1036</v>
      </c>
      <c r="E148" s="206" t="s">
        <v>958</v>
      </c>
      <c r="F148" s="83" t="s">
        <v>757</v>
      </c>
      <c r="G148" s="83">
        <v>3.0</v>
      </c>
      <c r="H148" s="83">
        <v>1.0</v>
      </c>
      <c r="I148" s="83">
        <v>3.0</v>
      </c>
      <c r="J148" s="83">
        <v>50.0</v>
      </c>
      <c r="K148" s="83">
        <v>16.0</v>
      </c>
      <c r="L148" s="83" t="s">
        <v>51</v>
      </c>
    </row>
    <row r="149" ht="15.0" customHeight="1">
      <c r="A149" s="83" t="s">
        <v>1068</v>
      </c>
      <c r="B149" s="83" t="s">
        <v>1069</v>
      </c>
      <c r="C149" s="83" t="s">
        <v>52</v>
      </c>
      <c r="D149" s="83" t="s">
        <v>1070</v>
      </c>
      <c r="E149" s="204" t="s">
        <v>1071</v>
      </c>
      <c r="F149" s="83" t="s">
        <v>757</v>
      </c>
      <c r="G149" s="83">
        <v>1.0</v>
      </c>
      <c r="H149" s="83">
        <v>1.0</v>
      </c>
      <c r="I149" s="83">
        <v>4.0</v>
      </c>
      <c r="J149" s="83">
        <v>50.0</v>
      </c>
      <c r="K149" s="83">
        <v>50.0</v>
      </c>
      <c r="L149" s="83" t="s">
        <v>51</v>
      </c>
    </row>
    <row r="150" ht="15.0" customHeight="1">
      <c r="A150" s="83" t="s">
        <v>1072</v>
      </c>
      <c r="B150" s="83" t="s">
        <v>1073</v>
      </c>
      <c r="C150" s="83" t="s">
        <v>52</v>
      </c>
      <c r="D150" s="83" t="s">
        <v>1074</v>
      </c>
      <c r="E150" s="204" t="s">
        <v>925</v>
      </c>
      <c r="F150" s="83" t="s">
        <v>757</v>
      </c>
      <c r="G150" s="83">
        <v>2.0</v>
      </c>
      <c r="H150" s="83">
        <v>1.0</v>
      </c>
      <c r="I150" s="83">
        <v>3.0</v>
      </c>
      <c r="J150" s="83">
        <v>50.0</v>
      </c>
      <c r="K150" s="83">
        <v>25.0</v>
      </c>
      <c r="L150" s="83" t="s">
        <v>51</v>
      </c>
    </row>
    <row r="151" ht="15.0" customHeight="1">
      <c r="A151" s="83" t="s">
        <v>1075</v>
      </c>
      <c r="B151" s="83" t="s">
        <v>1076</v>
      </c>
      <c r="C151" s="83" t="s">
        <v>52</v>
      </c>
      <c r="D151" s="83" t="s">
        <v>992</v>
      </c>
      <c r="E151" s="204" t="s">
        <v>444</v>
      </c>
      <c r="F151" s="83" t="s">
        <v>757</v>
      </c>
      <c r="G151" s="83">
        <v>4.0</v>
      </c>
      <c r="H151" s="83">
        <v>1.0</v>
      </c>
      <c r="I151" s="83">
        <v>4.0</v>
      </c>
      <c r="J151" s="83">
        <v>50.0</v>
      </c>
      <c r="K151" s="83">
        <v>12.0</v>
      </c>
      <c r="L151" s="83" t="s">
        <v>51</v>
      </c>
    </row>
    <row r="152" ht="15.0" customHeight="1">
      <c r="A152" s="83" t="s">
        <v>1077</v>
      </c>
      <c r="B152" s="83" t="s">
        <v>1078</v>
      </c>
      <c r="C152" s="83" t="s">
        <v>52</v>
      </c>
      <c r="D152" s="83" t="s">
        <v>1079</v>
      </c>
      <c r="E152" s="204" t="s">
        <v>1080</v>
      </c>
      <c r="F152" s="83" t="s">
        <v>757</v>
      </c>
      <c r="G152" s="83">
        <v>1.0</v>
      </c>
      <c r="H152" s="83">
        <v>1.0</v>
      </c>
      <c r="I152" s="83">
        <v>2.0</v>
      </c>
      <c r="J152" s="83">
        <v>50.0</v>
      </c>
      <c r="K152" s="83">
        <v>50.0</v>
      </c>
      <c r="L152" s="83" t="s">
        <v>51</v>
      </c>
    </row>
    <row r="153" ht="15.0" customHeight="1">
      <c r="A153" s="83" t="s">
        <v>1081</v>
      </c>
      <c r="B153" s="83" t="s">
        <v>1082</v>
      </c>
      <c r="C153" s="83" t="s">
        <v>52</v>
      </c>
      <c r="D153" s="83" t="s">
        <v>1079</v>
      </c>
      <c r="E153" s="206" t="s">
        <v>444</v>
      </c>
      <c r="F153" s="83" t="s">
        <v>757</v>
      </c>
      <c r="G153" s="83">
        <v>1.0</v>
      </c>
      <c r="H153" s="83">
        <v>1.0</v>
      </c>
      <c r="I153" s="83">
        <v>3.0</v>
      </c>
      <c r="J153" s="83">
        <v>50.0</v>
      </c>
      <c r="K153" s="83">
        <v>50.0</v>
      </c>
      <c r="L153" s="83" t="s">
        <v>51</v>
      </c>
    </row>
    <row r="154" ht="15.0" customHeight="1">
      <c r="A154" s="83" t="s">
        <v>1083</v>
      </c>
      <c r="B154" s="83" t="s">
        <v>205</v>
      </c>
      <c r="C154" s="83" t="s">
        <v>52</v>
      </c>
      <c r="D154" s="83" t="s">
        <v>1084</v>
      </c>
      <c r="E154" s="204" t="s">
        <v>967</v>
      </c>
      <c r="F154" s="83" t="s">
        <v>757</v>
      </c>
      <c r="G154" s="83">
        <v>2.0</v>
      </c>
      <c r="H154" s="83">
        <v>1.0</v>
      </c>
      <c r="I154" s="83">
        <v>4.0</v>
      </c>
      <c r="J154" s="83">
        <v>50.0</v>
      </c>
      <c r="K154" s="83">
        <v>25.0</v>
      </c>
      <c r="L154" s="83" t="s">
        <v>51</v>
      </c>
    </row>
    <row r="155" ht="15.0" customHeight="1">
      <c r="A155" s="83" t="s">
        <v>1028</v>
      </c>
      <c r="B155" s="83" t="s">
        <v>1085</v>
      </c>
      <c r="C155" s="83" t="s">
        <v>52</v>
      </c>
      <c r="D155" s="83" t="s">
        <v>1048</v>
      </c>
      <c r="E155" s="206" t="s">
        <v>1049</v>
      </c>
      <c r="F155" s="83" t="s">
        <v>757</v>
      </c>
      <c r="G155" s="83">
        <v>2.0</v>
      </c>
      <c r="H155" s="83">
        <v>1.0</v>
      </c>
      <c r="I155" s="83">
        <v>3.0</v>
      </c>
      <c r="J155" s="83">
        <v>50.0</v>
      </c>
      <c r="K155" s="83">
        <v>25.0</v>
      </c>
      <c r="L155" s="83" t="s">
        <v>51</v>
      </c>
    </row>
    <row r="156" ht="15.0" customHeight="1">
      <c r="A156" s="83" t="s">
        <v>1086</v>
      </c>
      <c r="B156" s="83" t="s">
        <v>1087</v>
      </c>
      <c r="C156" s="83" t="s">
        <v>52</v>
      </c>
      <c r="D156" s="83" t="s">
        <v>1088</v>
      </c>
      <c r="E156" s="88" t="s">
        <v>1089</v>
      </c>
      <c r="F156" s="83" t="s">
        <v>296</v>
      </c>
      <c r="G156" s="83">
        <v>1.0</v>
      </c>
      <c r="H156" s="83">
        <v>1.0</v>
      </c>
      <c r="I156" s="83">
        <v>3.0</v>
      </c>
      <c r="J156" s="83">
        <v>50.0</v>
      </c>
      <c r="K156" s="83">
        <v>50.0</v>
      </c>
      <c r="L156" s="83" t="s">
        <v>51</v>
      </c>
    </row>
    <row r="157" ht="15.0" customHeight="1">
      <c r="A157" s="83" t="s">
        <v>1090</v>
      </c>
      <c r="B157" s="83" t="s">
        <v>1091</v>
      </c>
      <c r="C157" s="83" t="s">
        <v>52</v>
      </c>
      <c r="D157" s="83" t="s">
        <v>1092</v>
      </c>
      <c r="E157" s="88" t="s">
        <v>1093</v>
      </c>
      <c r="F157" s="83" t="s">
        <v>757</v>
      </c>
      <c r="G157" s="83">
        <v>1.0</v>
      </c>
      <c r="H157" s="83">
        <v>1.0</v>
      </c>
      <c r="I157" s="83">
        <v>4.0</v>
      </c>
      <c r="J157" s="83">
        <v>50.0</v>
      </c>
      <c r="K157" s="83">
        <v>50.0</v>
      </c>
      <c r="L157" s="83" t="s">
        <v>51</v>
      </c>
    </row>
    <row r="158" ht="15.0" customHeight="1">
      <c r="A158" s="83" t="s">
        <v>1094</v>
      </c>
      <c r="B158" s="83" t="s">
        <v>1095</v>
      </c>
      <c r="C158" s="83" t="s">
        <v>52</v>
      </c>
      <c r="D158" s="83" t="s">
        <v>1096</v>
      </c>
      <c r="E158" s="88" t="s">
        <v>962</v>
      </c>
      <c r="F158" s="83" t="s">
        <v>757</v>
      </c>
      <c r="G158" s="83">
        <v>3.0</v>
      </c>
      <c r="H158" s="83">
        <v>1.0</v>
      </c>
      <c r="I158" s="83">
        <v>3.0</v>
      </c>
      <c r="J158" s="83">
        <v>50.0</v>
      </c>
      <c r="K158" s="83">
        <v>16.0</v>
      </c>
      <c r="L158" s="83" t="s">
        <v>51</v>
      </c>
    </row>
    <row r="159" ht="15.0" customHeight="1">
      <c r="A159" s="83" t="s">
        <v>1097</v>
      </c>
      <c r="B159" s="83" t="s">
        <v>1098</v>
      </c>
      <c r="C159" s="83" t="s">
        <v>52</v>
      </c>
      <c r="D159" s="83" t="s">
        <v>1041</v>
      </c>
      <c r="E159" s="204" t="s">
        <v>1042</v>
      </c>
      <c r="F159" s="83" t="s">
        <v>757</v>
      </c>
      <c r="G159" s="83">
        <v>1.0</v>
      </c>
      <c r="H159" s="83">
        <v>1.0</v>
      </c>
      <c r="I159" s="83">
        <v>3.0</v>
      </c>
      <c r="J159" s="83">
        <v>50.0</v>
      </c>
      <c r="K159" s="83">
        <v>50.0</v>
      </c>
      <c r="L159" s="83" t="s">
        <v>51</v>
      </c>
    </row>
    <row r="160" ht="15.0" customHeight="1">
      <c r="A160" s="83" t="s">
        <v>860</v>
      </c>
      <c r="B160" s="83" t="s">
        <v>861</v>
      </c>
      <c r="C160" s="83" t="s">
        <v>52</v>
      </c>
      <c r="D160" s="83" t="s">
        <v>1099</v>
      </c>
      <c r="E160" s="204" t="s">
        <v>1100</v>
      </c>
      <c r="F160" s="83" t="s">
        <v>757</v>
      </c>
      <c r="G160" s="83">
        <v>1.0</v>
      </c>
      <c r="H160" s="83">
        <v>1.0</v>
      </c>
      <c r="I160" s="83">
        <v>4.0</v>
      </c>
      <c r="J160" s="83">
        <v>50.0</v>
      </c>
      <c r="K160" s="83">
        <v>50.0</v>
      </c>
      <c r="L160" s="83" t="s">
        <v>51</v>
      </c>
    </row>
    <row r="161" ht="15.0" customHeight="1">
      <c r="A161" s="83" t="s">
        <v>1101</v>
      </c>
      <c r="B161" s="83" t="s">
        <v>1102</v>
      </c>
      <c r="C161" s="83" t="s">
        <v>52</v>
      </c>
      <c r="D161" s="83" t="s">
        <v>1103</v>
      </c>
      <c r="E161" s="204" t="s">
        <v>1104</v>
      </c>
      <c r="F161" s="83" t="s">
        <v>757</v>
      </c>
      <c r="G161" s="83">
        <v>1.0</v>
      </c>
      <c r="H161" s="83">
        <v>1.0</v>
      </c>
      <c r="I161" s="83">
        <v>4.0</v>
      </c>
      <c r="J161" s="83">
        <v>50.0</v>
      </c>
      <c r="K161" s="83">
        <v>50.0</v>
      </c>
      <c r="L161" s="83" t="s">
        <v>54</v>
      </c>
    </row>
    <row r="162" ht="15.0" customHeight="1">
      <c r="A162" s="83" t="s">
        <v>1101</v>
      </c>
      <c r="B162" s="83" t="s">
        <v>1102</v>
      </c>
      <c r="C162" s="83" t="s">
        <v>52</v>
      </c>
      <c r="D162" s="83" t="s">
        <v>1105</v>
      </c>
      <c r="E162" s="204" t="s">
        <v>1106</v>
      </c>
      <c r="F162" s="83" t="s">
        <v>757</v>
      </c>
      <c r="G162" s="83">
        <v>1.0</v>
      </c>
      <c r="H162" s="83">
        <v>1.0</v>
      </c>
      <c r="I162" s="83">
        <v>4.0</v>
      </c>
      <c r="J162" s="83">
        <v>50.0</v>
      </c>
      <c r="K162" s="83">
        <v>50.0</v>
      </c>
      <c r="L162" s="83" t="s">
        <v>54</v>
      </c>
    </row>
    <row r="163" ht="15.0" customHeight="1">
      <c r="A163" s="83" t="s">
        <v>1101</v>
      </c>
      <c r="B163" s="83" t="s">
        <v>1102</v>
      </c>
      <c r="C163" s="83" t="s">
        <v>52</v>
      </c>
      <c r="D163" s="83" t="s">
        <v>1107</v>
      </c>
      <c r="E163" s="204" t="s">
        <v>1108</v>
      </c>
      <c r="F163" s="83" t="s">
        <v>757</v>
      </c>
      <c r="G163" s="83">
        <v>1.0</v>
      </c>
      <c r="H163" s="83">
        <v>1.0</v>
      </c>
      <c r="I163" s="83">
        <v>4.0</v>
      </c>
      <c r="J163" s="83">
        <v>50.0</v>
      </c>
      <c r="K163" s="83">
        <v>50.0</v>
      </c>
      <c r="L163" s="83" t="s">
        <v>54</v>
      </c>
    </row>
    <row r="164" ht="15.0" customHeight="1">
      <c r="A164" s="83" t="s">
        <v>1101</v>
      </c>
      <c r="B164" s="83" t="s">
        <v>1102</v>
      </c>
      <c r="C164" s="83" t="s">
        <v>52</v>
      </c>
      <c r="D164" s="83" t="s">
        <v>1109</v>
      </c>
      <c r="E164" s="204" t="s">
        <v>1110</v>
      </c>
      <c r="F164" s="83" t="s">
        <v>757</v>
      </c>
      <c r="G164" s="83">
        <v>1.0</v>
      </c>
      <c r="H164" s="83">
        <v>1.0</v>
      </c>
      <c r="I164" s="83">
        <v>4.0</v>
      </c>
      <c r="J164" s="83">
        <v>50.0</v>
      </c>
      <c r="K164" s="83">
        <v>50.0</v>
      </c>
      <c r="L164" s="83" t="s">
        <v>54</v>
      </c>
    </row>
    <row r="165" ht="15.0" customHeight="1">
      <c r="A165" s="83" t="s">
        <v>1101</v>
      </c>
      <c r="B165" s="83" t="s">
        <v>1102</v>
      </c>
      <c r="C165" s="83" t="s">
        <v>52</v>
      </c>
      <c r="D165" s="83" t="s">
        <v>1111</v>
      </c>
      <c r="E165" s="204" t="s">
        <v>1112</v>
      </c>
      <c r="F165" s="83" t="s">
        <v>757</v>
      </c>
      <c r="G165" s="83">
        <v>1.0</v>
      </c>
      <c r="H165" s="83">
        <v>1.0</v>
      </c>
      <c r="I165" s="83">
        <v>4.0</v>
      </c>
      <c r="J165" s="83">
        <v>50.0</v>
      </c>
      <c r="K165" s="83">
        <v>50.0</v>
      </c>
      <c r="L165" s="83" t="s">
        <v>54</v>
      </c>
    </row>
    <row r="166" ht="15.0" customHeight="1">
      <c r="A166" s="83" t="s">
        <v>1101</v>
      </c>
      <c r="B166" s="83" t="s">
        <v>1102</v>
      </c>
      <c r="C166" s="83" t="s">
        <v>52</v>
      </c>
      <c r="D166" s="83" t="s">
        <v>1113</v>
      </c>
      <c r="E166" s="204" t="s">
        <v>1114</v>
      </c>
      <c r="F166" s="83" t="s">
        <v>757</v>
      </c>
      <c r="G166" s="83">
        <v>1.0</v>
      </c>
      <c r="H166" s="83">
        <v>1.0</v>
      </c>
      <c r="I166" s="83">
        <v>4.0</v>
      </c>
      <c r="J166" s="83">
        <v>50.0</v>
      </c>
      <c r="K166" s="83">
        <v>50.0</v>
      </c>
      <c r="L166" s="83" t="s">
        <v>54</v>
      </c>
    </row>
    <row r="167" ht="15.0" customHeight="1">
      <c r="A167" s="83" t="s">
        <v>1101</v>
      </c>
      <c r="B167" s="83" t="s">
        <v>1102</v>
      </c>
      <c r="C167" s="83" t="s">
        <v>52</v>
      </c>
      <c r="D167" s="83" t="s">
        <v>1115</v>
      </c>
      <c r="E167" s="204" t="s">
        <v>1116</v>
      </c>
      <c r="F167" s="83" t="s">
        <v>757</v>
      </c>
      <c r="G167" s="83">
        <v>1.0</v>
      </c>
      <c r="H167" s="83">
        <v>1.0</v>
      </c>
      <c r="I167" s="83">
        <v>4.0</v>
      </c>
      <c r="J167" s="83">
        <v>50.0</v>
      </c>
      <c r="K167" s="83">
        <v>50.0</v>
      </c>
      <c r="L167" s="83" t="s">
        <v>54</v>
      </c>
    </row>
    <row r="168" ht="15.0" customHeight="1">
      <c r="A168" s="83" t="s">
        <v>1117</v>
      </c>
      <c r="B168" s="83" t="s">
        <v>1118</v>
      </c>
      <c r="C168" s="83" t="s">
        <v>52</v>
      </c>
      <c r="D168" s="83" t="s">
        <v>1119</v>
      </c>
      <c r="E168" s="204" t="s">
        <v>1120</v>
      </c>
      <c r="F168" s="83" t="s">
        <v>757</v>
      </c>
      <c r="G168" s="83">
        <v>3.0</v>
      </c>
      <c r="H168" s="83">
        <v>1.0</v>
      </c>
      <c r="I168" s="83">
        <v>3.0</v>
      </c>
      <c r="J168" s="83">
        <v>50.0</v>
      </c>
      <c r="K168" s="83">
        <v>16.66</v>
      </c>
      <c r="L168" s="83" t="s">
        <v>54</v>
      </c>
    </row>
    <row r="169" ht="15.0" customHeight="1">
      <c r="A169" s="83" t="s">
        <v>1117</v>
      </c>
      <c r="B169" s="83" t="s">
        <v>1118</v>
      </c>
      <c r="C169" s="83" t="s">
        <v>52</v>
      </c>
      <c r="D169" s="83" t="s">
        <v>1121</v>
      </c>
      <c r="E169" s="204" t="s">
        <v>1122</v>
      </c>
      <c r="F169" s="83" t="s">
        <v>757</v>
      </c>
      <c r="G169" s="83">
        <v>3.0</v>
      </c>
      <c r="H169" s="83">
        <v>1.0</v>
      </c>
      <c r="I169" s="83">
        <v>3.0</v>
      </c>
      <c r="J169" s="83">
        <v>50.0</v>
      </c>
      <c r="K169" s="83">
        <v>16.66</v>
      </c>
      <c r="L169" s="83" t="s">
        <v>54</v>
      </c>
    </row>
    <row r="170" ht="15.0" customHeight="1">
      <c r="A170" s="83" t="s">
        <v>1117</v>
      </c>
      <c r="B170" s="83" t="s">
        <v>1118</v>
      </c>
      <c r="C170" s="83" t="s">
        <v>52</v>
      </c>
      <c r="D170" s="83" t="s">
        <v>1123</v>
      </c>
      <c r="E170" s="204" t="s">
        <v>1124</v>
      </c>
      <c r="F170" s="83" t="s">
        <v>757</v>
      </c>
      <c r="G170" s="83">
        <v>3.0</v>
      </c>
      <c r="H170" s="83">
        <v>1.0</v>
      </c>
      <c r="I170" s="83">
        <v>3.0</v>
      </c>
      <c r="J170" s="83">
        <v>50.0</v>
      </c>
      <c r="K170" s="83">
        <v>16.66</v>
      </c>
      <c r="L170" s="83" t="s">
        <v>54</v>
      </c>
    </row>
    <row r="171" ht="15.0" customHeight="1">
      <c r="A171" s="83" t="s">
        <v>1117</v>
      </c>
      <c r="B171" s="83" t="s">
        <v>1118</v>
      </c>
      <c r="C171" s="83" t="s">
        <v>52</v>
      </c>
      <c r="D171" s="83" t="s">
        <v>1125</v>
      </c>
      <c r="E171" s="204" t="s">
        <v>1126</v>
      </c>
      <c r="F171" s="83" t="s">
        <v>757</v>
      </c>
      <c r="G171" s="83">
        <v>3.0</v>
      </c>
      <c r="H171" s="83">
        <v>1.0</v>
      </c>
      <c r="I171" s="83">
        <v>3.0</v>
      </c>
      <c r="J171" s="83">
        <v>50.0</v>
      </c>
      <c r="K171" s="83">
        <v>16.66</v>
      </c>
      <c r="L171" s="83" t="s">
        <v>54</v>
      </c>
    </row>
    <row r="172" ht="15.0" customHeight="1">
      <c r="A172" s="83" t="s">
        <v>1117</v>
      </c>
      <c r="B172" s="83" t="s">
        <v>1118</v>
      </c>
      <c r="C172" s="83" t="s">
        <v>52</v>
      </c>
      <c r="D172" s="83" t="s">
        <v>1127</v>
      </c>
      <c r="E172" s="204" t="s">
        <v>1128</v>
      </c>
      <c r="F172" s="83" t="s">
        <v>757</v>
      </c>
      <c r="G172" s="83">
        <v>3.0</v>
      </c>
      <c r="H172" s="83">
        <v>1.0</v>
      </c>
      <c r="I172" s="83">
        <v>3.0</v>
      </c>
      <c r="J172" s="83">
        <v>50.0</v>
      </c>
      <c r="K172" s="83">
        <v>16.66</v>
      </c>
      <c r="L172" s="83" t="s">
        <v>54</v>
      </c>
    </row>
    <row r="173" ht="15.0" customHeight="1">
      <c r="A173" s="83" t="s">
        <v>1117</v>
      </c>
      <c r="B173" s="83" t="s">
        <v>1118</v>
      </c>
      <c r="C173" s="83" t="s">
        <v>52</v>
      </c>
      <c r="D173" s="83" t="s">
        <v>1113</v>
      </c>
      <c r="E173" s="204" t="s">
        <v>1114</v>
      </c>
      <c r="F173" s="83" t="s">
        <v>757</v>
      </c>
      <c r="G173" s="83">
        <v>3.0</v>
      </c>
      <c r="H173" s="83">
        <v>1.0</v>
      </c>
      <c r="I173" s="83">
        <v>3.0</v>
      </c>
      <c r="J173" s="83">
        <v>50.0</v>
      </c>
      <c r="K173" s="83">
        <v>16.66</v>
      </c>
      <c r="L173" s="83" t="s">
        <v>54</v>
      </c>
    </row>
    <row r="174" ht="15.0" customHeight="1">
      <c r="A174" s="83" t="s">
        <v>1129</v>
      </c>
      <c r="B174" s="83" t="s">
        <v>1130</v>
      </c>
      <c r="C174" s="83" t="s">
        <v>52</v>
      </c>
      <c r="D174" s="83" t="s">
        <v>1131</v>
      </c>
      <c r="E174" s="204" t="s">
        <v>1132</v>
      </c>
      <c r="F174" s="83" t="s">
        <v>757</v>
      </c>
      <c r="G174" s="83">
        <v>2.0</v>
      </c>
      <c r="H174" s="83">
        <v>1.0</v>
      </c>
      <c r="I174" s="83">
        <v>2.0</v>
      </c>
      <c r="J174" s="83">
        <v>50.0</v>
      </c>
      <c r="K174" s="83">
        <v>25.0</v>
      </c>
      <c r="L174" s="83" t="s">
        <v>54</v>
      </c>
    </row>
    <row r="175" ht="15.0" customHeight="1">
      <c r="A175" s="83" t="s">
        <v>1133</v>
      </c>
      <c r="B175" s="83" t="s">
        <v>1134</v>
      </c>
      <c r="C175" s="83" t="s">
        <v>52</v>
      </c>
      <c r="D175" s="83" t="s">
        <v>1135</v>
      </c>
      <c r="E175" s="204" t="s">
        <v>1136</v>
      </c>
      <c r="F175" s="83" t="s">
        <v>757</v>
      </c>
      <c r="G175" s="83">
        <v>1.0</v>
      </c>
      <c r="H175" s="83">
        <v>1.0</v>
      </c>
      <c r="I175" s="83">
        <v>3.0</v>
      </c>
      <c r="J175" s="83">
        <v>50.0</v>
      </c>
      <c r="K175" s="83">
        <v>50.0</v>
      </c>
      <c r="L175" s="83" t="s">
        <v>54</v>
      </c>
    </row>
    <row r="176" ht="15.0" customHeight="1">
      <c r="A176" s="83" t="s">
        <v>1133</v>
      </c>
      <c r="B176" s="83" t="s">
        <v>1134</v>
      </c>
      <c r="C176" s="83" t="s">
        <v>52</v>
      </c>
      <c r="D176" s="83" t="s">
        <v>1137</v>
      </c>
      <c r="E176" s="204" t="s">
        <v>1138</v>
      </c>
      <c r="F176" s="83" t="s">
        <v>757</v>
      </c>
      <c r="G176" s="83">
        <v>1.0</v>
      </c>
      <c r="H176" s="83">
        <v>1.0</v>
      </c>
      <c r="I176" s="83">
        <v>3.0</v>
      </c>
      <c r="J176" s="83">
        <v>50.0</v>
      </c>
      <c r="K176" s="83">
        <v>50.0</v>
      </c>
      <c r="L176" s="83" t="s">
        <v>54</v>
      </c>
    </row>
    <row r="177" ht="15.0" customHeight="1">
      <c r="A177" s="83" t="s">
        <v>1139</v>
      </c>
      <c r="B177" s="83" t="s">
        <v>1140</v>
      </c>
      <c r="C177" s="83" t="s">
        <v>52</v>
      </c>
      <c r="D177" s="83" t="s">
        <v>1113</v>
      </c>
      <c r="E177" s="204" t="s">
        <v>1141</v>
      </c>
      <c r="F177" s="83" t="s">
        <v>757</v>
      </c>
      <c r="G177" s="83">
        <v>1.0</v>
      </c>
      <c r="H177" s="83">
        <v>1.0</v>
      </c>
      <c r="I177" s="83">
        <v>1.0</v>
      </c>
      <c r="J177" s="83">
        <v>50.0</v>
      </c>
      <c r="K177" s="83">
        <v>50.0</v>
      </c>
      <c r="L177" s="83" t="s">
        <v>54</v>
      </c>
    </row>
    <row r="178" ht="15.0" customHeight="1">
      <c r="A178" s="83" t="s">
        <v>1142</v>
      </c>
      <c r="B178" s="83" t="s">
        <v>1143</v>
      </c>
      <c r="C178" s="83" t="s">
        <v>52</v>
      </c>
      <c r="D178" s="83" t="s">
        <v>1144</v>
      </c>
      <c r="E178" s="204" t="s">
        <v>1145</v>
      </c>
      <c r="F178" s="83" t="s">
        <v>757</v>
      </c>
      <c r="G178" s="83">
        <v>1.0</v>
      </c>
      <c r="H178" s="83">
        <v>1.0</v>
      </c>
      <c r="I178" s="83">
        <v>2.0</v>
      </c>
      <c r="J178" s="83">
        <v>50.0</v>
      </c>
      <c r="K178" s="83">
        <v>50.0</v>
      </c>
      <c r="L178" s="83" t="s">
        <v>54</v>
      </c>
    </row>
    <row r="179" ht="15.0" customHeight="1">
      <c r="A179" s="83" t="s">
        <v>1142</v>
      </c>
      <c r="B179" s="83" t="s">
        <v>1146</v>
      </c>
      <c r="C179" s="83" t="s">
        <v>52</v>
      </c>
      <c r="D179" s="83" t="s">
        <v>1147</v>
      </c>
      <c r="E179" s="204" t="s">
        <v>1148</v>
      </c>
      <c r="F179" s="83" t="s">
        <v>757</v>
      </c>
      <c r="G179" s="83">
        <v>1.0</v>
      </c>
      <c r="H179" s="83">
        <v>1.0</v>
      </c>
      <c r="I179" s="83">
        <v>2.0</v>
      </c>
      <c r="J179" s="83">
        <v>50.0</v>
      </c>
      <c r="K179" s="83">
        <v>50.0</v>
      </c>
      <c r="L179" s="83" t="s">
        <v>54</v>
      </c>
    </row>
    <row r="180" ht="15.0" customHeight="1">
      <c r="A180" s="83" t="s">
        <v>1142</v>
      </c>
      <c r="B180" s="83" t="s">
        <v>1149</v>
      </c>
      <c r="C180" s="83" t="s">
        <v>52</v>
      </c>
      <c r="D180" s="83" t="s">
        <v>1150</v>
      </c>
      <c r="E180" s="204" t="s">
        <v>1151</v>
      </c>
      <c r="F180" s="83" t="s">
        <v>630</v>
      </c>
      <c r="G180" s="83">
        <v>1.0</v>
      </c>
      <c r="H180" s="83">
        <v>1.0</v>
      </c>
      <c r="I180" s="83">
        <v>2.0</v>
      </c>
      <c r="J180" s="83">
        <v>50.0</v>
      </c>
      <c r="K180" s="83">
        <v>50.0</v>
      </c>
      <c r="L180" s="83" t="s">
        <v>54</v>
      </c>
    </row>
    <row r="181" ht="15.0" customHeight="1">
      <c r="A181" s="83" t="s">
        <v>1152</v>
      </c>
      <c r="B181" s="69" t="s">
        <v>1153</v>
      </c>
      <c r="C181" s="83" t="s">
        <v>52</v>
      </c>
      <c r="D181" s="83" t="s">
        <v>1154</v>
      </c>
      <c r="E181" s="204" t="s">
        <v>1155</v>
      </c>
      <c r="F181" s="83" t="s">
        <v>1156</v>
      </c>
      <c r="G181" s="83">
        <v>1.0</v>
      </c>
      <c r="H181" s="83">
        <v>1.0</v>
      </c>
      <c r="I181" s="83">
        <v>1.0</v>
      </c>
      <c r="J181" s="83">
        <v>50.0</v>
      </c>
      <c r="K181" s="83">
        <v>50.0</v>
      </c>
      <c r="L181" s="83" t="s">
        <v>56</v>
      </c>
    </row>
    <row r="182" ht="15.0" customHeight="1">
      <c r="A182" s="83" t="s">
        <v>1152</v>
      </c>
      <c r="B182" s="69" t="s">
        <v>1153</v>
      </c>
      <c r="C182" s="83" t="s">
        <v>52</v>
      </c>
      <c r="D182" s="83" t="s">
        <v>1157</v>
      </c>
      <c r="E182" s="204" t="s">
        <v>1158</v>
      </c>
      <c r="F182" s="83" t="s">
        <v>1156</v>
      </c>
      <c r="G182" s="83">
        <v>1.0</v>
      </c>
      <c r="H182" s="83">
        <v>1.0</v>
      </c>
      <c r="I182" s="83">
        <v>1.0</v>
      </c>
      <c r="J182" s="83">
        <v>50.0</v>
      </c>
      <c r="K182" s="83">
        <v>50.0</v>
      </c>
      <c r="L182" s="83" t="s">
        <v>56</v>
      </c>
    </row>
    <row r="183" ht="15.0" customHeight="1">
      <c r="A183" s="83" t="s">
        <v>1152</v>
      </c>
      <c r="B183" s="69" t="s">
        <v>1153</v>
      </c>
      <c r="C183" s="83" t="s">
        <v>52</v>
      </c>
      <c r="D183" s="83" t="s">
        <v>1159</v>
      </c>
      <c r="E183" s="204" t="s">
        <v>1160</v>
      </c>
      <c r="F183" s="83" t="s">
        <v>1156</v>
      </c>
      <c r="G183" s="83">
        <v>1.0</v>
      </c>
      <c r="H183" s="83">
        <v>1.0</v>
      </c>
      <c r="I183" s="83">
        <v>1.0</v>
      </c>
      <c r="J183" s="83">
        <v>50.0</v>
      </c>
      <c r="K183" s="83">
        <v>50.0</v>
      </c>
      <c r="L183" s="83" t="s">
        <v>56</v>
      </c>
    </row>
    <row r="184" ht="15.0" customHeight="1">
      <c r="A184" s="83" t="s">
        <v>1152</v>
      </c>
      <c r="B184" s="69" t="s">
        <v>1153</v>
      </c>
      <c r="C184" s="83" t="s">
        <v>52</v>
      </c>
      <c r="D184" s="83" t="s">
        <v>1161</v>
      </c>
      <c r="E184" s="204" t="s">
        <v>1162</v>
      </c>
      <c r="F184" s="83" t="s">
        <v>1156</v>
      </c>
      <c r="G184" s="83">
        <v>1.0</v>
      </c>
      <c r="H184" s="83">
        <v>1.0</v>
      </c>
      <c r="I184" s="83">
        <v>1.0</v>
      </c>
      <c r="J184" s="83">
        <v>50.0</v>
      </c>
      <c r="K184" s="83">
        <v>50.0</v>
      </c>
      <c r="L184" s="83" t="s">
        <v>56</v>
      </c>
    </row>
    <row r="185" ht="15.0" customHeight="1">
      <c r="A185" s="83" t="s">
        <v>1152</v>
      </c>
      <c r="B185" s="69" t="s">
        <v>1153</v>
      </c>
      <c r="C185" s="83" t="s">
        <v>52</v>
      </c>
      <c r="D185" s="83" t="s">
        <v>1163</v>
      </c>
      <c r="E185" s="204" t="s">
        <v>1164</v>
      </c>
      <c r="F185" s="83" t="s">
        <v>1165</v>
      </c>
      <c r="G185" s="83">
        <v>1.0</v>
      </c>
      <c r="H185" s="83">
        <v>1.0</v>
      </c>
      <c r="I185" s="83">
        <v>1.0</v>
      </c>
      <c r="J185" s="83">
        <v>50.0</v>
      </c>
      <c r="K185" s="83">
        <v>50.0</v>
      </c>
      <c r="L185" s="83" t="s">
        <v>56</v>
      </c>
    </row>
    <row r="186" ht="15.0" customHeight="1">
      <c r="A186" s="83" t="s">
        <v>1152</v>
      </c>
      <c r="B186" s="69" t="s">
        <v>1153</v>
      </c>
      <c r="C186" s="83" t="s">
        <v>52</v>
      </c>
      <c r="D186" s="207" t="s">
        <v>1166</v>
      </c>
      <c r="E186" s="204" t="s">
        <v>1167</v>
      </c>
      <c r="F186" s="83" t="s">
        <v>1156</v>
      </c>
      <c r="G186" s="83">
        <v>1.0</v>
      </c>
      <c r="H186" s="83">
        <v>1.0</v>
      </c>
      <c r="I186" s="83">
        <v>1.0</v>
      </c>
      <c r="J186" s="83">
        <v>50.0</v>
      </c>
      <c r="K186" s="83">
        <v>50.0</v>
      </c>
      <c r="L186" s="83" t="s">
        <v>56</v>
      </c>
    </row>
    <row r="187" ht="15.0" customHeight="1">
      <c r="A187" s="83" t="s">
        <v>1152</v>
      </c>
      <c r="B187" s="69" t="s">
        <v>1153</v>
      </c>
      <c r="C187" s="83" t="s">
        <v>52</v>
      </c>
      <c r="D187" s="207" t="s">
        <v>1168</v>
      </c>
      <c r="E187" s="204" t="s">
        <v>1169</v>
      </c>
      <c r="F187" s="83" t="s">
        <v>1156</v>
      </c>
      <c r="G187" s="83">
        <v>1.0</v>
      </c>
      <c r="H187" s="83">
        <v>1.0</v>
      </c>
      <c r="I187" s="83">
        <v>1.0</v>
      </c>
      <c r="J187" s="83">
        <v>50.0</v>
      </c>
      <c r="K187" s="83">
        <v>50.0</v>
      </c>
      <c r="L187" s="83" t="s">
        <v>56</v>
      </c>
    </row>
    <row r="188" ht="15.0" customHeight="1">
      <c r="A188" s="83" t="s">
        <v>1152</v>
      </c>
      <c r="B188" s="69" t="s">
        <v>1153</v>
      </c>
      <c r="C188" s="83" t="s">
        <v>52</v>
      </c>
      <c r="D188" s="207" t="s">
        <v>1170</v>
      </c>
      <c r="E188" s="204" t="s">
        <v>1171</v>
      </c>
      <c r="F188" s="83" t="s">
        <v>1156</v>
      </c>
      <c r="G188" s="83">
        <v>1.0</v>
      </c>
      <c r="H188" s="83">
        <v>1.0</v>
      </c>
      <c r="I188" s="83">
        <v>1.0</v>
      </c>
      <c r="J188" s="83">
        <v>50.0</v>
      </c>
      <c r="K188" s="83">
        <v>50.0</v>
      </c>
      <c r="L188" s="83" t="s">
        <v>56</v>
      </c>
    </row>
    <row r="189" ht="15.0" customHeight="1">
      <c r="A189" s="83" t="s">
        <v>1152</v>
      </c>
      <c r="B189" s="69" t="s">
        <v>1153</v>
      </c>
      <c r="C189" s="83" t="s">
        <v>52</v>
      </c>
      <c r="D189" s="207" t="s">
        <v>1172</v>
      </c>
      <c r="E189" s="204" t="s">
        <v>1173</v>
      </c>
      <c r="F189" s="83" t="s">
        <v>1156</v>
      </c>
      <c r="G189" s="83">
        <v>1.0</v>
      </c>
      <c r="H189" s="83">
        <v>1.0</v>
      </c>
      <c r="I189" s="83">
        <v>1.0</v>
      </c>
      <c r="J189" s="83">
        <v>50.0</v>
      </c>
      <c r="K189" s="83">
        <v>50.0</v>
      </c>
      <c r="L189" s="83" t="s">
        <v>56</v>
      </c>
    </row>
    <row r="190" ht="15.0" customHeight="1">
      <c r="A190" s="83" t="s">
        <v>1152</v>
      </c>
      <c r="B190" s="69" t="s">
        <v>1153</v>
      </c>
      <c r="C190" s="83" t="s">
        <v>52</v>
      </c>
      <c r="D190" s="207" t="s">
        <v>1174</v>
      </c>
      <c r="E190" s="204" t="s">
        <v>1175</v>
      </c>
      <c r="F190" s="83" t="s">
        <v>1156</v>
      </c>
      <c r="G190" s="83">
        <v>1.0</v>
      </c>
      <c r="H190" s="83">
        <v>1.0</v>
      </c>
      <c r="I190" s="83">
        <v>1.0</v>
      </c>
      <c r="J190" s="83">
        <v>50.0</v>
      </c>
      <c r="K190" s="83">
        <v>50.0</v>
      </c>
      <c r="L190" s="83" t="s">
        <v>56</v>
      </c>
    </row>
    <row r="191" ht="15.0" customHeight="1">
      <c r="A191" s="83" t="s">
        <v>1152</v>
      </c>
      <c r="B191" s="69" t="s">
        <v>1153</v>
      </c>
      <c r="C191" s="83" t="s">
        <v>52</v>
      </c>
      <c r="D191" s="207" t="s">
        <v>1176</v>
      </c>
      <c r="E191" s="204" t="s">
        <v>1177</v>
      </c>
      <c r="F191" s="83" t="s">
        <v>1156</v>
      </c>
      <c r="G191" s="83">
        <v>1.0</v>
      </c>
      <c r="H191" s="83">
        <v>1.0</v>
      </c>
      <c r="I191" s="83">
        <v>1.0</v>
      </c>
      <c r="J191" s="83">
        <v>50.0</v>
      </c>
      <c r="K191" s="83">
        <v>50.0</v>
      </c>
      <c r="L191" s="83" t="s">
        <v>56</v>
      </c>
    </row>
    <row r="192" ht="15.0" customHeight="1">
      <c r="A192" s="83" t="s">
        <v>1152</v>
      </c>
      <c r="B192" s="69" t="s">
        <v>1153</v>
      </c>
      <c r="C192" s="83" t="s">
        <v>52</v>
      </c>
      <c r="D192" s="207" t="s">
        <v>1178</v>
      </c>
      <c r="E192" s="204" t="s">
        <v>1179</v>
      </c>
      <c r="F192" s="83" t="s">
        <v>1156</v>
      </c>
      <c r="G192" s="83">
        <v>1.0</v>
      </c>
      <c r="H192" s="83">
        <v>1.0</v>
      </c>
      <c r="I192" s="83">
        <v>1.0</v>
      </c>
      <c r="J192" s="83">
        <v>50.0</v>
      </c>
      <c r="K192" s="83">
        <v>50.0</v>
      </c>
      <c r="L192" s="83" t="s">
        <v>56</v>
      </c>
    </row>
    <row r="193" ht="15.0" customHeight="1">
      <c r="A193" s="83" t="s">
        <v>1152</v>
      </c>
      <c r="B193" s="69" t="s">
        <v>1153</v>
      </c>
      <c r="C193" s="83" t="s">
        <v>52</v>
      </c>
      <c r="D193" s="207" t="s">
        <v>1180</v>
      </c>
      <c r="E193" s="204" t="s">
        <v>1181</v>
      </c>
      <c r="F193" s="83" t="s">
        <v>1156</v>
      </c>
      <c r="G193" s="83">
        <v>1.0</v>
      </c>
      <c r="H193" s="83">
        <v>1.0</v>
      </c>
      <c r="I193" s="83">
        <v>1.0</v>
      </c>
      <c r="J193" s="83">
        <v>50.0</v>
      </c>
      <c r="K193" s="83">
        <v>50.0</v>
      </c>
      <c r="L193" s="83" t="s">
        <v>56</v>
      </c>
    </row>
    <row r="194" ht="15.0" customHeight="1">
      <c r="A194" s="83" t="s">
        <v>1152</v>
      </c>
      <c r="B194" s="69" t="s">
        <v>1153</v>
      </c>
      <c r="C194" s="83" t="s">
        <v>52</v>
      </c>
      <c r="D194" s="207" t="s">
        <v>1182</v>
      </c>
      <c r="E194" s="204" t="s">
        <v>1183</v>
      </c>
      <c r="F194" s="83" t="s">
        <v>1156</v>
      </c>
      <c r="G194" s="83">
        <v>1.0</v>
      </c>
      <c r="H194" s="83">
        <v>1.0</v>
      </c>
      <c r="I194" s="83">
        <v>1.0</v>
      </c>
      <c r="J194" s="83">
        <v>50.0</v>
      </c>
      <c r="K194" s="83">
        <v>50.0</v>
      </c>
      <c r="L194" s="83" t="s">
        <v>56</v>
      </c>
    </row>
    <row r="195" ht="15.0" customHeight="1">
      <c r="A195" s="83" t="s">
        <v>1152</v>
      </c>
      <c r="B195" s="69" t="s">
        <v>1153</v>
      </c>
      <c r="C195" s="83" t="s">
        <v>52</v>
      </c>
      <c r="D195" s="207" t="s">
        <v>1184</v>
      </c>
      <c r="E195" s="206" t="s">
        <v>1185</v>
      </c>
      <c r="F195" s="83" t="s">
        <v>1156</v>
      </c>
      <c r="G195" s="83">
        <v>1.0</v>
      </c>
      <c r="H195" s="83">
        <v>1.0</v>
      </c>
      <c r="I195" s="83">
        <v>1.0</v>
      </c>
      <c r="J195" s="83">
        <v>50.0</v>
      </c>
      <c r="K195" s="83">
        <v>50.0</v>
      </c>
      <c r="L195" s="83" t="s">
        <v>56</v>
      </c>
    </row>
    <row r="196" ht="15.0" customHeight="1">
      <c r="A196" s="83" t="s">
        <v>1152</v>
      </c>
      <c r="B196" s="69" t="s">
        <v>1153</v>
      </c>
      <c r="C196" s="83" t="s">
        <v>52</v>
      </c>
      <c r="D196" s="207" t="s">
        <v>1186</v>
      </c>
      <c r="E196" s="206" t="s">
        <v>1187</v>
      </c>
      <c r="F196" s="83" t="s">
        <v>630</v>
      </c>
      <c r="G196" s="83">
        <v>1.0</v>
      </c>
      <c r="H196" s="83">
        <v>1.0</v>
      </c>
      <c r="I196" s="83">
        <v>1.0</v>
      </c>
      <c r="J196" s="83">
        <v>50.0</v>
      </c>
      <c r="K196" s="83">
        <v>50.0</v>
      </c>
      <c r="L196" s="83" t="s">
        <v>56</v>
      </c>
    </row>
    <row r="197" ht="15.0" customHeight="1">
      <c r="A197" s="83" t="s">
        <v>1152</v>
      </c>
      <c r="B197" s="69" t="s">
        <v>1153</v>
      </c>
      <c r="C197" s="83" t="s">
        <v>52</v>
      </c>
      <c r="D197" s="207" t="s">
        <v>1188</v>
      </c>
      <c r="E197" s="204" t="s">
        <v>1189</v>
      </c>
      <c r="F197" s="83" t="s">
        <v>1156</v>
      </c>
      <c r="G197" s="83">
        <v>1.0</v>
      </c>
      <c r="H197" s="83">
        <v>1.0</v>
      </c>
      <c r="I197" s="83">
        <v>1.0</v>
      </c>
      <c r="J197" s="83">
        <v>50.0</v>
      </c>
      <c r="K197" s="83">
        <v>50.0</v>
      </c>
      <c r="L197" s="83" t="s">
        <v>56</v>
      </c>
    </row>
    <row r="198" ht="15.0" customHeight="1">
      <c r="A198" s="83" t="s">
        <v>1152</v>
      </c>
      <c r="B198" s="69" t="s">
        <v>1153</v>
      </c>
      <c r="C198" s="83" t="s">
        <v>52</v>
      </c>
      <c r="D198" s="207" t="s">
        <v>1190</v>
      </c>
      <c r="E198" s="204" t="s">
        <v>1191</v>
      </c>
      <c r="F198" s="83" t="s">
        <v>630</v>
      </c>
      <c r="G198" s="83">
        <v>1.0</v>
      </c>
      <c r="H198" s="83">
        <v>1.0</v>
      </c>
      <c r="I198" s="83">
        <v>1.0</v>
      </c>
      <c r="J198" s="83">
        <v>50.0</v>
      </c>
      <c r="K198" s="83">
        <v>50.0</v>
      </c>
      <c r="L198" s="83" t="s">
        <v>56</v>
      </c>
    </row>
    <row r="199" ht="15.0" customHeight="1">
      <c r="A199" s="83" t="s">
        <v>1152</v>
      </c>
      <c r="B199" s="94" t="s">
        <v>1192</v>
      </c>
      <c r="C199" s="83" t="s">
        <v>52</v>
      </c>
      <c r="D199" s="207" t="s">
        <v>1193</v>
      </c>
      <c r="E199" s="204" t="s">
        <v>1194</v>
      </c>
      <c r="F199" s="83" t="s">
        <v>1156</v>
      </c>
      <c r="G199" s="83">
        <v>1.0</v>
      </c>
      <c r="H199" s="83">
        <v>1.0</v>
      </c>
      <c r="I199" s="83">
        <v>1.0</v>
      </c>
      <c r="J199" s="83">
        <v>50.0</v>
      </c>
      <c r="K199" s="83">
        <v>50.0</v>
      </c>
      <c r="L199" s="83" t="s">
        <v>56</v>
      </c>
    </row>
    <row r="200" ht="15.0" customHeight="1">
      <c r="A200" s="83" t="s">
        <v>1152</v>
      </c>
      <c r="B200" s="94" t="s">
        <v>1192</v>
      </c>
      <c r="C200" s="83" t="s">
        <v>52</v>
      </c>
      <c r="D200" s="207" t="s">
        <v>1195</v>
      </c>
      <c r="E200" s="204" t="s">
        <v>1196</v>
      </c>
      <c r="F200" s="83" t="s">
        <v>1156</v>
      </c>
      <c r="G200" s="83">
        <v>1.0</v>
      </c>
      <c r="H200" s="83">
        <v>1.0</v>
      </c>
      <c r="I200" s="83">
        <v>1.0</v>
      </c>
      <c r="J200" s="83">
        <v>50.0</v>
      </c>
      <c r="K200" s="83">
        <v>50.0</v>
      </c>
      <c r="L200" s="83" t="s">
        <v>56</v>
      </c>
    </row>
    <row r="201" ht="15.0" customHeight="1">
      <c r="A201" s="83" t="s">
        <v>1152</v>
      </c>
      <c r="B201" s="94" t="s">
        <v>1192</v>
      </c>
      <c r="C201" s="83" t="s">
        <v>52</v>
      </c>
      <c r="D201" s="207" t="s">
        <v>1197</v>
      </c>
      <c r="E201" s="204" t="s">
        <v>1198</v>
      </c>
      <c r="F201" s="83" t="s">
        <v>1156</v>
      </c>
      <c r="G201" s="83">
        <v>1.0</v>
      </c>
      <c r="H201" s="83">
        <v>1.0</v>
      </c>
      <c r="I201" s="83">
        <v>1.0</v>
      </c>
      <c r="J201" s="83">
        <v>50.0</v>
      </c>
      <c r="K201" s="83">
        <v>50.0</v>
      </c>
      <c r="L201" s="83" t="s">
        <v>56</v>
      </c>
    </row>
    <row r="202" ht="15.0" customHeight="1">
      <c r="A202" s="83" t="s">
        <v>1152</v>
      </c>
      <c r="B202" s="69" t="s">
        <v>1199</v>
      </c>
      <c r="C202" s="83" t="s">
        <v>52</v>
      </c>
      <c r="D202" s="83" t="s">
        <v>1200</v>
      </c>
      <c r="E202" s="204" t="s">
        <v>1201</v>
      </c>
      <c r="F202" s="83" t="s">
        <v>1156</v>
      </c>
      <c r="G202" s="83">
        <v>1.0</v>
      </c>
      <c r="H202" s="83">
        <v>1.0</v>
      </c>
      <c r="I202" s="83">
        <v>1.0</v>
      </c>
      <c r="J202" s="83">
        <v>50.0</v>
      </c>
      <c r="K202" s="83">
        <v>50.0</v>
      </c>
      <c r="L202" s="83" t="s">
        <v>56</v>
      </c>
    </row>
    <row r="203" ht="15.0" customHeight="1">
      <c r="A203" s="83" t="s">
        <v>1152</v>
      </c>
      <c r="B203" s="94" t="s">
        <v>1202</v>
      </c>
      <c r="C203" s="83" t="s">
        <v>52</v>
      </c>
      <c r="D203" s="85" t="s">
        <v>1203</v>
      </c>
      <c r="E203" s="204" t="s">
        <v>1204</v>
      </c>
      <c r="F203" s="83" t="s">
        <v>1156</v>
      </c>
      <c r="G203" s="83">
        <v>1.0</v>
      </c>
      <c r="H203" s="83">
        <v>1.0</v>
      </c>
      <c r="I203" s="83">
        <v>1.0</v>
      </c>
      <c r="J203" s="83">
        <v>50.0</v>
      </c>
      <c r="K203" s="83">
        <v>50.0</v>
      </c>
      <c r="L203" s="83" t="s">
        <v>56</v>
      </c>
    </row>
    <row r="204" ht="15.0" customHeight="1">
      <c r="A204" s="83" t="s">
        <v>1152</v>
      </c>
      <c r="B204" s="94" t="s">
        <v>1205</v>
      </c>
      <c r="C204" s="83" t="s">
        <v>52</v>
      </c>
      <c r="D204" s="207" t="s">
        <v>1206</v>
      </c>
      <c r="E204" s="204" t="s">
        <v>1207</v>
      </c>
      <c r="F204" s="83" t="s">
        <v>630</v>
      </c>
      <c r="G204" s="83">
        <v>1.0</v>
      </c>
      <c r="H204" s="83">
        <v>1.0</v>
      </c>
      <c r="I204" s="83">
        <v>2.0</v>
      </c>
      <c r="J204" s="83">
        <v>50.0</v>
      </c>
      <c r="K204" s="83">
        <v>50.0</v>
      </c>
      <c r="L204" s="83" t="s">
        <v>56</v>
      </c>
    </row>
    <row r="205" ht="15.0" customHeight="1">
      <c r="A205" s="83" t="s">
        <v>1152</v>
      </c>
      <c r="B205" s="94" t="s">
        <v>1205</v>
      </c>
      <c r="C205" s="83" t="s">
        <v>52</v>
      </c>
      <c r="D205" s="207" t="s">
        <v>1208</v>
      </c>
      <c r="E205" s="204" t="s">
        <v>1209</v>
      </c>
      <c r="F205" s="83" t="s">
        <v>1156</v>
      </c>
      <c r="G205" s="83">
        <v>1.0</v>
      </c>
      <c r="H205" s="83">
        <v>1.0</v>
      </c>
      <c r="I205" s="83">
        <v>2.0</v>
      </c>
      <c r="J205" s="83">
        <v>50.0</v>
      </c>
      <c r="K205" s="83">
        <v>50.0</v>
      </c>
      <c r="L205" s="83" t="s">
        <v>56</v>
      </c>
    </row>
    <row r="206" ht="15.0" customHeight="1">
      <c r="A206" s="83" t="s">
        <v>1152</v>
      </c>
      <c r="B206" s="94" t="s">
        <v>1205</v>
      </c>
      <c r="C206" s="83" t="s">
        <v>52</v>
      </c>
      <c r="D206" s="207" t="s">
        <v>1210</v>
      </c>
      <c r="E206" s="204" t="s">
        <v>1211</v>
      </c>
      <c r="F206" s="83" t="s">
        <v>1156</v>
      </c>
      <c r="G206" s="83">
        <v>1.0</v>
      </c>
      <c r="H206" s="83">
        <v>1.0</v>
      </c>
      <c r="I206" s="83">
        <v>2.0</v>
      </c>
      <c r="J206" s="83">
        <v>50.0</v>
      </c>
      <c r="K206" s="83">
        <v>50.0</v>
      </c>
      <c r="L206" s="83" t="s">
        <v>56</v>
      </c>
    </row>
    <row r="207" ht="15.0" customHeight="1">
      <c r="A207" s="83" t="s">
        <v>1152</v>
      </c>
      <c r="B207" s="94" t="s">
        <v>1205</v>
      </c>
      <c r="C207" s="83" t="s">
        <v>52</v>
      </c>
      <c r="D207" s="207" t="s">
        <v>1212</v>
      </c>
      <c r="E207" s="204" t="s">
        <v>1213</v>
      </c>
      <c r="F207" s="83" t="s">
        <v>1156</v>
      </c>
      <c r="G207" s="83">
        <v>1.0</v>
      </c>
      <c r="H207" s="83">
        <v>1.0</v>
      </c>
      <c r="I207" s="83">
        <v>2.0</v>
      </c>
      <c r="J207" s="83">
        <v>50.0</v>
      </c>
      <c r="K207" s="83">
        <v>50.0</v>
      </c>
      <c r="L207" s="83" t="s">
        <v>56</v>
      </c>
    </row>
    <row r="208" ht="15.0" customHeight="1">
      <c r="A208" s="83" t="s">
        <v>1214</v>
      </c>
      <c r="B208" s="83" t="s">
        <v>1215</v>
      </c>
      <c r="C208" s="83" t="s">
        <v>52</v>
      </c>
      <c r="D208" s="207" t="s">
        <v>1216</v>
      </c>
      <c r="E208" s="204" t="s">
        <v>1217</v>
      </c>
      <c r="F208" s="83" t="s">
        <v>1156</v>
      </c>
      <c r="G208" s="83">
        <v>1.0</v>
      </c>
      <c r="H208" s="83">
        <v>1.0</v>
      </c>
      <c r="I208" s="83">
        <v>2.0</v>
      </c>
      <c r="J208" s="83">
        <v>50.0</v>
      </c>
      <c r="K208" s="83">
        <v>50.0</v>
      </c>
      <c r="L208" s="83" t="s">
        <v>56</v>
      </c>
    </row>
    <row r="209" ht="15.0" customHeight="1">
      <c r="A209" s="83" t="s">
        <v>1214</v>
      </c>
      <c r="B209" s="83" t="s">
        <v>1215</v>
      </c>
      <c r="C209" s="83" t="s">
        <v>52</v>
      </c>
      <c r="D209" s="207" t="s">
        <v>1218</v>
      </c>
      <c r="E209" s="204" t="s">
        <v>1219</v>
      </c>
      <c r="F209" s="83" t="s">
        <v>1156</v>
      </c>
      <c r="G209" s="83">
        <v>1.0</v>
      </c>
      <c r="H209" s="83">
        <v>1.0</v>
      </c>
      <c r="I209" s="83">
        <v>2.0</v>
      </c>
      <c r="J209" s="83">
        <v>50.0</v>
      </c>
      <c r="K209" s="83">
        <v>50.0</v>
      </c>
      <c r="L209" s="83" t="s">
        <v>56</v>
      </c>
    </row>
    <row r="210" ht="15.0" customHeight="1">
      <c r="A210" s="83" t="s">
        <v>1214</v>
      </c>
      <c r="B210" s="83" t="s">
        <v>1215</v>
      </c>
      <c r="C210" s="83" t="s">
        <v>52</v>
      </c>
      <c r="D210" s="207" t="s">
        <v>1220</v>
      </c>
      <c r="E210" s="204" t="s">
        <v>1185</v>
      </c>
      <c r="F210" s="83" t="s">
        <v>1156</v>
      </c>
      <c r="G210" s="83">
        <v>1.0</v>
      </c>
      <c r="H210" s="83">
        <v>1.0</v>
      </c>
      <c r="I210" s="83">
        <v>2.0</v>
      </c>
      <c r="J210" s="83">
        <v>50.0</v>
      </c>
      <c r="K210" s="83">
        <v>50.0</v>
      </c>
      <c r="L210" s="83" t="s">
        <v>56</v>
      </c>
    </row>
    <row r="211" ht="15.0" customHeight="1">
      <c r="A211" s="83" t="s">
        <v>1214</v>
      </c>
      <c r="B211" s="83" t="s">
        <v>1215</v>
      </c>
      <c r="C211" s="83" t="s">
        <v>52</v>
      </c>
      <c r="D211" s="207" t="s">
        <v>1221</v>
      </c>
      <c r="E211" s="204" t="s">
        <v>1222</v>
      </c>
      <c r="F211" s="83" t="s">
        <v>630</v>
      </c>
      <c r="G211" s="83">
        <v>1.0</v>
      </c>
      <c r="H211" s="83">
        <v>1.0</v>
      </c>
      <c r="I211" s="83">
        <v>2.0</v>
      </c>
      <c r="J211" s="83">
        <v>50.0</v>
      </c>
      <c r="K211" s="83">
        <v>50.0</v>
      </c>
      <c r="L211" s="83" t="s">
        <v>56</v>
      </c>
    </row>
    <row r="212" ht="15.0" customHeight="1">
      <c r="A212" s="83" t="s">
        <v>1214</v>
      </c>
      <c r="B212" s="83" t="s">
        <v>1215</v>
      </c>
      <c r="C212" s="83" t="s">
        <v>52</v>
      </c>
      <c r="D212" s="207" t="s">
        <v>1223</v>
      </c>
      <c r="E212" s="206" t="s">
        <v>1224</v>
      </c>
      <c r="F212" s="83" t="s">
        <v>1156</v>
      </c>
      <c r="G212" s="83">
        <v>1.0</v>
      </c>
      <c r="H212" s="83">
        <v>1.0</v>
      </c>
      <c r="I212" s="83">
        <v>2.0</v>
      </c>
      <c r="J212" s="83">
        <v>50.0</v>
      </c>
      <c r="K212" s="83">
        <v>50.0</v>
      </c>
      <c r="L212" s="83" t="s">
        <v>56</v>
      </c>
    </row>
    <row r="213" ht="15.0" customHeight="1">
      <c r="A213" s="83" t="s">
        <v>1225</v>
      </c>
      <c r="B213" s="69" t="s">
        <v>1226</v>
      </c>
      <c r="C213" s="83" t="s">
        <v>52</v>
      </c>
      <c r="D213" s="207" t="s">
        <v>1227</v>
      </c>
      <c r="E213" s="204" t="s">
        <v>1228</v>
      </c>
      <c r="F213" s="83" t="s">
        <v>1156</v>
      </c>
      <c r="G213" s="83">
        <v>2.0</v>
      </c>
      <c r="H213" s="83">
        <v>2.0</v>
      </c>
      <c r="I213" s="83">
        <v>2.0</v>
      </c>
      <c r="J213" s="83">
        <v>50.0</v>
      </c>
      <c r="K213" s="83">
        <v>25.0</v>
      </c>
      <c r="L213" s="83" t="s">
        <v>56</v>
      </c>
    </row>
    <row r="214" ht="15.0" customHeight="1">
      <c r="A214" s="83" t="s">
        <v>1225</v>
      </c>
      <c r="B214" s="69" t="s">
        <v>1226</v>
      </c>
      <c r="C214" s="83" t="s">
        <v>52</v>
      </c>
      <c r="D214" s="207" t="s">
        <v>1229</v>
      </c>
      <c r="E214" s="204" t="s">
        <v>1230</v>
      </c>
      <c r="F214" s="83" t="s">
        <v>1156</v>
      </c>
      <c r="G214" s="83">
        <v>2.0</v>
      </c>
      <c r="H214" s="83">
        <v>2.0</v>
      </c>
      <c r="I214" s="83">
        <v>2.0</v>
      </c>
      <c r="J214" s="83">
        <v>50.0</v>
      </c>
      <c r="K214" s="83">
        <v>25.0</v>
      </c>
      <c r="L214" s="83" t="s">
        <v>56</v>
      </c>
    </row>
    <row r="215" ht="15.0" customHeight="1">
      <c r="A215" s="83" t="s">
        <v>1225</v>
      </c>
      <c r="B215" s="69" t="s">
        <v>1226</v>
      </c>
      <c r="C215" s="83" t="s">
        <v>52</v>
      </c>
      <c r="D215" s="207" t="s">
        <v>1231</v>
      </c>
      <c r="E215" s="206" t="s">
        <v>1232</v>
      </c>
      <c r="F215" s="83" t="s">
        <v>1156</v>
      </c>
      <c r="G215" s="83">
        <v>2.0</v>
      </c>
      <c r="H215" s="83">
        <v>2.0</v>
      </c>
      <c r="I215" s="83">
        <v>2.0</v>
      </c>
      <c r="J215" s="83">
        <v>50.0</v>
      </c>
      <c r="K215" s="83">
        <v>25.0</v>
      </c>
      <c r="L215" s="83" t="s">
        <v>56</v>
      </c>
    </row>
    <row r="216" ht="15.0" customHeight="1">
      <c r="A216" s="83" t="s">
        <v>1225</v>
      </c>
      <c r="B216" s="69" t="s">
        <v>1226</v>
      </c>
      <c r="C216" s="83" t="s">
        <v>52</v>
      </c>
      <c r="D216" s="207" t="s">
        <v>1233</v>
      </c>
      <c r="E216" s="206" t="s">
        <v>1234</v>
      </c>
      <c r="F216" s="83" t="s">
        <v>1156</v>
      </c>
      <c r="G216" s="83">
        <v>2.0</v>
      </c>
      <c r="H216" s="83">
        <v>2.0</v>
      </c>
      <c r="I216" s="83">
        <v>2.0</v>
      </c>
      <c r="J216" s="83">
        <v>50.0</v>
      </c>
      <c r="K216" s="83">
        <v>25.0</v>
      </c>
      <c r="L216" s="83" t="s">
        <v>56</v>
      </c>
    </row>
    <row r="217" ht="15.0" customHeight="1">
      <c r="A217" s="83" t="s">
        <v>1225</v>
      </c>
      <c r="B217" s="69" t="s">
        <v>1226</v>
      </c>
      <c r="C217" s="83" t="s">
        <v>52</v>
      </c>
      <c r="D217" s="207" t="s">
        <v>1235</v>
      </c>
      <c r="E217" s="206" t="s">
        <v>1236</v>
      </c>
      <c r="F217" s="83" t="s">
        <v>1156</v>
      </c>
      <c r="G217" s="83">
        <v>2.0</v>
      </c>
      <c r="H217" s="83">
        <v>2.0</v>
      </c>
      <c r="I217" s="83">
        <v>2.0</v>
      </c>
      <c r="J217" s="83">
        <v>50.0</v>
      </c>
      <c r="K217" s="83">
        <v>25.0</v>
      </c>
      <c r="L217" s="83" t="s">
        <v>56</v>
      </c>
    </row>
    <row r="218" ht="15.0" customHeight="1">
      <c r="A218" s="83" t="s">
        <v>1225</v>
      </c>
      <c r="B218" s="69" t="s">
        <v>1226</v>
      </c>
      <c r="C218" s="83" t="s">
        <v>52</v>
      </c>
      <c r="D218" s="207" t="s">
        <v>1237</v>
      </c>
      <c r="E218" s="206" t="s">
        <v>1238</v>
      </c>
      <c r="F218" s="83" t="s">
        <v>1156</v>
      </c>
      <c r="G218" s="83">
        <v>2.0</v>
      </c>
      <c r="H218" s="83">
        <v>2.0</v>
      </c>
      <c r="I218" s="83">
        <v>2.0</v>
      </c>
      <c r="J218" s="83">
        <v>50.0</v>
      </c>
      <c r="K218" s="83">
        <v>25.0</v>
      </c>
      <c r="L218" s="83" t="s">
        <v>56</v>
      </c>
    </row>
    <row r="219" ht="15.0" customHeight="1">
      <c r="A219" s="83" t="s">
        <v>1239</v>
      </c>
      <c r="B219" s="69" t="s">
        <v>1240</v>
      </c>
      <c r="C219" s="83" t="s">
        <v>52</v>
      </c>
      <c r="D219" s="207" t="s">
        <v>1241</v>
      </c>
      <c r="E219" s="206" t="s">
        <v>1242</v>
      </c>
      <c r="F219" s="83" t="s">
        <v>1156</v>
      </c>
      <c r="G219" s="83">
        <v>1.0</v>
      </c>
      <c r="H219" s="83">
        <v>1.0</v>
      </c>
      <c r="I219" s="83">
        <v>3.0</v>
      </c>
      <c r="J219" s="83">
        <v>50.0</v>
      </c>
      <c r="K219" s="83">
        <v>50.0</v>
      </c>
      <c r="L219" s="83" t="s">
        <v>56</v>
      </c>
    </row>
    <row r="220" ht="15.0" customHeight="1">
      <c r="A220" s="83" t="s">
        <v>1239</v>
      </c>
      <c r="B220" s="69" t="s">
        <v>1240</v>
      </c>
      <c r="C220" s="83" t="s">
        <v>52</v>
      </c>
      <c r="D220" s="207" t="s">
        <v>1243</v>
      </c>
      <c r="E220" s="206" t="s">
        <v>1244</v>
      </c>
      <c r="F220" s="83" t="s">
        <v>1156</v>
      </c>
      <c r="G220" s="83">
        <v>1.0</v>
      </c>
      <c r="H220" s="83">
        <v>1.0</v>
      </c>
      <c r="I220" s="83">
        <v>3.0</v>
      </c>
      <c r="J220" s="83">
        <v>50.0</v>
      </c>
      <c r="K220" s="83">
        <v>50.0</v>
      </c>
      <c r="L220" s="83" t="s">
        <v>56</v>
      </c>
    </row>
    <row r="221" ht="15.0" customHeight="1">
      <c r="A221" s="83" t="s">
        <v>1239</v>
      </c>
      <c r="B221" s="69" t="s">
        <v>1240</v>
      </c>
      <c r="C221" s="83" t="s">
        <v>52</v>
      </c>
      <c r="D221" s="207" t="s">
        <v>1245</v>
      </c>
      <c r="E221" s="204" t="s">
        <v>1246</v>
      </c>
      <c r="F221" s="83" t="s">
        <v>1156</v>
      </c>
      <c r="G221" s="83">
        <v>1.0</v>
      </c>
      <c r="H221" s="83">
        <v>1.0</v>
      </c>
      <c r="I221" s="83">
        <v>3.0</v>
      </c>
      <c r="J221" s="83">
        <v>50.0</v>
      </c>
      <c r="K221" s="83">
        <v>50.0</v>
      </c>
      <c r="L221" s="83" t="s">
        <v>56</v>
      </c>
    </row>
    <row r="222" ht="15.0" customHeight="1">
      <c r="A222" s="83" t="s">
        <v>1152</v>
      </c>
      <c r="B222" s="69" t="s">
        <v>1247</v>
      </c>
      <c r="C222" s="83" t="s">
        <v>52</v>
      </c>
      <c r="D222" s="207" t="s">
        <v>1248</v>
      </c>
      <c r="E222" s="206" t="s">
        <v>1249</v>
      </c>
      <c r="F222" s="83" t="s">
        <v>1156</v>
      </c>
      <c r="G222" s="83">
        <v>1.0</v>
      </c>
      <c r="H222" s="83">
        <v>1.0</v>
      </c>
      <c r="I222" s="83">
        <v>1.0</v>
      </c>
      <c r="J222" s="83">
        <v>50.0</v>
      </c>
      <c r="K222" s="83">
        <v>50.0</v>
      </c>
      <c r="L222" s="83" t="s">
        <v>56</v>
      </c>
    </row>
    <row r="223" ht="15.0" customHeight="1">
      <c r="A223" s="83" t="s">
        <v>1152</v>
      </c>
      <c r="B223" s="69" t="s">
        <v>1247</v>
      </c>
      <c r="C223" s="83" t="s">
        <v>52</v>
      </c>
      <c r="D223" s="207" t="s">
        <v>1250</v>
      </c>
      <c r="E223" s="204" t="s">
        <v>1251</v>
      </c>
      <c r="F223" s="83" t="s">
        <v>1156</v>
      </c>
      <c r="G223" s="83">
        <v>1.0</v>
      </c>
      <c r="H223" s="83">
        <v>1.0</v>
      </c>
      <c r="I223" s="83">
        <v>1.0</v>
      </c>
      <c r="J223" s="83">
        <v>50.0</v>
      </c>
      <c r="K223" s="83">
        <v>50.0</v>
      </c>
      <c r="L223" s="83" t="s">
        <v>56</v>
      </c>
    </row>
    <row r="224" ht="15.0" customHeight="1">
      <c r="A224" s="83" t="s">
        <v>1152</v>
      </c>
      <c r="B224" s="69" t="s">
        <v>1247</v>
      </c>
      <c r="C224" s="83" t="s">
        <v>52</v>
      </c>
      <c r="D224" s="207" t="s">
        <v>1252</v>
      </c>
      <c r="E224" s="204" t="s">
        <v>1253</v>
      </c>
      <c r="F224" s="83" t="s">
        <v>1156</v>
      </c>
      <c r="G224" s="83">
        <v>1.0</v>
      </c>
      <c r="H224" s="83">
        <v>1.0</v>
      </c>
      <c r="I224" s="83">
        <v>1.0</v>
      </c>
      <c r="J224" s="83">
        <v>50.0</v>
      </c>
      <c r="K224" s="83">
        <v>50.0</v>
      </c>
      <c r="L224" s="83" t="s">
        <v>56</v>
      </c>
    </row>
    <row r="225" ht="15.0" customHeight="1">
      <c r="A225" s="83" t="s">
        <v>1152</v>
      </c>
      <c r="B225" s="69" t="s">
        <v>1247</v>
      </c>
      <c r="C225" s="83" t="s">
        <v>52</v>
      </c>
      <c r="D225" s="207" t="s">
        <v>1254</v>
      </c>
      <c r="E225" s="206" t="s">
        <v>1255</v>
      </c>
      <c r="F225" s="83" t="s">
        <v>1156</v>
      </c>
      <c r="G225" s="83">
        <v>1.0</v>
      </c>
      <c r="H225" s="83">
        <v>1.0</v>
      </c>
      <c r="I225" s="83">
        <v>1.0</v>
      </c>
      <c r="J225" s="83">
        <v>50.0</v>
      </c>
      <c r="K225" s="83">
        <v>50.0</v>
      </c>
      <c r="L225" s="83" t="s">
        <v>56</v>
      </c>
    </row>
    <row r="226" ht="15.75" customHeight="1">
      <c r="A226" s="83" t="s">
        <v>1152</v>
      </c>
      <c r="B226" s="69" t="s">
        <v>1247</v>
      </c>
      <c r="C226" s="83" t="s">
        <v>52</v>
      </c>
      <c r="D226" s="207" t="s">
        <v>1256</v>
      </c>
      <c r="E226" s="204" t="s">
        <v>1164</v>
      </c>
      <c r="F226" s="83" t="s">
        <v>1257</v>
      </c>
      <c r="G226" s="83">
        <v>1.0</v>
      </c>
      <c r="H226" s="83">
        <v>1.0</v>
      </c>
      <c r="I226" s="83">
        <v>1.0</v>
      </c>
      <c r="J226" s="83">
        <v>50.0</v>
      </c>
      <c r="K226" s="83">
        <v>50.0</v>
      </c>
      <c r="L226" s="83" t="s">
        <v>56</v>
      </c>
    </row>
    <row r="227" ht="15.75" customHeight="1">
      <c r="A227" s="83" t="s">
        <v>1152</v>
      </c>
      <c r="B227" s="69" t="s">
        <v>1247</v>
      </c>
      <c r="C227" s="83" t="s">
        <v>52</v>
      </c>
      <c r="D227" s="207" t="s">
        <v>1258</v>
      </c>
      <c r="E227" s="206" t="s">
        <v>1194</v>
      </c>
      <c r="F227" s="83" t="s">
        <v>1156</v>
      </c>
      <c r="G227" s="83">
        <v>1.0</v>
      </c>
      <c r="H227" s="83">
        <v>1.0</v>
      </c>
      <c r="I227" s="83">
        <v>1.0</v>
      </c>
      <c r="J227" s="83">
        <v>50.0</v>
      </c>
      <c r="K227" s="83">
        <v>50.0</v>
      </c>
      <c r="L227" s="83" t="s">
        <v>56</v>
      </c>
    </row>
    <row r="228" ht="15.75" customHeight="1">
      <c r="A228" s="83" t="s">
        <v>1152</v>
      </c>
      <c r="B228" s="69" t="s">
        <v>1247</v>
      </c>
      <c r="C228" s="83" t="s">
        <v>52</v>
      </c>
      <c r="D228" s="207" t="s">
        <v>1259</v>
      </c>
      <c r="E228" s="206" t="s">
        <v>1196</v>
      </c>
      <c r="F228" s="83" t="s">
        <v>1156</v>
      </c>
      <c r="G228" s="83">
        <v>1.0</v>
      </c>
      <c r="H228" s="83">
        <v>1.0</v>
      </c>
      <c r="I228" s="83">
        <v>1.0</v>
      </c>
      <c r="J228" s="83">
        <v>50.0</v>
      </c>
      <c r="K228" s="83">
        <v>50.0</v>
      </c>
      <c r="L228" s="83" t="s">
        <v>56</v>
      </c>
    </row>
    <row r="229" ht="15.75" customHeight="1">
      <c r="A229" s="83" t="s">
        <v>1152</v>
      </c>
      <c r="B229" s="69" t="s">
        <v>1260</v>
      </c>
      <c r="C229" s="83" t="s">
        <v>52</v>
      </c>
      <c r="D229" s="207" t="s">
        <v>1261</v>
      </c>
      <c r="E229" s="206" t="s">
        <v>1211</v>
      </c>
      <c r="F229" s="83" t="s">
        <v>1156</v>
      </c>
      <c r="G229" s="83">
        <v>1.0</v>
      </c>
      <c r="H229" s="83">
        <v>1.0</v>
      </c>
      <c r="I229" s="83">
        <v>1.0</v>
      </c>
      <c r="J229" s="83">
        <v>50.0</v>
      </c>
      <c r="K229" s="83">
        <v>50.0</v>
      </c>
      <c r="L229" s="83" t="s">
        <v>56</v>
      </c>
    </row>
    <row r="230" ht="15.75" customHeight="1">
      <c r="A230" s="83" t="s">
        <v>1152</v>
      </c>
      <c r="B230" s="69" t="s">
        <v>1260</v>
      </c>
      <c r="C230" s="83" t="s">
        <v>52</v>
      </c>
      <c r="D230" s="207" t="s">
        <v>1262</v>
      </c>
      <c r="E230" s="206" t="s">
        <v>1196</v>
      </c>
      <c r="F230" s="83" t="s">
        <v>1156</v>
      </c>
      <c r="G230" s="83">
        <v>1.0</v>
      </c>
      <c r="H230" s="83">
        <v>1.0</v>
      </c>
      <c r="I230" s="83">
        <v>1.0</v>
      </c>
      <c r="J230" s="83">
        <v>50.0</v>
      </c>
      <c r="K230" s="83">
        <v>50.0</v>
      </c>
      <c r="L230" s="83" t="s">
        <v>56</v>
      </c>
    </row>
    <row r="231" ht="15.75" customHeight="1">
      <c r="A231" s="83" t="s">
        <v>1152</v>
      </c>
      <c r="B231" s="207" t="s">
        <v>1263</v>
      </c>
      <c r="C231" s="83" t="s">
        <v>52</v>
      </c>
      <c r="D231" s="207" t="s">
        <v>1264</v>
      </c>
      <c r="E231" s="206" t="s">
        <v>1249</v>
      </c>
      <c r="F231" s="83" t="s">
        <v>1156</v>
      </c>
      <c r="G231" s="83">
        <v>1.0</v>
      </c>
      <c r="H231" s="83">
        <v>1.0</v>
      </c>
      <c r="I231" s="83">
        <v>1.0</v>
      </c>
      <c r="J231" s="83">
        <v>50.0</v>
      </c>
      <c r="K231" s="83">
        <v>50.0</v>
      </c>
      <c r="L231" s="83" t="s">
        <v>56</v>
      </c>
    </row>
    <row r="232" ht="15.75" customHeight="1">
      <c r="A232" s="83" t="s">
        <v>1152</v>
      </c>
      <c r="B232" s="207" t="s">
        <v>1265</v>
      </c>
      <c r="C232" s="83" t="s">
        <v>52</v>
      </c>
      <c r="D232" s="207" t="s">
        <v>1266</v>
      </c>
      <c r="E232" s="206" t="s">
        <v>1255</v>
      </c>
      <c r="F232" s="83" t="s">
        <v>1156</v>
      </c>
      <c r="G232" s="83">
        <v>1.0</v>
      </c>
      <c r="H232" s="83">
        <v>1.0</v>
      </c>
      <c r="I232" s="83">
        <v>1.0</v>
      </c>
      <c r="J232" s="83">
        <v>50.0</v>
      </c>
      <c r="K232" s="83">
        <v>50.0</v>
      </c>
      <c r="L232" s="83" t="s">
        <v>56</v>
      </c>
    </row>
    <row r="233" ht="15.75" customHeight="1">
      <c r="A233" s="83" t="s">
        <v>1267</v>
      </c>
      <c r="B233" s="83" t="s">
        <v>1268</v>
      </c>
      <c r="C233" s="83" t="s">
        <v>52</v>
      </c>
      <c r="D233" s="207" t="s">
        <v>1269</v>
      </c>
      <c r="E233" s="206" t="s">
        <v>381</v>
      </c>
      <c r="F233" s="83" t="s">
        <v>1156</v>
      </c>
      <c r="G233" s="83">
        <v>2.0</v>
      </c>
      <c r="H233" s="83">
        <v>2.0</v>
      </c>
      <c r="I233" s="83">
        <v>2.0</v>
      </c>
      <c r="J233" s="83">
        <v>50.0</v>
      </c>
      <c r="K233" s="83">
        <v>25.0</v>
      </c>
      <c r="L233" s="83" t="s">
        <v>56</v>
      </c>
    </row>
    <row r="234" ht="15.75" customHeight="1">
      <c r="A234" s="83" t="s">
        <v>1152</v>
      </c>
      <c r="B234" s="69" t="s">
        <v>1270</v>
      </c>
      <c r="C234" s="83" t="s">
        <v>52</v>
      </c>
      <c r="D234" s="207" t="s">
        <v>1271</v>
      </c>
      <c r="E234" s="206" t="s">
        <v>1194</v>
      </c>
      <c r="F234" s="83" t="s">
        <v>1156</v>
      </c>
      <c r="G234" s="83">
        <v>1.0</v>
      </c>
      <c r="H234" s="83">
        <v>1.0</v>
      </c>
      <c r="I234" s="83">
        <v>1.0</v>
      </c>
      <c r="J234" s="83">
        <v>50.0</v>
      </c>
      <c r="K234" s="83">
        <v>50.0</v>
      </c>
      <c r="L234" s="83" t="s">
        <v>56</v>
      </c>
    </row>
    <row r="235" ht="15.75" customHeight="1">
      <c r="A235" s="83" t="s">
        <v>1152</v>
      </c>
      <c r="B235" s="69" t="s">
        <v>1270</v>
      </c>
      <c r="C235" s="83" t="s">
        <v>52</v>
      </c>
      <c r="D235" s="207" t="s">
        <v>1272</v>
      </c>
      <c r="E235" s="204" t="s">
        <v>1183</v>
      </c>
      <c r="F235" s="83" t="s">
        <v>1156</v>
      </c>
      <c r="G235" s="83">
        <v>1.0</v>
      </c>
      <c r="H235" s="83">
        <v>1.0</v>
      </c>
      <c r="I235" s="83">
        <v>1.0</v>
      </c>
      <c r="J235" s="83">
        <v>50.0</v>
      </c>
      <c r="K235" s="83">
        <v>50.0</v>
      </c>
      <c r="L235" s="83" t="s">
        <v>56</v>
      </c>
    </row>
    <row r="236" ht="15.75" customHeight="1">
      <c r="A236" s="83" t="s">
        <v>1152</v>
      </c>
      <c r="B236" s="69" t="s">
        <v>1273</v>
      </c>
      <c r="C236" s="83" t="s">
        <v>52</v>
      </c>
      <c r="D236" s="207" t="s">
        <v>1274</v>
      </c>
      <c r="E236" s="204" t="s">
        <v>1253</v>
      </c>
      <c r="F236" s="83" t="s">
        <v>1156</v>
      </c>
      <c r="G236" s="83">
        <v>1.0</v>
      </c>
      <c r="H236" s="83">
        <v>1.0</v>
      </c>
      <c r="I236" s="83">
        <v>1.0</v>
      </c>
      <c r="J236" s="83">
        <v>50.0</v>
      </c>
      <c r="K236" s="83">
        <v>50.0</v>
      </c>
      <c r="L236" s="83" t="s">
        <v>56</v>
      </c>
    </row>
    <row r="237" ht="15.75" customHeight="1">
      <c r="A237" s="83" t="s">
        <v>1152</v>
      </c>
      <c r="B237" s="208" t="s">
        <v>1275</v>
      </c>
      <c r="C237" s="83" t="s">
        <v>52</v>
      </c>
      <c r="D237" s="207" t="s">
        <v>1276</v>
      </c>
      <c r="E237" s="206" t="s">
        <v>1249</v>
      </c>
      <c r="F237" s="83" t="s">
        <v>1156</v>
      </c>
      <c r="G237" s="83">
        <v>1.0</v>
      </c>
      <c r="H237" s="83">
        <v>1.0</v>
      </c>
      <c r="I237" s="83">
        <v>1.0</v>
      </c>
      <c r="J237" s="83">
        <v>50.0</v>
      </c>
      <c r="K237" s="83">
        <v>50.0</v>
      </c>
      <c r="L237" s="83" t="s">
        <v>56</v>
      </c>
    </row>
    <row r="238" ht="15.75" customHeight="1">
      <c r="A238" s="83" t="s">
        <v>1152</v>
      </c>
      <c r="B238" s="208" t="s">
        <v>1275</v>
      </c>
      <c r="C238" s="83" t="s">
        <v>52</v>
      </c>
      <c r="D238" s="207" t="s">
        <v>1277</v>
      </c>
      <c r="E238" s="206" t="s">
        <v>1278</v>
      </c>
      <c r="F238" s="83" t="s">
        <v>1156</v>
      </c>
      <c r="G238" s="83">
        <v>1.0</v>
      </c>
      <c r="H238" s="83">
        <v>1.0</v>
      </c>
      <c r="I238" s="83">
        <v>1.0</v>
      </c>
      <c r="J238" s="83">
        <v>50.0</v>
      </c>
      <c r="K238" s="83">
        <v>50.0</v>
      </c>
      <c r="L238" s="83" t="s">
        <v>56</v>
      </c>
    </row>
    <row r="239" ht="15.75" customHeight="1">
      <c r="A239" s="159" t="s">
        <v>1225</v>
      </c>
      <c r="B239" s="69" t="s">
        <v>1226</v>
      </c>
      <c r="C239" s="83" t="s">
        <v>52</v>
      </c>
      <c r="D239" s="207" t="s">
        <v>1279</v>
      </c>
      <c r="E239" s="204" t="s">
        <v>1280</v>
      </c>
      <c r="F239" s="83" t="s">
        <v>757</v>
      </c>
      <c r="G239" s="83">
        <v>2.0</v>
      </c>
      <c r="H239" s="83">
        <v>2.0</v>
      </c>
      <c r="I239" s="83">
        <v>3.0</v>
      </c>
      <c r="J239" s="83">
        <v>50.0</v>
      </c>
      <c r="K239" s="83">
        <v>25.0</v>
      </c>
      <c r="L239" s="83" t="s">
        <v>57</v>
      </c>
    </row>
    <row r="240" ht="15.75" customHeight="1">
      <c r="A240" s="159" t="s">
        <v>1225</v>
      </c>
      <c r="B240" s="69" t="s">
        <v>1226</v>
      </c>
      <c r="C240" s="83" t="s">
        <v>52</v>
      </c>
      <c r="D240" s="207" t="s">
        <v>1281</v>
      </c>
      <c r="E240" s="204" t="s">
        <v>1230</v>
      </c>
      <c r="F240" s="83" t="s">
        <v>757</v>
      </c>
      <c r="G240" s="83">
        <v>2.0</v>
      </c>
      <c r="H240" s="83">
        <v>2.0</v>
      </c>
      <c r="I240" s="83">
        <v>3.0</v>
      </c>
      <c r="J240" s="83">
        <v>50.0</v>
      </c>
      <c r="K240" s="83">
        <v>25.0</v>
      </c>
      <c r="L240" s="83" t="s">
        <v>57</v>
      </c>
    </row>
    <row r="241" ht="15.75" customHeight="1">
      <c r="A241" s="159" t="s">
        <v>1225</v>
      </c>
      <c r="B241" s="69" t="s">
        <v>1226</v>
      </c>
      <c r="C241" s="83" t="s">
        <v>52</v>
      </c>
      <c r="D241" s="207" t="s">
        <v>1282</v>
      </c>
      <c r="E241" s="204" t="s">
        <v>1283</v>
      </c>
      <c r="F241" s="83" t="s">
        <v>757</v>
      </c>
      <c r="G241" s="83">
        <v>2.0</v>
      </c>
      <c r="H241" s="83">
        <v>2.0</v>
      </c>
      <c r="I241" s="83">
        <v>3.0</v>
      </c>
      <c r="J241" s="83">
        <v>50.0</v>
      </c>
      <c r="K241" s="83">
        <v>25.0</v>
      </c>
      <c r="L241" s="83" t="s">
        <v>57</v>
      </c>
    </row>
    <row r="242" ht="15.75" customHeight="1">
      <c r="A242" s="159" t="s">
        <v>1225</v>
      </c>
      <c r="B242" s="69" t="s">
        <v>1226</v>
      </c>
      <c r="C242" s="83" t="s">
        <v>52</v>
      </c>
      <c r="D242" s="207" t="s">
        <v>1284</v>
      </c>
      <c r="E242" s="204" t="s">
        <v>1285</v>
      </c>
      <c r="F242" s="83" t="s">
        <v>757</v>
      </c>
      <c r="G242" s="83">
        <v>2.0</v>
      </c>
      <c r="H242" s="83">
        <v>2.0</v>
      </c>
      <c r="I242" s="83">
        <v>3.0</v>
      </c>
      <c r="J242" s="83">
        <v>50.0</v>
      </c>
      <c r="K242" s="83">
        <v>25.0</v>
      </c>
      <c r="L242" s="83" t="s">
        <v>57</v>
      </c>
    </row>
    <row r="243" ht="15.75" customHeight="1">
      <c r="A243" s="159" t="s">
        <v>1225</v>
      </c>
      <c r="B243" s="69" t="s">
        <v>1226</v>
      </c>
      <c r="C243" s="83" t="s">
        <v>52</v>
      </c>
      <c r="D243" s="207" t="s">
        <v>1286</v>
      </c>
      <c r="E243" s="204" t="s">
        <v>1287</v>
      </c>
      <c r="F243" s="83" t="s">
        <v>757</v>
      </c>
      <c r="G243" s="83">
        <v>2.0</v>
      </c>
      <c r="H243" s="83">
        <v>2.0</v>
      </c>
      <c r="I243" s="83">
        <v>3.0</v>
      </c>
      <c r="J243" s="83">
        <v>50.0</v>
      </c>
      <c r="K243" s="83">
        <v>25.0</v>
      </c>
      <c r="L243" s="83" t="s">
        <v>57</v>
      </c>
    </row>
    <row r="244" ht="15.75" customHeight="1">
      <c r="A244" s="159" t="s">
        <v>1225</v>
      </c>
      <c r="B244" s="69" t="s">
        <v>1226</v>
      </c>
      <c r="C244" s="83" t="s">
        <v>52</v>
      </c>
      <c r="D244" s="207" t="s">
        <v>1288</v>
      </c>
      <c r="E244" s="204" t="s">
        <v>1289</v>
      </c>
      <c r="F244" s="83" t="s">
        <v>757</v>
      </c>
      <c r="G244" s="83">
        <v>2.0</v>
      </c>
      <c r="H244" s="83">
        <v>2.0</v>
      </c>
      <c r="I244" s="83">
        <v>3.0</v>
      </c>
      <c r="J244" s="83">
        <v>50.0</v>
      </c>
      <c r="K244" s="83">
        <v>25.0</v>
      </c>
      <c r="L244" s="83" t="s">
        <v>57</v>
      </c>
    </row>
    <row r="245" ht="15.75" customHeight="1">
      <c r="A245" s="159" t="s">
        <v>1290</v>
      </c>
      <c r="B245" s="69" t="s">
        <v>1291</v>
      </c>
      <c r="C245" s="83" t="s">
        <v>52</v>
      </c>
      <c r="D245" s="83" t="s">
        <v>1292</v>
      </c>
      <c r="E245" s="204" t="s">
        <v>1293</v>
      </c>
      <c r="F245" s="83" t="s">
        <v>1294</v>
      </c>
      <c r="G245" s="83">
        <v>1.0</v>
      </c>
      <c r="H245" s="83">
        <v>1.0</v>
      </c>
      <c r="I245" s="83">
        <v>3.0</v>
      </c>
      <c r="J245" s="83">
        <v>50.0</v>
      </c>
      <c r="K245" s="83">
        <v>50.0</v>
      </c>
      <c r="L245" s="83" t="s">
        <v>57</v>
      </c>
    </row>
    <row r="246" ht="15.75" customHeight="1">
      <c r="A246" s="159" t="s">
        <v>1290</v>
      </c>
      <c r="B246" s="69" t="s">
        <v>1291</v>
      </c>
      <c r="C246" s="83" t="s">
        <v>52</v>
      </c>
      <c r="D246" s="83" t="s">
        <v>1295</v>
      </c>
      <c r="E246" s="204" t="s">
        <v>1296</v>
      </c>
      <c r="F246" s="83" t="s">
        <v>757</v>
      </c>
      <c r="G246" s="83">
        <v>1.0</v>
      </c>
      <c r="H246" s="83">
        <v>1.0</v>
      </c>
      <c r="I246" s="83">
        <v>3.0</v>
      </c>
      <c r="J246" s="83">
        <v>50.0</v>
      </c>
      <c r="K246" s="83">
        <v>50.0</v>
      </c>
      <c r="L246" s="83" t="s">
        <v>57</v>
      </c>
    </row>
    <row r="247" ht="15.75" customHeight="1">
      <c r="A247" s="159" t="s">
        <v>1297</v>
      </c>
      <c r="B247" s="69" t="s">
        <v>1298</v>
      </c>
      <c r="C247" s="83" t="s">
        <v>52</v>
      </c>
      <c r="D247" s="83" t="s">
        <v>1292</v>
      </c>
      <c r="E247" s="204" t="s">
        <v>1293</v>
      </c>
      <c r="F247" s="83" t="s">
        <v>1294</v>
      </c>
      <c r="G247" s="83">
        <v>1.0</v>
      </c>
      <c r="H247" s="83">
        <v>1.0</v>
      </c>
      <c r="I247" s="83">
        <v>2.0</v>
      </c>
      <c r="J247" s="83">
        <v>50.0</v>
      </c>
      <c r="K247" s="83">
        <v>50.0</v>
      </c>
      <c r="L247" s="83" t="s">
        <v>57</v>
      </c>
    </row>
    <row r="248" ht="15.75" customHeight="1">
      <c r="A248" s="159" t="s">
        <v>1299</v>
      </c>
      <c r="B248" s="69" t="s">
        <v>1300</v>
      </c>
      <c r="C248" s="83" t="s">
        <v>52</v>
      </c>
      <c r="D248" s="83" t="s">
        <v>1292</v>
      </c>
      <c r="E248" s="204" t="s">
        <v>1293</v>
      </c>
      <c r="F248" s="83" t="s">
        <v>1294</v>
      </c>
      <c r="G248" s="83">
        <v>1.0</v>
      </c>
      <c r="H248" s="83">
        <v>1.0</v>
      </c>
      <c r="I248" s="83">
        <v>2.0</v>
      </c>
      <c r="J248" s="83">
        <v>50.0</v>
      </c>
      <c r="K248" s="83">
        <v>50.0</v>
      </c>
      <c r="L248" s="83" t="s">
        <v>57</v>
      </c>
    </row>
    <row r="249" ht="15.75" customHeight="1">
      <c r="A249" s="159" t="s">
        <v>1299</v>
      </c>
      <c r="B249" s="69" t="s">
        <v>1300</v>
      </c>
      <c r="C249" s="83" t="s">
        <v>52</v>
      </c>
      <c r="D249" s="83" t="s">
        <v>1301</v>
      </c>
      <c r="E249" s="204" t="s">
        <v>1302</v>
      </c>
      <c r="F249" s="83" t="s">
        <v>757</v>
      </c>
      <c r="G249" s="83">
        <v>1.0</v>
      </c>
      <c r="H249" s="83">
        <v>1.0</v>
      </c>
      <c r="I249" s="83">
        <v>2.0</v>
      </c>
      <c r="J249" s="83">
        <v>50.0</v>
      </c>
      <c r="K249" s="83">
        <v>50.0</v>
      </c>
      <c r="L249" s="83" t="s">
        <v>57</v>
      </c>
    </row>
    <row r="250" ht="15.75" customHeight="1">
      <c r="A250" s="159" t="s">
        <v>1303</v>
      </c>
      <c r="B250" s="69" t="s">
        <v>1304</v>
      </c>
      <c r="C250" s="83" t="s">
        <v>52</v>
      </c>
      <c r="D250" s="83" t="s">
        <v>1305</v>
      </c>
      <c r="E250" s="204" t="s">
        <v>1306</v>
      </c>
      <c r="F250" s="83" t="s">
        <v>757</v>
      </c>
      <c r="G250" s="83">
        <v>1.0</v>
      </c>
      <c r="H250" s="83">
        <v>1.0</v>
      </c>
      <c r="I250" s="83">
        <v>2.0</v>
      </c>
      <c r="J250" s="83">
        <v>50.0</v>
      </c>
      <c r="K250" s="83">
        <v>50.0</v>
      </c>
      <c r="L250" s="83" t="s">
        <v>57</v>
      </c>
    </row>
    <row r="251" ht="15.75" customHeight="1">
      <c r="A251" s="159" t="s">
        <v>1303</v>
      </c>
      <c r="B251" s="69" t="s">
        <v>1304</v>
      </c>
      <c r="C251" s="83" t="s">
        <v>52</v>
      </c>
      <c r="D251" s="83" t="s">
        <v>1307</v>
      </c>
      <c r="E251" s="204" t="s">
        <v>1308</v>
      </c>
      <c r="F251" s="83" t="s">
        <v>757</v>
      </c>
      <c r="G251" s="83">
        <v>1.0</v>
      </c>
      <c r="H251" s="83">
        <v>1.0</v>
      </c>
      <c r="I251" s="83">
        <v>2.0</v>
      </c>
      <c r="J251" s="83">
        <v>50.0</v>
      </c>
      <c r="K251" s="83">
        <v>50.0</v>
      </c>
      <c r="L251" s="83" t="s">
        <v>57</v>
      </c>
    </row>
    <row r="252" ht="15.75" customHeight="1">
      <c r="A252" s="159" t="s">
        <v>1303</v>
      </c>
      <c r="B252" s="69" t="s">
        <v>1309</v>
      </c>
      <c r="C252" s="83" t="s">
        <v>52</v>
      </c>
      <c r="D252" s="83" t="s">
        <v>1310</v>
      </c>
      <c r="E252" s="204" t="s">
        <v>1306</v>
      </c>
      <c r="F252" s="83" t="s">
        <v>757</v>
      </c>
      <c r="G252" s="83">
        <v>1.0</v>
      </c>
      <c r="H252" s="83">
        <v>1.0</v>
      </c>
      <c r="I252" s="83">
        <v>2.0</v>
      </c>
      <c r="J252" s="83">
        <v>50.0</v>
      </c>
      <c r="K252" s="83">
        <v>50.0</v>
      </c>
      <c r="L252" s="83" t="s">
        <v>57</v>
      </c>
    </row>
    <row r="253" ht="15.75" customHeight="1">
      <c r="A253" s="83" t="s">
        <v>1311</v>
      </c>
      <c r="B253" s="69" t="s">
        <v>1312</v>
      </c>
      <c r="C253" s="83" t="s">
        <v>52</v>
      </c>
      <c r="D253" s="83" t="s">
        <v>1292</v>
      </c>
      <c r="E253" s="204" t="s">
        <v>1293</v>
      </c>
      <c r="F253" s="83" t="s">
        <v>1294</v>
      </c>
      <c r="G253" s="83">
        <v>1.0</v>
      </c>
      <c r="H253" s="83">
        <v>1.0</v>
      </c>
      <c r="I253" s="83">
        <v>1.0</v>
      </c>
      <c r="J253" s="83">
        <v>50.0</v>
      </c>
      <c r="K253" s="83">
        <v>50.0</v>
      </c>
      <c r="L253" s="83" t="s">
        <v>57</v>
      </c>
    </row>
    <row r="254" ht="15.75" customHeight="1">
      <c r="A254" s="159" t="s">
        <v>1313</v>
      </c>
      <c r="B254" s="69" t="s">
        <v>1314</v>
      </c>
      <c r="C254" s="83" t="s">
        <v>52</v>
      </c>
      <c r="D254" s="83" t="s">
        <v>1292</v>
      </c>
      <c r="E254" s="204" t="s">
        <v>1293</v>
      </c>
      <c r="F254" s="83" t="s">
        <v>1294</v>
      </c>
      <c r="G254" s="83">
        <v>1.0</v>
      </c>
      <c r="H254" s="83">
        <v>1.0</v>
      </c>
      <c r="I254" s="83">
        <v>2.0</v>
      </c>
      <c r="J254" s="83">
        <v>50.0</v>
      </c>
      <c r="K254" s="83">
        <v>50.0</v>
      </c>
      <c r="L254" s="83" t="s">
        <v>57</v>
      </c>
    </row>
    <row r="255" ht="15.75" customHeight="1">
      <c r="A255" s="83" t="s">
        <v>1315</v>
      </c>
      <c r="B255" s="69" t="s">
        <v>1316</v>
      </c>
      <c r="C255" s="83" t="s">
        <v>52</v>
      </c>
      <c r="D255" s="207" t="s">
        <v>1317</v>
      </c>
      <c r="E255" s="204" t="s">
        <v>1280</v>
      </c>
      <c r="F255" s="83" t="s">
        <v>757</v>
      </c>
      <c r="G255" s="83">
        <v>1.0</v>
      </c>
      <c r="H255" s="83">
        <v>1.0</v>
      </c>
      <c r="I255" s="83">
        <v>1.0</v>
      </c>
      <c r="J255" s="83">
        <v>50.0</v>
      </c>
      <c r="K255" s="83">
        <v>50.0</v>
      </c>
      <c r="L255" s="83" t="s">
        <v>57</v>
      </c>
    </row>
    <row r="256" ht="15.75" customHeight="1">
      <c r="A256" s="69" t="s">
        <v>1318</v>
      </c>
      <c r="B256" s="83" t="s">
        <v>1319</v>
      </c>
      <c r="C256" s="83" t="s">
        <v>52</v>
      </c>
      <c r="D256" s="83" t="s">
        <v>1320</v>
      </c>
      <c r="E256" s="204" t="s">
        <v>1321</v>
      </c>
      <c r="F256" s="85" t="s">
        <v>1322</v>
      </c>
      <c r="G256" s="85">
        <v>1.0</v>
      </c>
      <c r="H256" s="85">
        <v>1.0</v>
      </c>
      <c r="I256" s="85">
        <v>1.0</v>
      </c>
      <c r="J256" s="85">
        <v>50.0</v>
      </c>
      <c r="K256" s="85">
        <v>50.0</v>
      </c>
      <c r="L256" s="83" t="s">
        <v>60</v>
      </c>
    </row>
    <row r="257" ht="15.75" customHeight="1">
      <c r="A257" s="69" t="s">
        <v>1318</v>
      </c>
      <c r="B257" s="83" t="s">
        <v>1319</v>
      </c>
      <c r="C257" s="83" t="s">
        <v>52</v>
      </c>
      <c r="D257" s="85" t="s">
        <v>1323</v>
      </c>
      <c r="E257" s="88" t="s">
        <v>1324</v>
      </c>
      <c r="F257" s="85" t="s">
        <v>1325</v>
      </c>
      <c r="G257" s="85">
        <v>1.0</v>
      </c>
      <c r="H257" s="85">
        <v>1.0</v>
      </c>
      <c r="I257" s="85">
        <v>1.0</v>
      </c>
      <c r="J257" s="85">
        <v>50.0</v>
      </c>
      <c r="K257" s="85">
        <v>50.0</v>
      </c>
      <c r="L257" s="83" t="s">
        <v>60</v>
      </c>
    </row>
    <row r="258" ht="15.75" customHeight="1">
      <c r="A258" s="69" t="s">
        <v>1326</v>
      </c>
      <c r="B258" s="83" t="s">
        <v>1327</v>
      </c>
      <c r="C258" s="83" t="s">
        <v>52</v>
      </c>
      <c r="D258" s="83" t="s">
        <v>1320</v>
      </c>
      <c r="E258" s="204" t="s">
        <v>1321</v>
      </c>
      <c r="F258" s="85" t="s">
        <v>1322</v>
      </c>
      <c r="G258" s="85">
        <v>2.0</v>
      </c>
      <c r="H258" s="85">
        <v>2.0</v>
      </c>
      <c r="I258" s="85">
        <v>2.0</v>
      </c>
      <c r="J258" s="85">
        <v>50.0</v>
      </c>
      <c r="K258" s="85">
        <v>25.0</v>
      </c>
      <c r="L258" s="83" t="s">
        <v>60</v>
      </c>
    </row>
    <row r="259" ht="15.75" customHeight="1">
      <c r="A259" s="69" t="s">
        <v>1318</v>
      </c>
      <c r="B259" s="83" t="s">
        <v>1328</v>
      </c>
      <c r="C259" s="83" t="s">
        <v>52</v>
      </c>
      <c r="D259" s="83" t="s">
        <v>1329</v>
      </c>
      <c r="E259" s="204" t="s">
        <v>1321</v>
      </c>
      <c r="F259" s="85" t="s">
        <v>1322</v>
      </c>
      <c r="G259" s="85">
        <v>1.0</v>
      </c>
      <c r="H259" s="85">
        <v>1.0</v>
      </c>
      <c r="I259" s="85">
        <v>1.0</v>
      </c>
      <c r="J259" s="85">
        <v>50.0</v>
      </c>
      <c r="K259" s="85">
        <v>50.0</v>
      </c>
      <c r="L259" s="83" t="s">
        <v>60</v>
      </c>
    </row>
    <row r="260" ht="15.75" customHeight="1">
      <c r="A260" s="69" t="s">
        <v>1330</v>
      </c>
      <c r="B260" s="83" t="s">
        <v>1331</v>
      </c>
      <c r="C260" s="83" t="s">
        <v>52</v>
      </c>
      <c r="D260" s="83" t="s">
        <v>1332</v>
      </c>
      <c r="E260" s="88" t="s">
        <v>1333</v>
      </c>
      <c r="F260" s="85" t="s">
        <v>1334</v>
      </c>
      <c r="G260" s="85">
        <v>4.0</v>
      </c>
      <c r="H260" s="85">
        <v>4.0</v>
      </c>
      <c r="I260" s="85">
        <v>4.0</v>
      </c>
      <c r="J260" s="85">
        <v>50.0</v>
      </c>
      <c r="K260" s="85">
        <v>12.5</v>
      </c>
      <c r="L260" s="83" t="s">
        <v>60</v>
      </c>
    </row>
    <row r="261" ht="15.75" customHeight="1">
      <c r="A261" s="69" t="s">
        <v>1330</v>
      </c>
      <c r="B261" s="83" t="s">
        <v>1331</v>
      </c>
      <c r="C261" s="83" t="s">
        <v>52</v>
      </c>
      <c r="D261" s="85" t="s">
        <v>1335</v>
      </c>
      <c r="E261" s="88" t="s">
        <v>1336</v>
      </c>
      <c r="F261" s="85" t="s">
        <v>1337</v>
      </c>
      <c r="G261" s="85">
        <v>4.0</v>
      </c>
      <c r="H261" s="85">
        <v>4.0</v>
      </c>
      <c r="I261" s="85">
        <v>4.0</v>
      </c>
      <c r="J261" s="85">
        <v>50.0</v>
      </c>
      <c r="K261" s="85">
        <v>12.5</v>
      </c>
      <c r="L261" s="83" t="s">
        <v>60</v>
      </c>
    </row>
    <row r="262" ht="15.75" customHeight="1">
      <c r="A262" s="69" t="s">
        <v>1330</v>
      </c>
      <c r="B262" s="83" t="s">
        <v>1331</v>
      </c>
      <c r="C262" s="83" t="s">
        <v>52</v>
      </c>
      <c r="D262" s="85" t="s">
        <v>1338</v>
      </c>
      <c r="E262" s="88" t="s">
        <v>1339</v>
      </c>
      <c r="F262" s="85" t="s">
        <v>1340</v>
      </c>
      <c r="G262" s="85">
        <v>4.0</v>
      </c>
      <c r="H262" s="85">
        <v>4.0</v>
      </c>
      <c r="I262" s="85">
        <v>4.0</v>
      </c>
      <c r="J262" s="85">
        <v>50.0</v>
      </c>
      <c r="K262" s="85">
        <v>12.5</v>
      </c>
      <c r="L262" s="83" t="s">
        <v>60</v>
      </c>
    </row>
    <row r="263" ht="15.75" customHeight="1">
      <c r="A263" s="69" t="s">
        <v>1318</v>
      </c>
      <c r="B263" s="83" t="s">
        <v>1341</v>
      </c>
      <c r="C263" s="83" t="s">
        <v>52</v>
      </c>
      <c r="D263" s="83" t="s">
        <v>1320</v>
      </c>
      <c r="E263" s="204" t="s">
        <v>1321</v>
      </c>
      <c r="F263" s="85" t="s">
        <v>1322</v>
      </c>
      <c r="G263" s="85">
        <v>1.0</v>
      </c>
      <c r="H263" s="85">
        <v>1.0</v>
      </c>
      <c r="I263" s="85">
        <v>1.0</v>
      </c>
      <c r="J263" s="85">
        <v>50.0</v>
      </c>
      <c r="K263" s="85">
        <v>50.0</v>
      </c>
      <c r="L263" s="83" t="s">
        <v>60</v>
      </c>
    </row>
    <row r="264" ht="15.75" customHeight="1">
      <c r="A264" s="83" t="s">
        <v>1342</v>
      </c>
      <c r="B264" s="83" t="s">
        <v>1343</v>
      </c>
      <c r="C264" s="83" t="s">
        <v>52</v>
      </c>
      <c r="D264" s="83" t="s">
        <v>1344</v>
      </c>
      <c r="E264" s="88" t="s">
        <v>1345</v>
      </c>
      <c r="F264" s="83" t="s">
        <v>1346</v>
      </c>
      <c r="G264" s="83">
        <v>2.0</v>
      </c>
      <c r="H264" s="83">
        <v>1.0</v>
      </c>
      <c r="I264" s="83">
        <v>6.0</v>
      </c>
      <c r="J264" s="83">
        <v>50.0</v>
      </c>
      <c r="K264" s="83">
        <v>25.0</v>
      </c>
      <c r="L264" s="83" t="s">
        <v>60</v>
      </c>
    </row>
    <row r="265" ht="15.75" customHeight="1">
      <c r="A265" s="83" t="s">
        <v>1347</v>
      </c>
      <c r="B265" s="83" t="s">
        <v>1348</v>
      </c>
      <c r="C265" s="83" t="s">
        <v>52</v>
      </c>
      <c r="D265" s="83" t="s">
        <v>1349</v>
      </c>
      <c r="E265" s="204" t="s">
        <v>1350</v>
      </c>
      <c r="F265" s="83" t="s">
        <v>1351</v>
      </c>
      <c r="G265" s="83">
        <v>3.0</v>
      </c>
      <c r="H265" s="83">
        <v>1.0</v>
      </c>
      <c r="I265" s="83">
        <v>3.0</v>
      </c>
      <c r="J265" s="83">
        <v>50.0</v>
      </c>
      <c r="K265" s="83">
        <v>16.66</v>
      </c>
      <c r="L265" s="83" t="s">
        <v>60</v>
      </c>
    </row>
    <row r="266" ht="15.75" customHeight="1">
      <c r="A266" s="83" t="s">
        <v>1352</v>
      </c>
      <c r="B266" s="83" t="s">
        <v>1353</v>
      </c>
      <c r="C266" s="83" t="s">
        <v>52</v>
      </c>
      <c r="D266" s="83" t="s">
        <v>1354</v>
      </c>
      <c r="E266" s="206" t="s">
        <v>1355</v>
      </c>
      <c r="F266" s="83" t="s">
        <v>757</v>
      </c>
      <c r="G266" s="83">
        <v>1.0</v>
      </c>
      <c r="H266" s="83">
        <v>1.0</v>
      </c>
      <c r="I266" s="83">
        <v>1.0</v>
      </c>
      <c r="J266" s="83">
        <v>50.0</v>
      </c>
      <c r="K266" s="83">
        <v>50.0</v>
      </c>
      <c r="L266" s="83" t="s">
        <v>60</v>
      </c>
    </row>
    <row r="267" ht="15.75" customHeight="1">
      <c r="A267" s="83" t="s">
        <v>1356</v>
      </c>
      <c r="B267" s="83" t="s">
        <v>1353</v>
      </c>
      <c r="C267" s="83" t="s">
        <v>52</v>
      </c>
      <c r="D267" s="83" t="s">
        <v>1357</v>
      </c>
      <c r="E267" s="204" t="s">
        <v>1358</v>
      </c>
      <c r="F267" s="83" t="s">
        <v>1359</v>
      </c>
      <c r="G267" s="83">
        <v>1.0</v>
      </c>
      <c r="H267" s="83">
        <v>1.0</v>
      </c>
      <c r="I267" s="83">
        <v>1.0</v>
      </c>
      <c r="J267" s="83">
        <v>50.0</v>
      </c>
      <c r="K267" s="83">
        <v>50.0</v>
      </c>
      <c r="L267" s="83" t="s">
        <v>60</v>
      </c>
    </row>
    <row r="268" ht="15.75" customHeight="1">
      <c r="A268" s="83" t="s">
        <v>1356</v>
      </c>
      <c r="B268" s="83" t="s">
        <v>1353</v>
      </c>
      <c r="C268" s="83" t="s">
        <v>52</v>
      </c>
      <c r="D268" s="83" t="s">
        <v>1360</v>
      </c>
      <c r="E268" s="204" t="s">
        <v>1361</v>
      </c>
      <c r="F268" s="83" t="s">
        <v>1362</v>
      </c>
      <c r="G268" s="83">
        <v>1.0</v>
      </c>
      <c r="H268" s="83">
        <v>1.0</v>
      </c>
      <c r="I268" s="83">
        <v>6.0</v>
      </c>
      <c r="J268" s="83">
        <v>50.0</v>
      </c>
      <c r="K268" s="83">
        <v>50.0</v>
      </c>
      <c r="L268" s="83" t="s">
        <v>60</v>
      </c>
    </row>
    <row r="269" ht="15.75" customHeight="1">
      <c r="A269" s="83" t="s">
        <v>1363</v>
      </c>
      <c r="B269" s="83" t="s">
        <v>1364</v>
      </c>
      <c r="C269" s="83" t="s">
        <v>52</v>
      </c>
      <c r="D269" s="83" t="s">
        <v>1365</v>
      </c>
      <c r="E269" s="204" t="s">
        <v>1366</v>
      </c>
      <c r="F269" s="83" t="s">
        <v>1367</v>
      </c>
      <c r="G269" s="83">
        <v>3.0</v>
      </c>
      <c r="H269" s="83">
        <v>2.0</v>
      </c>
      <c r="I269" s="83">
        <v>3.0</v>
      </c>
      <c r="J269" s="83">
        <v>50.0</v>
      </c>
      <c r="K269" s="83">
        <v>16.66</v>
      </c>
      <c r="L269" s="83" t="s">
        <v>60</v>
      </c>
    </row>
    <row r="270" ht="15.75" customHeight="1">
      <c r="A270" s="69" t="s">
        <v>1368</v>
      </c>
      <c r="B270" s="83" t="s">
        <v>1369</v>
      </c>
      <c r="C270" s="83" t="s">
        <v>52</v>
      </c>
      <c r="D270" s="83" t="s">
        <v>1370</v>
      </c>
      <c r="E270" s="88" t="s">
        <v>1371</v>
      </c>
      <c r="F270" s="83" t="s">
        <v>1372</v>
      </c>
      <c r="G270" s="83">
        <v>3.0</v>
      </c>
      <c r="H270" s="83" t="s">
        <v>1373</v>
      </c>
      <c r="I270" s="85">
        <v>3.0</v>
      </c>
      <c r="J270" s="85">
        <v>50.0</v>
      </c>
      <c r="K270" s="85">
        <v>16.66</v>
      </c>
      <c r="L270" s="83" t="s">
        <v>60</v>
      </c>
    </row>
    <row r="271" ht="15.75" customHeight="1">
      <c r="A271" s="83" t="s">
        <v>1374</v>
      </c>
      <c r="B271" s="83" t="s">
        <v>1375</v>
      </c>
      <c r="C271" s="83" t="s">
        <v>52</v>
      </c>
      <c r="D271" s="83" t="s">
        <v>1320</v>
      </c>
      <c r="E271" s="204" t="s">
        <v>1321</v>
      </c>
      <c r="F271" s="83" t="s">
        <v>1322</v>
      </c>
      <c r="G271" s="83">
        <v>2.0</v>
      </c>
      <c r="H271" s="83">
        <v>2.0</v>
      </c>
      <c r="I271" s="83">
        <v>2.0</v>
      </c>
      <c r="J271" s="83">
        <v>50.0</v>
      </c>
      <c r="K271" s="83">
        <v>25.0</v>
      </c>
      <c r="L271" s="83" t="s">
        <v>60</v>
      </c>
    </row>
    <row r="272" ht="15.75" customHeight="1">
      <c r="A272" s="83" t="s">
        <v>377</v>
      </c>
      <c r="B272" s="69" t="s">
        <v>1376</v>
      </c>
      <c r="C272" s="83" t="s">
        <v>52</v>
      </c>
      <c r="D272" s="83" t="s">
        <v>1377</v>
      </c>
      <c r="E272" s="204" t="s">
        <v>1378</v>
      </c>
      <c r="F272" s="83" t="s">
        <v>757</v>
      </c>
      <c r="G272" s="83">
        <v>2.0</v>
      </c>
      <c r="H272" s="83">
        <v>2.0</v>
      </c>
      <c r="I272" s="83">
        <v>2.0</v>
      </c>
      <c r="J272" s="83">
        <v>50.0</v>
      </c>
      <c r="K272" s="83">
        <v>25.0</v>
      </c>
      <c r="L272" s="83" t="s">
        <v>385</v>
      </c>
    </row>
    <row r="273" ht="15.75" customHeight="1">
      <c r="A273" s="83" t="s">
        <v>377</v>
      </c>
      <c r="B273" s="69" t="s">
        <v>1376</v>
      </c>
      <c r="C273" s="83" t="s">
        <v>52</v>
      </c>
      <c r="D273" s="83" t="s">
        <v>1379</v>
      </c>
      <c r="E273" s="204" t="s">
        <v>1380</v>
      </c>
      <c r="F273" s="83" t="s">
        <v>757</v>
      </c>
      <c r="G273" s="83">
        <v>2.0</v>
      </c>
      <c r="H273" s="83">
        <v>2.0</v>
      </c>
      <c r="I273" s="83">
        <v>2.0</v>
      </c>
      <c r="J273" s="83">
        <v>50.0</v>
      </c>
      <c r="K273" s="83">
        <v>25.0</v>
      </c>
      <c r="L273" s="83" t="s">
        <v>385</v>
      </c>
    </row>
    <row r="274" ht="15.75" customHeight="1">
      <c r="A274" s="83" t="s">
        <v>377</v>
      </c>
      <c r="B274" s="69" t="s">
        <v>1381</v>
      </c>
      <c r="C274" s="83" t="s">
        <v>52</v>
      </c>
      <c r="D274" s="83" t="s">
        <v>1382</v>
      </c>
      <c r="E274" s="204" t="s">
        <v>1383</v>
      </c>
      <c r="F274" s="83" t="s">
        <v>757</v>
      </c>
      <c r="G274" s="83">
        <v>2.0</v>
      </c>
      <c r="H274" s="83">
        <v>2.0</v>
      </c>
      <c r="I274" s="83">
        <v>2.0</v>
      </c>
      <c r="J274" s="83">
        <v>50.0</v>
      </c>
      <c r="K274" s="83">
        <v>25.0</v>
      </c>
      <c r="L274" s="83" t="s">
        <v>385</v>
      </c>
    </row>
    <row r="275" ht="15.75" customHeight="1">
      <c r="A275" s="83" t="s">
        <v>1384</v>
      </c>
      <c r="B275" s="83" t="s">
        <v>1385</v>
      </c>
      <c r="C275" s="83" t="s">
        <v>52</v>
      </c>
      <c r="D275" s="83" t="s">
        <v>1386</v>
      </c>
      <c r="E275" s="204" t="s">
        <v>1387</v>
      </c>
      <c r="F275" s="83" t="s">
        <v>757</v>
      </c>
      <c r="G275" s="83">
        <v>2.0</v>
      </c>
      <c r="H275" s="83">
        <v>2.0</v>
      </c>
      <c r="I275" s="83">
        <v>3.0</v>
      </c>
      <c r="J275" s="83">
        <v>50.0</v>
      </c>
      <c r="K275" s="83">
        <v>25.0</v>
      </c>
      <c r="L275" s="83" t="s">
        <v>385</v>
      </c>
    </row>
    <row r="276" ht="15.75" customHeight="1">
      <c r="A276" s="83" t="s">
        <v>377</v>
      </c>
      <c r="B276" s="69" t="s">
        <v>1381</v>
      </c>
      <c r="C276" s="83" t="s">
        <v>52</v>
      </c>
      <c r="D276" s="83" t="s">
        <v>1388</v>
      </c>
      <c r="E276" s="204" t="s">
        <v>1389</v>
      </c>
      <c r="F276" s="83" t="s">
        <v>757</v>
      </c>
      <c r="G276" s="83">
        <v>2.0</v>
      </c>
      <c r="H276" s="83">
        <v>2.0</v>
      </c>
      <c r="I276" s="83">
        <v>2.0</v>
      </c>
      <c r="J276" s="83">
        <v>50.0</v>
      </c>
      <c r="K276" s="83">
        <v>25.0</v>
      </c>
      <c r="L276" s="83" t="s">
        <v>385</v>
      </c>
    </row>
    <row r="277" ht="15.75" customHeight="1">
      <c r="A277" s="83" t="s">
        <v>778</v>
      </c>
      <c r="B277" s="69" t="s">
        <v>779</v>
      </c>
      <c r="C277" s="83" t="s">
        <v>52</v>
      </c>
      <c r="D277" s="83" t="s">
        <v>780</v>
      </c>
      <c r="E277" s="83" t="s">
        <v>781</v>
      </c>
      <c r="F277" s="83" t="s">
        <v>757</v>
      </c>
      <c r="G277" s="83">
        <v>2.0</v>
      </c>
      <c r="H277" s="83">
        <v>2.0</v>
      </c>
      <c r="I277" s="83">
        <v>3.0</v>
      </c>
      <c r="J277" s="83">
        <v>50.0</v>
      </c>
      <c r="K277" s="83">
        <v>25.0</v>
      </c>
      <c r="L277" s="83" t="s">
        <v>62</v>
      </c>
    </row>
    <row r="278" ht="15.75" customHeight="1">
      <c r="A278" s="69" t="s">
        <v>778</v>
      </c>
      <c r="B278" s="83" t="s">
        <v>779</v>
      </c>
      <c r="C278" s="69" t="s">
        <v>52</v>
      </c>
      <c r="D278" s="83" t="s">
        <v>782</v>
      </c>
      <c r="E278" s="83" t="s">
        <v>783</v>
      </c>
      <c r="F278" s="83" t="s">
        <v>296</v>
      </c>
      <c r="G278" s="83">
        <v>2.0</v>
      </c>
      <c r="H278" s="83">
        <v>2.0</v>
      </c>
      <c r="I278" s="83">
        <v>3.0</v>
      </c>
      <c r="J278" s="83">
        <v>50.0</v>
      </c>
      <c r="K278" s="83">
        <v>25.0</v>
      </c>
      <c r="L278" s="83" t="s">
        <v>62</v>
      </c>
    </row>
    <row r="279" ht="15.75" customHeight="1">
      <c r="A279" s="83" t="s">
        <v>778</v>
      </c>
      <c r="B279" s="69" t="s">
        <v>779</v>
      </c>
      <c r="C279" s="69" t="s">
        <v>52</v>
      </c>
      <c r="D279" s="83" t="s">
        <v>784</v>
      </c>
      <c r="E279" s="83" t="s">
        <v>759</v>
      </c>
      <c r="F279" s="83" t="s">
        <v>757</v>
      </c>
      <c r="G279" s="83">
        <v>2.0</v>
      </c>
      <c r="H279" s="83">
        <v>2.0</v>
      </c>
      <c r="I279" s="83">
        <v>3.0</v>
      </c>
      <c r="J279" s="83">
        <v>50.0</v>
      </c>
      <c r="K279" s="83">
        <v>25.0</v>
      </c>
      <c r="L279" s="83" t="s">
        <v>62</v>
      </c>
    </row>
    <row r="280" ht="15.75" customHeight="1">
      <c r="A280" s="83" t="s">
        <v>778</v>
      </c>
      <c r="B280" s="83" t="s">
        <v>779</v>
      </c>
      <c r="C280" s="83" t="s">
        <v>52</v>
      </c>
      <c r="D280" s="83" t="s">
        <v>785</v>
      </c>
      <c r="E280" s="83" t="s">
        <v>786</v>
      </c>
      <c r="F280" s="83" t="s">
        <v>757</v>
      </c>
      <c r="G280" s="83">
        <v>2.0</v>
      </c>
      <c r="H280" s="83">
        <v>2.0</v>
      </c>
      <c r="I280" s="83">
        <v>3.0</v>
      </c>
      <c r="J280" s="83">
        <v>50.0</v>
      </c>
      <c r="K280" s="83">
        <v>25.0</v>
      </c>
      <c r="L280" s="83" t="s">
        <v>62</v>
      </c>
    </row>
    <row r="281" ht="15.75" customHeight="1">
      <c r="A281" s="83" t="s">
        <v>778</v>
      </c>
      <c r="B281" s="83" t="s">
        <v>779</v>
      </c>
      <c r="C281" s="83" t="s">
        <v>52</v>
      </c>
      <c r="D281" s="83" t="s">
        <v>787</v>
      </c>
      <c r="E281" s="83" t="s">
        <v>788</v>
      </c>
      <c r="F281" s="83" t="s">
        <v>757</v>
      </c>
      <c r="G281" s="83">
        <v>2.0</v>
      </c>
      <c r="H281" s="83">
        <v>2.0</v>
      </c>
      <c r="I281" s="83">
        <v>3.0</v>
      </c>
      <c r="J281" s="83">
        <v>50.0</v>
      </c>
      <c r="K281" s="83">
        <v>25.0</v>
      </c>
      <c r="L281" s="83" t="s">
        <v>62</v>
      </c>
    </row>
    <row r="282" ht="15.75" customHeight="1">
      <c r="A282" s="83" t="s">
        <v>778</v>
      </c>
      <c r="B282" s="69" t="s">
        <v>779</v>
      </c>
      <c r="C282" s="83" t="s">
        <v>52</v>
      </c>
      <c r="D282" s="83" t="s">
        <v>789</v>
      </c>
      <c r="E282" s="83" t="s">
        <v>790</v>
      </c>
      <c r="F282" s="83" t="s">
        <v>757</v>
      </c>
      <c r="G282" s="83">
        <v>2.0</v>
      </c>
      <c r="H282" s="83">
        <v>2.0</v>
      </c>
      <c r="I282" s="83">
        <v>3.0</v>
      </c>
      <c r="J282" s="83">
        <v>50.0</v>
      </c>
      <c r="K282" s="83">
        <v>25.0</v>
      </c>
      <c r="L282" s="83" t="s">
        <v>62</v>
      </c>
    </row>
    <row r="283" ht="15.75" customHeight="1">
      <c r="A283" s="69" t="s">
        <v>840</v>
      </c>
      <c r="B283" s="83" t="s">
        <v>841</v>
      </c>
      <c r="C283" s="69" t="s">
        <v>52</v>
      </c>
      <c r="D283" s="83" t="s">
        <v>842</v>
      </c>
      <c r="E283" s="83" t="s">
        <v>843</v>
      </c>
      <c r="F283" s="83" t="s">
        <v>757</v>
      </c>
      <c r="G283" s="83">
        <v>2.0</v>
      </c>
      <c r="H283" s="83">
        <v>2.0</v>
      </c>
      <c r="I283" s="83">
        <v>3.0</v>
      </c>
      <c r="J283" s="83">
        <v>50.0</v>
      </c>
      <c r="K283" s="83">
        <v>25.0</v>
      </c>
      <c r="L283" s="83" t="s">
        <v>62</v>
      </c>
    </row>
    <row r="284" ht="15.75" customHeight="1">
      <c r="A284" s="83" t="s">
        <v>913</v>
      </c>
      <c r="B284" s="69" t="s">
        <v>914</v>
      </c>
      <c r="C284" s="69" t="s">
        <v>52</v>
      </c>
      <c r="D284" s="83" t="s">
        <v>915</v>
      </c>
      <c r="E284" s="83" t="s">
        <v>916</v>
      </c>
      <c r="F284" s="83" t="s">
        <v>757</v>
      </c>
      <c r="G284" s="83">
        <v>4.0</v>
      </c>
      <c r="H284" s="83">
        <v>2.0</v>
      </c>
      <c r="I284" s="83">
        <v>4.0</v>
      </c>
      <c r="J284" s="83">
        <v>50.0</v>
      </c>
      <c r="K284" s="83">
        <v>12.0</v>
      </c>
      <c r="L284" s="83" t="s">
        <v>62</v>
      </c>
    </row>
    <row r="285" ht="15.75" customHeight="1">
      <c r="A285" s="83" t="s">
        <v>913</v>
      </c>
      <c r="B285" s="83" t="s">
        <v>914</v>
      </c>
      <c r="C285" s="83" t="s">
        <v>52</v>
      </c>
      <c r="D285" s="83" t="s">
        <v>917</v>
      </c>
      <c r="E285" s="83" t="s">
        <v>918</v>
      </c>
      <c r="F285" s="83" t="s">
        <v>757</v>
      </c>
      <c r="G285" s="83">
        <v>4.0</v>
      </c>
      <c r="H285" s="83">
        <v>2.0</v>
      </c>
      <c r="I285" s="83">
        <v>4.0</v>
      </c>
      <c r="J285" s="83">
        <v>50.0</v>
      </c>
      <c r="K285" s="83">
        <v>12.0</v>
      </c>
      <c r="L285" s="83" t="s">
        <v>62</v>
      </c>
    </row>
    <row r="286" ht="15.75" customHeight="1">
      <c r="A286" s="83" t="s">
        <v>1390</v>
      </c>
      <c r="B286" s="83" t="s">
        <v>969</v>
      </c>
      <c r="C286" s="83" t="s">
        <v>52</v>
      </c>
      <c r="D286" s="83" t="s">
        <v>970</v>
      </c>
      <c r="E286" s="83" t="s">
        <v>971</v>
      </c>
      <c r="F286" s="83" t="s">
        <v>757</v>
      </c>
      <c r="G286" s="83">
        <v>3.0</v>
      </c>
      <c r="H286" s="83">
        <v>2.0</v>
      </c>
      <c r="I286" s="83">
        <v>4.0</v>
      </c>
      <c r="J286" s="83">
        <v>50.0</v>
      </c>
      <c r="K286" s="83">
        <v>16.0</v>
      </c>
      <c r="L286" s="83" t="s">
        <v>62</v>
      </c>
    </row>
    <row r="287" ht="15.75" customHeight="1">
      <c r="A287" s="83" t="s">
        <v>1390</v>
      </c>
      <c r="B287" s="83" t="s">
        <v>969</v>
      </c>
      <c r="C287" s="83" t="s">
        <v>52</v>
      </c>
      <c r="D287" s="83" t="s">
        <v>1391</v>
      </c>
      <c r="E287" s="83" t="s">
        <v>230</v>
      </c>
      <c r="F287" s="83" t="s">
        <v>757</v>
      </c>
      <c r="G287" s="83">
        <v>3.0</v>
      </c>
      <c r="H287" s="83">
        <v>2.0</v>
      </c>
      <c r="I287" s="83">
        <v>4.0</v>
      </c>
      <c r="J287" s="83">
        <v>50.0</v>
      </c>
      <c r="K287" s="83">
        <v>16.0</v>
      </c>
      <c r="L287" s="83" t="s">
        <v>62</v>
      </c>
    </row>
    <row r="288" ht="15.75" customHeight="1">
      <c r="A288" s="83" t="s">
        <v>1390</v>
      </c>
      <c r="B288" s="83" t="s">
        <v>969</v>
      </c>
      <c r="C288" s="83" t="s">
        <v>52</v>
      </c>
      <c r="D288" s="83" t="s">
        <v>1392</v>
      </c>
      <c r="E288" s="83" t="s">
        <v>1393</v>
      </c>
      <c r="F288" s="83" t="s">
        <v>296</v>
      </c>
      <c r="G288" s="83">
        <v>2.0</v>
      </c>
      <c r="H288" s="83">
        <v>2.0</v>
      </c>
      <c r="I288" s="83">
        <v>4.0</v>
      </c>
      <c r="J288" s="83">
        <v>50.0</v>
      </c>
      <c r="K288" s="83">
        <v>25.0</v>
      </c>
      <c r="L288" s="83" t="s">
        <v>62</v>
      </c>
    </row>
    <row r="289" ht="15.75" customHeight="1">
      <c r="A289" s="83" t="s">
        <v>1394</v>
      </c>
      <c r="B289" s="69" t="s">
        <v>1395</v>
      </c>
      <c r="C289" s="83" t="s">
        <v>52</v>
      </c>
      <c r="D289" s="83" t="s">
        <v>1396</v>
      </c>
      <c r="E289" s="83" t="s">
        <v>1397</v>
      </c>
      <c r="F289" s="83" t="s">
        <v>757</v>
      </c>
      <c r="G289" s="83">
        <v>1.0</v>
      </c>
      <c r="H289" s="83">
        <v>1.0</v>
      </c>
      <c r="I289" s="83">
        <v>1.0</v>
      </c>
      <c r="J289" s="83">
        <v>50.0</v>
      </c>
      <c r="K289" s="83">
        <v>50.0</v>
      </c>
      <c r="L289" s="83" t="s">
        <v>62</v>
      </c>
    </row>
    <row r="290" ht="15.75" customHeight="1">
      <c r="A290" s="83" t="s">
        <v>1394</v>
      </c>
      <c r="B290" s="69" t="s">
        <v>1398</v>
      </c>
      <c r="C290" s="83" t="s">
        <v>52</v>
      </c>
      <c r="D290" s="83" t="s">
        <v>1399</v>
      </c>
      <c r="E290" s="83" t="s">
        <v>230</v>
      </c>
      <c r="F290" s="83" t="s">
        <v>757</v>
      </c>
      <c r="G290" s="83">
        <v>1.0</v>
      </c>
      <c r="H290" s="83">
        <v>1.0</v>
      </c>
      <c r="I290" s="83">
        <v>1.0</v>
      </c>
      <c r="J290" s="83">
        <v>50.0</v>
      </c>
      <c r="K290" s="83">
        <v>50.0</v>
      </c>
      <c r="L290" s="83" t="s">
        <v>62</v>
      </c>
    </row>
    <row r="291" ht="15.75" customHeight="1">
      <c r="A291" s="69" t="s">
        <v>1394</v>
      </c>
      <c r="B291" s="83" t="s">
        <v>1400</v>
      </c>
      <c r="C291" s="69" t="s">
        <v>52</v>
      </c>
      <c r="D291" s="83" t="s">
        <v>1396</v>
      </c>
      <c r="E291" s="83" t="s">
        <v>1397</v>
      </c>
      <c r="F291" s="83" t="s">
        <v>757</v>
      </c>
      <c r="G291" s="83">
        <v>1.0</v>
      </c>
      <c r="H291" s="83">
        <v>1.0</v>
      </c>
      <c r="I291" s="83">
        <v>1.0</v>
      </c>
      <c r="J291" s="83">
        <v>50.0</v>
      </c>
      <c r="K291" s="83">
        <v>50.0</v>
      </c>
      <c r="L291" s="83" t="s">
        <v>62</v>
      </c>
    </row>
    <row r="292" ht="15.75" customHeight="1">
      <c r="A292" s="83" t="s">
        <v>1401</v>
      </c>
      <c r="B292" s="69" t="s">
        <v>1402</v>
      </c>
      <c r="C292" s="69" t="s">
        <v>52</v>
      </c>
      <c r="D292" s="83" t="s">
        <v>1403</v>
      </c>
      <c r="E292" s="83" t="s">
        <v>1404</v>
      </c>
      <c r="F292" s="83" t="s">
        <v>757</v>
      </c>
      <c r="G292" s="83">
        <v>2.0</v>
      </c>
      <c r="H292" s="83">
        <v>2.0</v>
      </c>
      <c r="I292" s="83">
        <v>2.0</v>
      </c>
      <c r="J292" s="83">
        <v>50.0</v>
      </c>
      <c r="K292" s="83">
        <v>25.0</v>
      </c>
      <c r="L292" s="83" t="s">
        <v>62</v>
      </c>
    </row>
    <row r="293" ht="15.75" customHeight="1">
      <c r="A293" s="83" t="s">
        <v>387</v>
      </c>
      <c r="B293" s="69" t="s">
        <v>1405</v>
      </c>
      <c r="C293" s="83" t="s">
        <v>52</v>
      </c>
      <c r="D293" s="83" t="s">
        <v>1406</v>
      </c>
      <c r="E293" s="204" t="s">
        <v>1407</v>
      </c>
      <c r="F293" s="83" t="s">
        <v>757</v>
      </c>
      <c r="G293" s="83">
        <v>2.0</v>
      </c>
      <c r="H293" s="83">
        <v>1.0</v>
      </c>
      <c r="I293" s="83">
        <v>2.0</v>
      </c>
      <c r="J293" s="83">
        <v>50.0</v>
      </c>
      <c r="K293" s="83">
        <v>25.0</v>
      </c>
      <c r="L293" s="83" t="s">
        <v>66</v>
      </c>
    </row>
    <row r="294" ht="15.75" customHeight="1">
      <c r="A294" s="69" t="s">
        <v>387</v>
      </c>
      <c r="B294" s="69" t="s">
        <v>1405</v>
      </c>
      <c r="C294" s="83" t="s">
        <v>52</v>
      </c>
      <c r="D294" s="83" t="s">
        <v>1408</v>
      </c>
      <c r="E294" s="204" t="s">
        <v>1409</v>
      </c>
      <c r="F294" s="83" t="s">
        <v>757</v>
      </c>
      <c r="G294" s="83">
        <v>2.0</v>
      </c>
      <c r="H294" s="83">
        <v>1.0</v>
      </c>
      <c r="I294" s="83">
        <v>2.0</v>
      </c>
      <c r="J294" s="83">
        <v>50.0</v>
      </c>
      <c r="K294" s="83">
        <v>25.0</v>
      </c>
      <c r="L294" s="83" t="s">
        <v>66</v>
      </c>
    </row>
    <row r="295" ht="15.75" customHeight="1">
      <c r="A295" s="83" t="s">
        <v>387</v>
      </c>
      <c r="B295" s="69" t="s">
        <v>1405</v>
      </c>
      <c r="C295" s="83" t="s">
        <v>52</v>
      </c>
      <c r="D295" s="83" t="s">
        <v>1410</v>
      </c>
      <c r="E295" s="204" t="s">
        <v>1411</v>
      </c>
      <c r="F295" s="83" t="s">
        <v>757</v>
      </c>
      <c r="G295" s="83">
        <v>2.0</v>
      </c>
      <c r="H295" s="83">
        <v>1.0</v>
      </c>
      <c r="I295" s="83">
        <v>2.0</v>
      </c>
      <c r="J295" s="83">
        <v>50.0</v>
      </c>
      <c r="K295" s="83">
        <v>25.0</v>
      </c>
      <c r="L295" s="83" t="s">
        <v>66</v>
      </c>
    </row>
    <row r="296" ht="15.75" customHeight="1">
      <c r="A296" s="83" t="s">
        <v>387</v>
      </c>
      <c r="B296" s="69" t="s">
        <v>1405</v>
      </c>
      <c r="C296" s="83" t="s">
        <v>52</v>
      </c>
      <c r="D296" s="83" t="s">
        <v>1412</v>
      </c>
      <c r="E296" s="204" t="s">
        <v>1413</v>
      </c>
      <c r="F296" s="83" t="s">
        <v>757</v>
      </c>
      <c r="G296" s="83">
        <v>2.0</v>
      </c>
      <c r="H296" s="83">
        <v>1.0</v>
      </c>
      <c r="I296" s="83">
        <v>2.0</v>
      </c>
      <c r="J296" s="83">
        <v>50.0</v>
      </c>
      <c r="K296" s="83">
        <v>25.0</v>
      </c>
      <c r="L296" s="83" t="s">
        <v>66</v>
      </c>
    </row>
    <row r="297" ht="15.75" customHeight="1">
      <c r="A297" s="83" t="s">
        <v>387</v>
      </c>
      <c r="B297" s="69" t="s">
        <v>1405</v>
      </c>
      <c r="C297" s="83" t="s">
        <v>52</v>
      </c>
      <c r="D297" s="83" t="s">
        <v>1414</v>
      </c>
      <c r="E297" s="83" t="s">
        <v>1415</v>
      </c>
      <c r="F297" s="83" t="s">
        <v>757</v>
      </c>
      <c r="G297" s="83">
        <v>2.0</v>
      </c>
      <c r="H297" s="83">
        <v>1.0</v>
      </c>
      <c r="I297" s="83">
        <v>2.0</v>
      </c>
      <c r="J297" s="83">
        <v>50.0</v>
      </c>
      <c r="K297" s="83">
        <v>25.0</v>
      </c>
      <c r="L297" s="83" t="s">
        <v>66</v>
      </c>
    </row>
    <row r="298" ht="15.75" customHeight="1">
      <c r="A298" s="83" t="s">
        <v>387</v>
      </c>
      <c r="B298" s="69" t="s">
        <v>1405</v>
      </c>
      <c r="C298" s="83" t="s">
        <v>52</v>
      </c>
      <c r="D298" s="83" t="s">
        <v>1416</v>
      </c>
      <c r="E298" s="83" t="s">
        <v>1417</v>
      </c>
      <c r="F298" s="83" t="s">
        <v>757</v>
      </c>
      <c r="G298" s="83">
        <v>2.0</v>
      </c>
      <c r="H298" s="83">
        <v>1.0</v>
      </c>
      <c r="I298" s="83">
        <v>2.0</v>
      </c>
      <c r="J298" s="83">
        <v>50.0</v>
      </c>
      <c r="K298" s="83">
        <v>25.0</v>
      </c>
      <c r="L298" s="83" t="s">
        <v>66</v>
      </c>
    </row>
    <row r="299" ht="15.75" customHeight="1">
      <c r="A299" s="83" t="s">
        <v>387</v>
      </c>
      <c r="B299" s="69" t="s">
        <v>1405</v>
      </c>
      <c r="C299" s="83" t="s">
        <v>52</v>
      </c>
      <c r="D299" s="83" t="s">
        <v>1418</v>
      </c>
      <c r="E299" s="83" t="s">
        <v>1419</v>
      </c>
      <c r="F299" s="83" t="s">
        <v>757</v>
      </c>
      <c r="G299" s="83">
        <v>2.0</v>
      </c>
      <c r="H299" s="83">
        <v>1.0</v>
      </c>
      <c r="I299" s="83">
        <v>2.0</v>
      </c>
      <c r="J299" s="83">
        <v>50.0</v>
      </c>
      <c r="K299" s="83">
        <v>25.0</v>
      </c>
      <c r="L299" s="83" t="s">
        <v>66</v>
      </c>
    </row>
    <row r="300" ht="15.75" customHeight="1">
      <c r="A300" s="83" t="s">
        <v>1420</v>
      </c>
      <c r="B300" s="69" t="s">
        <v>1421</v>
      </c>
      <c r="C300" s="83" t="s">
        <v>52</v>
      </c>
      <c r="D300" s="83" t="s">
        <v>1422</v>
      </c>
      <c r="E300" s="83" t="s">
        <v>1423</v>
      </c>
      <c r="F300" s="83" t="s">
        <v>757</v>
      </c>
      <c r="G300" s="83">
        <v>2.0</v>
      </c>
      <c r="H300" s="83">
        <v>1.0</v>
      </c>
      <c r="I300" s="83">
        <v>2.0</v>
      </c>
      <c r="J300" s="83">
        <v>50.0</v>
      </c>
      <c r="K300" s="83">
        <v>25.0</v>
      </c>
      <c r="L300" s="83" t="s">
        <v>66</v>
      </c>
    </row>
    <row r="301" ht="15.75" customHeight="1">
      <c r="A301" s="83" t="s">
        <v>387</v>
      </c>
      <c r="B301" s="69" t="s">
        <v>1405</v>
      </c>
      <c r="C301" s="83" t="s">
        <v>52</v>
      </c>
      <c r="D301" s="83" t="s">
        <v>1424</v>
      </c>
      <c r="E301" s="83" t="s">
        <v>1425</v>
      </c>
      <c r="F301" s="83" t="s">
        <v>757</v>
      </c>
      <c r="G301" s="83">
        <v>2.0</v>
      </c>
      <c r="H301" s="83">
        <v>1.0</v>
      </c>
      <c r="I301" s="83">
        <v>2.0</v>
      </c>
      <c r="J301" s="83">
        <v>50.0</v>
      </c>
      <c r="K301" s="83">
        <v>25.0</v>
      </c>
      <c r="L301" s="83" t="s">
        <v>66</v>
      </c>
    </row>
    <row r="302" ht="15.75" customHeight="1">
      <c r="A302" s="83" t="s">
        <v>401</v>
      </c>
      <c r="B302" s="69" t="s">
        <v>1426</v>
      </c>
      <c r="C302" s="83" t="s">
        <v>52</v>
      </c>
      <c r="D302" s="83" t="s">
        <v>1427</v>
      </c>
      <c r="E302" s="204" t="s">
        <v>1428</v>
      </c>
      <c r="F302" s="83" t="s">
        <v>1156</v>
      </c>
      <c r="G302" s="83">
        <v>3.0</v>
      </c>
      <c r="H302" s="83">
        <v>2.0</v>
      </c>
      <c r="I302" s="83">
        <v>3.0</v>
      </c>
      <c r="J302" s="83">
        <v>50.0</v>
      </c>
      <c r="K302" s="83">
        <v>16.67</v>
      </c>
      <c r="L302" s="83" t="s">
        <v>408</v>
      </c>
    </row>
    <row r="303" ht="15.75" customHeight="1">
      <c r="A303" s="83" t="s">
        <v>401</v>
      </c>
      <c r="B303" s="69" t="s">
        <v>1426</v>
      </c>
      <c r="C303" s="83" t="s">
        <v>52</v>
      </c>
      <c r="D303" s="83" t="s">
        <v>1429</v>
      </c>
      <c r="E303" s="204" t="s">
        <v>1430</v>
      </c>
      <c r="F303" s="83" t="s">
        <v>1156</v>
      </c>
      <c r="G303" s="83">
        <v>3.0</v>
      </c>
      <c r="H303" s="83">
        <v>2.0</v>
      </c>
      <c r="I303" s="83">
        <v>3.0</v>
      </c>
      <c r="J303" s="83">
        <v>50.0</v>
      </c>
      <c r="K303" s="83">
        <v>16.67</v>
      </c>
      <c r="L303" s="83" t="s">
        <v>408</v>
      </c>
    </row>
    <row r="304" ht="15.75" customHeight="1">
      <c r="A304" s="83" t="s">
        <v>401</v>
      </c>
      <c r="B304" s="69" t="s">
        <v>1431</v>
      </c>
      <c r="C304" s="83" t="s">
        <v>52</v>
      </c>
      <c r="D304" s="83" t="s">
        <v>1432</v>
      </c>
      <c r="E304" s="204" t="s">
        <v>1433</v>
      </c>
      <c r="F304" s="83" t="s">
        <v>1156</v>
      </c>
      <c r="G304" s="83">
        <v>3.0</v>
      </c>
      <c r="H304" s="83">
        <v>2.0</v>
      </c>
      <c r="I304" s="83">
        <v>3.0</v>
      </c>
      <c r="J304" s="83">
        <v>50.0</v>
      </c>
      <c r="K304" s="83">
        <v>16.67</v>
      </c>
      <c r="L304" s="83" t="s">
        <v>408</v>
      </c>
    </row>
    <row r="305" ht="15.75" customHeight="1">
      <c r="A305" s="83" t="s">
        <v>1434</v>
      </c>
      <c r="B305" s="83" t="s">
        <v>1435</v>
      </c>
      <c r="C305" s="83" t="s">
        <v>52</v>
      </c>
      <c r="D305" s="83" t="s">
        <v>1436</v>
      </c>
      <c r="E305" s="204" t="s">
        <v>1437</v>
      </c>
      <c r="F305" s="83" t="s">
        <v>1156</v>
      </c>
      <c r="G305" s="83">
        <v>1.0</v>
      </c>
      <c r="H305" s="83">
        <v>1.0</v>
      </c>
      <c r="I305" s="83">
        <v>2.0</v>
      </c>
      <c r="J305" s="83">
        <v>50.0</v>
      </c>
      <c r="K305" s="83">
        <v>50.0</v>
      </c>
      <c r="L305" s="83" t="s">
        <v>408</v>
      </c>
    </row>
    <row r="306" ht="15.75" customHeight="1">
      <c r="A306" s="83" t="s">
        <v>401</v>
      </c>
      <c r="B306" s="69" t="s">
        <v>1438</v>
      </c>
      <c r="C306" s="83" t="s">
        <v>52</v>
      </c>
      <c r="D306" s="83" t="s">
        <v>1439</v>
      </c>
      <c r="E306" s="204" t="s">
        <v>1440</v>
      </c>
      <c r="F306" s="83" t="s">
        <v>630</v>
      </c>
      <c r="G306" s="83">
        <v>3.0</v>
      </c>
      <c r="H306" s="83">
        <v>2.0</v>
      </c>
      <c r="I306" s="83">
        <v>3.0</v>
      </c>
      <c r="J306" s="83">
        <v>50.0</v>
      </c>
      <c r="K306" s="83">
        <v>16.67</v>
      </c>
      <c r="L306" s="83" t="s">
        <v>408</v>
      </c>
    </row>
    <row r="307" ht="15.75" customHeight="1">
      <c r="A307" s="83" t="s">
        <v>1441</v>
      </c>
      <c r="B307" s="69" t="s">
        <v>1442</v>
      </c>
      <c r="C307" s="83" t="s">
        <v>52</v>
      </c>
      <c r="D307" s="83" t="s">
        <v>1443</v>
      </c>
      <c r="E307" s="204" t="s">
        <v>1444</v>
      </c>
      <c r="F307" s="83" t="s">
        <v>630</v>
      </c>
      <c r="G307" s="83">
        <v>1.0</v>
      </c>
      <c r="H307" s="83">
        <v>1.0</v>
      </c>
      <c r="I307" s="83">
        <v>3.0</v>
      </c>
      <c r="J307" s="83">
        <v>50.0</v>
      </c>
      <c r="K307" s="83">
        <v>50.0</v>
      </c>
      <c r="L307" s="83" t="s">
        <v>68</v>
      </c>
    </row>
    <row r="308" ht="15.75" customHeight="1">
      <c r="A308" s="83" t="s">
        <v>1441</v>
      </c>
      <c r="B308" s="69" t="s">
        <v>1442</v>
      </c>
      <c r="C308" s="83" t="s">
        <v>52</v>
      </c>
      <c r="D308" s="83" t="s">
        <v>1445</v>
      </c>
      <c r="E308" s="204" t="s">
        <v>1446</v>
      </c>
      <c r="F308" s="83" t="s">
        <v>1447</v>
      </c>
      <c r="G308" s="83">
        <v>1.0</v>
      </c>
      <c r="H308" s="83">
        <v>1.0</v>
      </c>
      <c r="I308" s="83">
        <v>3.0</v>
      </c>
      <c r="J308" s="83">
        <v>50.0</v>
      </c>
      <c r="K308" s="83">
        <v>50.0</v>
      </c>
      <c r="L308" s="83" t="s">
        <v>68</v>
      </c>
    </row>
    <row r="309" ht="15.75" customHeight="1">
      <c r="A309" s="83" t="s">
        <v>1441</v>
      </c>
      <c r="B309" s="69" t="s">
        <v>1442</v>
      </c>
      <c r="C309" s="83" t="s">
        <v>52</v>
      </c>
      <c r="D309" s="83" t="s">
        <v>1448</v>
      </c>
      <c r="E309" s="204" t="s">
        <v>1449</v>
      </c>
      <c r="F309" s="83" t="s">
        <v>630</v>
      </c>
      <c r="G309" s="83">
        <v>1.0</v>
      </c>
      <c r="H309" s="83">
        <v>1.0</v>
      </c>
      <c r="I309" s="83">
        <v>3.0</v>
      </c>
      <c r="J309" s="83">
        <v>50.0</v>
      </c>
      <c r="K309" s="83">
        <v>50.0</v>
      </c>
      <c r="L309" s="83" t="s">
        <v>68</v>
      </c>
    </row>
    <row r="310" ht="15.75" customHeight="1">
      <c r="A310" s="83" t="s">
        <v>1441</v>
      </c>
      <c r="B310" s="69" t="s">
        <v>1442</v>
      </c>
      <c r="C310" s="83" t="s">
        <v>52</v>
      </c>
      <c r="D310" s="83" t="s">
        <v>1450</v>
      </c>
      <c r="E310" s="204" t="s">
        <v>1451</v>
      </c>
      <c r="F310" s="83" t="s">
        <v>1452</v>
      </c>
      <c r="G310" s="83">
        <v>1.0</v>
      </c>
      <c r="H310" s="83">
        <v>1.0</v>
      </c>
      <c r="I310" s="83">
        <v>3.0</v>
      </c>
      <c r="J310" s="83">
        <v>50.0</v>
      </c>
      <c r="K310" s="83">
        <v>50.0</v>
      </c>
      <c r="L310" s="83" t="s">
        <v>68</v>
      </c>
    </row>
    <row r="311" ht="15.75" customHeight="1">
      <c r="A311" s="83" t="s">
        <v>1441</v>
      </c>
      <c r="B311" s="69" t="s">
        <v>1442</v>
      </c>
      <c r="C311" s="83" t="s">
        <v>52</v>
      </c>
      <c r="D311" s="83" t="s">
        <v>1453</v>
      </c>
      <c r="E311" s="204" t="s">
        <v>1454</v>
      </c>
      <c r="F311" s="83" t="s">
        <v>630</v>
      </c>
      <c r="G311" s="83">
        <v>1.0</v>
      </c>
      <c r="H311" s="83">
        <v>1.0</v>
      </c>
      <c r="I311" s="83">
        <v>3.0</v>
      </c>
      <c r="J311" s="83">
        <v>50.0</v>
      </c>
      <c r="K311" s="83">
        <v>50.0</v>
      </c>
      <c r="L311" s="83" t="s">
        <v>68</v>
      </c>
    </row>
    <row r="312" ht="15.75" customHeight="1">
      <c r="A312" s="86" t="s">
        <v>1455</v>
      </c>
      <c r="B312" s="85" t="s">
        <v>1456</v>
      </c>
      <c r="C312" s="83" t="s">
        <v>52</v>
      </c>
      <c r="D312" s="85" t="s">
        <v>1457</v>
      </c>
      <c r="E312" s="88" t="s">
        <v>1458</v>
      </c>
      <c r="F312" s="83" t="s">
        <v>1459</v>
      </c>
      <c r="G312" s="83">
        <v>3.0</v>
      </c>
      <c r="H312" s="83">
        <v>3.0</v>
      </c>
      <c r="I312" s="83">
        <v>3.0</v>
      </c>
      <c r="J312" s="83">
        <v>50.0</v>
      </c>
      <c r="K312" s="83">
        <v>16.67</v>
      </c>
      <c r="L312" s="83" t="s">
        <v>70</v>
      </c>
    </row>
    <row r="313" ht="15.75" customHeight="1">
      <c r="A313" s="86" t="s">
        <v>1460</v>
      </c>
      <c r="B313" s="85" t="s">
        <v>1456</v>
      </c>
      <c r="C313" s="83" t="s">
        <v>52</v>
      </c>
      <c r="D313" s="209" t="s">
        <v>1461</v>
      </c>
      <c r="E313" s="210" t="s">
        <v>1462</v>
      </c>
      <c r="F313" s="83" t="s">
        <v>630</v>
      </c>
      <c r="G313" s="83">
        <v>3.0</v>
      </c>
      <c r="H313" s="83">
        <v>3.0</v>
      </c>
      <c r="I313" s="83">
        <v>3.0</v>
      </c>
      <c r="J313" s="83">
        <v>50.0</v>
      </c>
      <c r="K313" s="83">
        <v>16.67</v>
      </c>
      <c r="L313" s="83" t="s">
        <v>70</v>
      </c>
    </row>
    <row r="314" ht="15.75" customHeight="1">
      <c r="A314" s="86" t="s">
        <v>1463</v>
      </c>
      <c r="B314" s="85" t="s">
        <v>1456</v>
      </c>
      <c r="C314" s="83" t="s">
        <v>52</v>
      </c>
      <c r="D314" s="205" t="s">
        <v>1464</v>
      </c>
      <c r="E314" s="88" t="s">
        <v>1465</v>
      </c>
      <c r="F314" s="83" t="s">
        <v>630</v>
      </c>
      <c r="G314" s="83">
        <v>3.0</v>
      </c>
      <c r="H314" s="83">
        <v>3.0</v>
      </c>
      <c r="I314" s="83">
        <v>3.0</v>
      </c>
      <c r="J314" s="83">
        <v>50.0</v>
      </c>
      <c r="K314" s="83">
        <v>16.67</v>
      </c>
      <c r="L314" s="83" t="s">
        <v>70</v>
      </c>
    </row>
    <row r="315" ht="15.75" customHeight="1">
      <c r="A315" s="86" t="s">
        <v>1466</v>
      </c>
      <c r="B315" s="85" t="s">
        <v>1456</v>
      </c>
      <c r="C315" s="83" t="s">
        <v>52</v>
      </c>
      <c r="D315" s="205" t="s">
        <v>1467</v>
      </c>
      <c r="E315" s="88" t="s">
        <v>1468</v>
      </c>
      <c r="F315" s="83" t="s">
        <v>630</v>
      </c>
      <c r="G315" s="83">
        <v>3.0</v>
      </c>
      <c r="H315" s="83">
        <v>3.0</v>
      </c>
      <c r="I315" s="83">
        <v>3.0</v>
      </c>
      <c r="J315" s="83">
        <v>50.0</v>
      </c>
      <c r="K315" s="83">
        <v>16.67</v>
      </c>
      <c r="L315" s="83" t="s">
        <v>70</v>
      </c>
    </row>
    <row r="316" ht="15.75" customHeight="1">
      <c r="A316" s="86" t="s">
        <v>1469</v>
      </c>
      <c r="B316" s="85" t="s">
        <v>1456</v>
      </c>
      <c r="C316" s="83" t="s">
        <v>52</v>
      </c>
      <c r="D316" s="205" t="s">
        <v>1470</v>
      </c>
      <c r="E316" s="88" t="s">
        <v>1471</v>
      </c>
      <c r="F316" s="83" t="s">
        <v>630</v>
      </c>
      <c r="G316" s="83">
        <v>3.0</v>
      </c>
      <c r="H316" s="83">
        <v>3.0</v>
      </c>
      <c r="I316" s="83">
        <v>3.0</v>
      </c>
      <c r="J316" s="83">
        <v>50.0</v>
      </c>
      <c r="K316" s="83">
        <v>16.67</v>
      </c>
      <c r="L316" s="83" t="s">
        <v>70</v>
      </c>
    </row>
    <row r="317" ht="15.75" customHeight="1">
      <c r="A317" s="86" t="s">
        <v>1472</v>
      </c>
      <c r="B317" s="85" t="s">
        <v>1456</v>
      </c>
      <c r="C317" s="83" t="s">
        <v>52</v>
      </c>
      <c r="D317" s="205" t="s">
        <v>1473</v>
      </c>
      <c r="E317" s="88" t="s">
        <v>1465</v>
      </c>
      <c r="F317" s="83" t="s">
        <v>630</v>
      </c>
      <c r="G317" s="83">
        <v>3.0</v>
      </c>
      <c r="H317" s="83">
        <v>3.0</v>
      </c>
      <c r="I317" s="83">
        <v>3.0</v>
      </c>
      <c r="J317" s="83">
        <v>50.0</v>
      </c>
      <c r="K317" s="83">
        <v>16.67</v>
      </c>
      <c r="L317" s="83" t="s">
        <v>70</v>
      </c>
    </row>
    <row r="318" ht="15.75" customHeight="1">
      <c r="A318" s="83" t="s">
        <v>1474</v>
      </c>
      <c r="B318" s="83" t="s">
        <v>1475</v>
      </c>
      <c r="C318" s="83" t="s">
        <v>52</v>
      </c>
      <c r="D318" s="204" t="s">
        <v>1476</v>
      </c>
      <c r="E318" s="88" t="s">
        <v>1477</v>
      </c>
      <c r="F318" s="83" t="s">
        <v>1156</v>
      </c>
      <c r="G318" s="83">
        <v>1.0</v>
      </c>
      <c r="H318" s="83">
        <v>1.0</v>
      </c>
      <c r="I318" s="83">
        <v>5.0</v>
      </c>
      <c r="J318" s="83">
        <v>50.0</v>
      </c>
      <c r="K318" s="83">
        <v>50.0</v>
      </c>
      <c r="L318" s="83" t="s">
        <v>70</v>
      </c>
    </row>
    <row r="319" ht="15.75" customHeight="1">
      <c r="A319" s="83" t="s">
        <v>1474</v>
      </c>
      <c r="B319" s="83" t="s">
        <v>1475</v>
      </c>
      <c r="C319" s="83" t="s">
        <v>52</v>
      </c>
      <c r="D319" s="205" t="s">
        <v>1478</v>
      </c>
      <c r="E319" s="88" t="s">
        <v>1479</v>
      </c>
      <c r="F319" s="83" t="s">
        <v>630</v>
      </c>
      <c r="G319" s="83">
        <v>1.0</v>
      </c>
      <c r="H319" s="83">
        <v>1.0</v>
      </c>
      <c r="I319" s="83">
        <v>5.0</v>
      </c>
      <c r="J319" s="83">
        <v>50.0</v>
      </c>
      <c r="K319" s="83">
        <v>50.0</v>
      </c>
      <c r="L319" s="83" t="s">
        <v>70</v>
      </c>
    </row>
    <row r="320" ht="15.75" customHeight="1">
      <c r="A320" s="83" t="s">
        <v>1474</v>
      </c>
      <c r="B320" s="83" t="s">
        <v>1475</v>
      </c>
      <c r="C320" s="83" t="s">
        <v>52</v>
      </c>
      <c r="D320" s="205" t="s">
        <v>1480</v>
      </c>
      <c r="E320" s="88" t="s">
        <v>1481</v>
      </c>
      <c r="F320" s="83" t="s">
        <v>630</v>
      </c>
      <c r="G320" s="83">
        <v>1.0</v>
      </c>
      <c r="H320" s="83">
        <v>1.0</v>
      </c>
      <c r="I320" s="83">
        <v>5.0</v>
      </c>
      <c r="J320" s="83">
        <v>50.0</v>
      </c>
      <c r="K320" s="83">
        <v>50.0</v>
      </c>
      <c r="L320" s="83" t="s">
        <v>70</v>
      </c>
    </row>
    <row r="321" ht="15.75" customHeight="1">
      <c r="A321" s="83" t="s">
        <v>1474</v>
      </c>
      <c r="B321" s="83" t="s">
        <v>1475</v>
      </c>
      <c r="C321" s="83" t="s">
        <v>52</v>
      </c>
      <c r="D321" s="205" t="s">
        <v>1482</v>
      </c>
      <c r="E321" s="88" t="s">
        <v>1483</v>
      </c>
      <c r="F321" s="83" t="s">
        <v>630</v>
      </c>
      <c r="G321" s="83">
        <v>1.0</v>
      </c>
      <c r="H321" s="83">
        <v>1.0</v>
      </c>
      <c r="I321" s="83">
        <v>5.0</v>
      </c>
      <c r="J321" s="83">
        <v>50.0</v>
      </c>
      <c r="K321" s="83">
        <v>50.0</v>
      </c>
      <c r="L321" s="83" t="s">
        <v>70</v>
      </c>
    </row>
    <row r="322" ht="15.75" customHeight="1">
      <c r="A322" s="83" t="s">
        <v>1484</v>
      </c>
      <c r="B322" s="83" t="s">
        <v>1485</v>
      </c>
      <c r="C322" s="83" t="s">
        <v>52</v>
      </c>
      <c r="D322" s="83" t="s">
        <v>1486</v>
      </c>
      <c r="E322" s="88" t="s">
        <v>1487</v>
      </c>
      <c r="F322" s="83" t="s">
        <v>1156</v>
      </c>
      <c r="G322" s="83">
        <v>1.0</v>
      </c>
      <c r="H322" s="83">
        <v>1.0</v>
      </c>
      <c r="I322" s="83">
        <v>4.0</v>
      </c>
      <c r="J322" s="83">
        <v>50.0</v>
      </c>
      <c r="K322" s="83">
        <v>50.0</v>
      </c>
      <c r="L322" s="83" t="s">
        <v>70</v>
      </c>
    </row>
    <row r="323" ht="15.75" customHeight="1">
      <c r="A323" s="83" t="s">
        <v>1484</v>
      </c>
      <c r="B323" s="83" t="s">
        <v>1485</v>
      </c>
      <c r="C323" s="83" t="s">
        <v>52</v>
      </c>
      <c r="D323" s="83" t="s">
        <v>1488</v>
      </c>
      <c r="E323" s="88" t="s">
        <v>1489</v>
      </c>
      <c r="F323" s="83" t="s">
        <v>1156</v>
      </c>
      <c r="G323" s="83">
        <v>1.0</v>
      </c>
      <c r="H323" s="83">
        <v>1.0</v>
      </c>
      <c r="I323" s="83">
        <v>4.0</v>
      </c>
      <c r="J323" s="83">
        <v>50.0</v>
      </c>
      <c r="K323" s="83">
        <v>50.0</v>
      </c>
      <c r="L323" s="83" t="s">
        <v>70</v>
      </c>
    </row>
    <row r="324" ht="15.75" customHeight="1">
      <c r="A324" s="83" t="s">
        <v>1490</v>
      </c>
      <c r="B324" s="83" t="s">
        <v>1491</v>
      </c>
      <c r="C324" s="83" t="s">
        <v>52</v>
      </c>
      <c r="D324" s="85" t="s">
        <v>1492</v>
      </c>
      <c r="E324" s="88" t="s">
        <v>1493</v>
      </c>
      <c r="F324" s="83" t="s">
        <v>630</v>
      </c>
      <c r="G324" s="83">
        <v>1.0</v>
      </c>
      <c r="H324" s="83">
        <v>1.0</v>
      </c>
      <c r="I324" s="83">
        <v>3.0</v>
      </c>
      <c r="J324" s="83">
        <v>50.0</v>
      </c>
      <c r="K324" s="83">
        <v>50.0</v>
      </c>
      <c r="L324" s="83" t="s">
        <v>70</v>
      </c>
    </row>
    <row r="325" ht="15.75" customHeight="1">
      <c r="A325" s="83" t="s">
        <v>1490</v>
      </c>
      <c r="B325" s="83" t="s">
        <v>1491</v>
      </c>
      <c r="C325" s="83" t="s">
        <v>52</v>
      </c>
      <c r="D325" s="205" t="s">
        <v>1494</v>
      </c>
      <c r="E325" s="88" t="s">
        <v>1495</v>
      </c>
      <c r="F325" s="83" t="s">
        <v>1496</v>
      </c>
      <c r="G325" s="83">
        <v>1.0</v>
      </c>
      <c r="H325" s="83">
        <v>1.0</v>
      </c>
      <c r="I325" s="83">
        <v>3.0</v>
      </c>
      <c r="J325" s="83">
        <v>50.0</v>
      </c>
      <c r="K325" s="83">
        <v>50.0</v>
      </c>
      <c r="L325" s="83" t="s">
        <v>70</v>
      </c>
    </row>
    <row r="326" ht="15.75" customHeight="1">
      <c r="A326" s="83" t="s">
        <v>1490</v>
      </c>
      <c r="B326" s="83" t="s">
        <v>1491</v>
      </c>
      <c r="C326" s="83" t="s">
        <v>52</v>
      </c>
      <c r="D326" s="83" t="s">
        <v>1497</v>
      </c>
      <c r="E326" s="88" t="s">
        <v>1498</v>
      </c>
      <c r="F326" s="83" t="s">
        <v>1156</v>
      </c>
      <c r="G326" s="83">
        <v>1.0</v>
      </c>
      <c r="H326" s="83">
        <v>1.0</v>
      </c>
      <c r="I326" s="83">
        <v>3.0</v>
      </c>
      <c r="J326" s="83">
        <v>50.0</v>
      </c>
      <c r="K326" s="83">
        <v>50.0</v>
      </c>
      <c r="L326" s="83" t="s">
        <v>70</v>
      </c>
    </row>
    <row r="327" ht="15.75" customHeight="1">
      <c r="A327" s="83" t="s">
        <v>1490</v>
      </c>
      <c r="B327" s="83" t="s">
        <v>1491</v>
      </c>
      <c r="C327" s="83" t="s">
        <v>52</v>
      </c>
      <c r="D327" s="211" t="s">
        <v>1499</v>
      </c>
      <c r="E327" s="88" t="s">
        <v>1500</v>
      </c>
      <c r="F327" s="83" t="s">
        <v>1156</v>
      </c>
      <c r="G327" s="83">
        <v>1.0</v>
      </c>
      <c r="H327" s="83">
        <v>1.0</v>
      </c>
      <c r="I327" s="83">
        <v>3.0</v>
      </c>
      <c r="J327" s="83">
        <v>50.0</v>
      </c>
      <c r="K327" s="83">
        <v>50.0</v>
      </c>
      <c r="L327" s="83" t="s">
        <v>70</v>
      </c>
    </row>
    <row r="328" ht="15.75" customHeight="1">
      <c r="A328" s="83" t="s">
        <v>1490</v>
      </c>
      <c r="B328" s="83" t="s">
        <v>1491</v>
      </c>
      <c r="C328" s="83" t="s">
        <v>52</v>
      </c>
      <c r="D328" s="85" t="s">
        <v>1501</v>
      </c>
      <c r="E328" s="88" t="s">
        <v>1502</v>
      </c>
      <c r="F328" s="83" t="s">
        <v>1156</v>
      </c>
      <c r="G328" s="83">
        <v>1.0</v>
      </c>
      <c r="H328" s="83">
        <v>1.0</v>
      </c>
      <c r="I328" s="83">
        <v>3.0</v>
      </c>
      <c r="J328" s="83">
        <v>50.0</v>
      </c>
      <c r="K328" s="83">
        <v>50.0</v>
      </c>
      <c r="L328" s="83" t="s">
        <v>70</v>
      </c>
    </row>
    <row r="329" ht="15.75" customHeight="1">
      <c r="A329" s="83" t="s">
        <v>1503</v>
      </c>
      <c r="B329" s="204" t="s">
        <v>1504</v>
      </c>
      <c r="C329" s="83" t="s">
        <v>52</v>
      </c>
      <c r="D329" s="85" t="s">
        <v>1505</v>
      </c>
      <c r="E329" s="88" t="s">
        <v>1506</v>
      </c>
      <c r="F329" s="83" t="s">
        <v>630</v>
      </c>
      <c r="G329" s="83">
        <v>1.0</v>
      </c>
      <c r="H329" s="83">
        <v>1.0</v>
      </c>
      <c r="I329" s="83">
        <v>3.0</v>
      </c>
      <c r="J329" s="83">
        <v>50.0</v>
      </c>
      <c r="K329" s="83">
        <v>50.0</v>
      </c>
      <c r="L329" s="83" t="s">
        <v>70</v>
      </c>
    </row>
    <row r="330" ht="15.75" customHeight="1">
      <c r="A330" s="83" t="s">
        <v>1507</v>
      </c>
      <c r="B330" s="204" t="s">
        <v>1504</v>
      </c>
      <c r="C330" s="83" t="s">
        <v>52</v>
      </c>
      <c r="D330" s="88" t="s">
        <v>1508</v>
      </c>
      <c r="E330" s="88" t="s">
        <v>1509</v>
      </c>
      <c r="F330" s="83" t="s">
        <v>630</v>
      </c>
      <c r="G330" s="83">
        <v>1.0</v>
      </c>
      <c r="H330" s="83">
        <v>1.0</v>
      </c>
      <c r="I330" s="83">
        <v>3.0</v>
      </c>
      <c r="J330" s="83">
        <v>50.0</v>
      </c>
      <c r="K330" s="83">
        <v>50.0</v>
      </c>
      <c r="L330" s="83" t="s">
        <v>70</v>
      </c>
    </row>
    <row r="331" ht="15.75" customHeight="1">
      <c r="A331" s="83" t="s">
        <v>1510</v>
      </c>
      <c r="B331" s="204" t="s">
        <v>1504</v>
      </c>
      <c r="C331" s="83" t="s">
        <v>52</v>
      </c>
      <c r="D331" s="205" t="s">
        <v>1511</v>
      </c>
      <c r="E331" s="88" t="s">
        <v>1512</v>
      </c>
      <c r="F331" s="83" t="s">
        <v>630</v>
      </c>
      <c r="G331" s="83">
        <v>1.0</v>
      </c>
      <c r="H331" s="83">
        <v>1.0</v>
      </c>
      <c r="I331" s="83">
        <v>3.0</v>
      </c>
      <c r="J331" s="83">
        <v>50.0</v>
      </c>
      <c r="K331" s="83">
        <v>50.0</v>
      </c>
      <c r="L331" s="83" t="s">
        <v>70</v>
      </c>
    </row>
    <row r="332" ht="15.75" customHeight="1">
      <c r="A332" s="83" t="s">
        <v>1513</v>
      </c>
      <c r="B332" s="204" t="s">
        <v>1504</v>
      </c>
      <c r="C332" s="83" t="s">
        <v>52</v>
      </c>
      <c r="D332" s="205" t="s">
        <v>1514</v>
      </c>
      <c r="E332" s="88" t="s">
        <v>1515</v>
      </c>
      <c r="F332" s="83" t="s">
        <v>630</v>
      </c>
      <c r="G332" s="83">
        <v>1.0</v>
      </c>
      <c r="H332" s="83">
        <v>1.0</v>
      </c>
      <c r="I332" s="83">
        <v>3.0</v>
      </c>
      <c r="J332" s="83">
        <v>50.0</v>
      </c>
      <c r="K332" s="83">
        <v>50.0</v>
      </c>
      <c r="L332" s="83" t="s">
        <v>70</v>
      </c>
    </row>
    <row r="333" ht="15.75" customHeight="1">
      <c r="A333" s="83" t="s">
        <v>1516</v>
      </c>
      <c r="B333" s="204" t="s">
        <v>1504</v>
      </c>
      <c r="C333" s="83" t="s">
        <v>52</v>
      </c>
      <c r="D333" s="205" t="s">
        <v>1517</v>
      </c>
      <c r="E333" s="88" t="s">
        <v>1518</v>
      </c>
      <c r="F333" s="83" t="s">
        <v>630</v>
      </c>
      <c r="G333" s="83">
        <v>1.0</v>
      </c>
      <c r="H333" s="83">
        <v>1.0</v>
      </c>
      <c r="I333" s="83">
        <v>3.0</v>
      </c>
      <c r="J333" s="83">
        <v>50.0</v>
      </c>
      <c r="K333" s="83">
        <v>50.0</v>
      </c>
      <c r="L333" s="83" t="s">
        <v>70</v>
      </c>
    </row>
    <row r="334" ht="15.75" customHeight="1">
      <c r="A334" s="83" t="s">
        <v>1519</v>
      </c>
      <c r="B334" s="204" t="s">
        <v>1520</v>
      </c>
      <c r="C334" s="83" t="s">
        <v>52</v>
      </c>
      <c r="D334" s="205" t="s">
        <v>1521</v>
      </c>
      <c r="E334" s="88" t="s">
        <v>1522</v>
      </c>
      <c r="F334" s="83" t="s">
        <v>630</v>
      </c>
      <c r="G334" s="83">
        <v>1.0</v>
      </c>
      <c r="H334" s="83">
        <v>1.0</v>
      </c>
      <c r="I334" s="83">
        <v>3.0</v>
      </c>
      <c r="J334" s="83">
        <v>50.0</v>
      </c>
      <c r="K334" s="83">
        <v>50.0</v>
      </c>
      <c r="L334" s="83" t="s">
        <v>70</v>
      </c>
    </row>
    <row r="335" ht="15.75" customHeight="1">
      <c r="A335" s="205" t="s">
        <v>1523</v>
      </c>
      <c r="B335" s="83" t="s">
        <v>1524</v>
      </c>
      <c r="C335" s="83" t="s">
        <v>52</v>
      </c>
      <c r="D335" s="205" t="s">
        <v>1525</v>
      </c>
      <c r="E335" s="88" t="s">
        <v>1526</v>
      </c>
      <c r="F335" s="83" t="s">
        <v>630</v>
      </c>
      <c r="G335" s="83">
        <v>1.0</v>
      </c>
      <c r="H335" s="83">
        <v>1.0</v>
      </c>
      <c r="I335" s="83">
        <v>4.0</v>
      </c>
      <c r="J335" s="83">
        <v>50.0</v>
      </c>
      <c r="K335" s="83">
        <v>50.0</v>
      </c>
      <c r="L335" s="83" t="s">
        <v>70</v>
      </c>
    </row>
    <row r="336" ht="15.75" customHeight="1">
      <c r="A336" s="205" t="s">
        <v>1527</v>
      </c>
      <c r="B336" s="83" t="s">
        <v>1528</v>
      </c>
      <c r="C336" s="83" t="s">
        <v>52</v>
      </c>
      <c r="D336" s="205" t="s">
        <v>1529</v>
      </c>
      <c r="E336" s="88" t="s">
        <v>1530</v>
      </c>
      <c r="F336" s="83" t="s">
        <v>630</v>
      </c>
      <c r="G336" s="83">
        <v>3.0</v>
      </c>
      <c r="H336" s="83">
        <v>3.0</v>
      </c>
      <c r="I336" s="83">
        <v>3.0</v>
      </c>
      <c r="J336" s="83">
        <v>50.0</v>
      </c>
      <c r="K336" s="83">
        <v>16.67</v>
      </c>
      <c r="L336" s="83" t="s">
        <v>70</v>
      </c>
    </row>
    <row r="337" ht="15.75" customHeight="1">
      <c r="A337" s="212" t="s">
        <v>1531</v>
      </c>
      <c r="B337" s="212" t="s">
        <v>1532</v>
      </c>
      <c r="C337" s="83" t="s">
        <v>52</v>
      </c>
      <c r="D337" s="205" t="s">
        <v>1533</v>
      </c>
      <c r="E337" s="88" t="s">
        <v>1534</v>
      </c>
      <c r="F337" s="83" t="s">
        <v>630</v>
      </c>
      <c r="G337" s="83">
        <v>1.0</v>
      </c>
      <c r="H337" s="83">
        <v>1.0</v>
      </c>
      <c r="I337" s="83">
        <v>5.0</v>
      </c>
      <c r="J337" s="83">
        <v>50.0</v>
      </c>
      <c r="K337" s="83">
        <v>50.0</v>
      </c>
      <c r="L337" s="83" t="s">
        <v>70</v>
      </c>
    </row>
    <row r="338" ht="15.75" customHeight="1">
      <c r="A338" s="85" t="s">
        <v>1535</v>
      </c>
      <c r="B338" s="88" t="s">
        <v>1536</v>
      </c>
      <c r="C338" s="83" t="s">
        <v>52</v>
      </c>
      <c r="D338" s="88" t="s">
        <v>1537</v>
      </c>
      <c r="E338" s="88" t="s">
        <v>1538</v>
      </c>
      <c r="F338" s="83" t="s">
        <v>630</v>
      </c>
      <c r="G338" s="83">
        <v>1.0</v>
      </c>
      <c r="H338" s="83">
        <v>1.0</v>
      </c>
      <c r="I338" s="83">
        <v>3.0</v>
      </c>
      <c r="J338" s="83">
        <v>50.0</v>
      </c>
      <c r="K338" s="83">
        <v>50.0</v>
      </c>
      <c r="L338" s="83" t="s">
        <v>70</v>
      </c>
    </row>
    <row r="339" ht="15.75" customHeight="1">
      <c r="A339" s="159" t="s">
        <v>1539</v>
      </c>
      <c r="B339" s="69" t="s">
        <v>1540</v>
      </c>
      <c r="C339" s="83" t="s">
        <v>52</v>
      </c>
      <c r="D339" s="159" t="s">
        <v>1541</v>
      </c>
      <c r="E339" s="204" t="s">
        <v>1542</v>
      </c>
      <c r="F339" s="159" t="s">
        <v>1543</v>
      </c>
      <c r="G339" s="83">
        <v>5.0</v>
      </c>
      <c r="H339" s="83">
        <v>4.0</v>
      </c>
      <c r="I339" s="83">
        <v>5.0</v>
      </c>
      <c r="J339" s="83">
        <v>50.0</v>
      </c>
      <c r="K339" s="83">
        <v>12.5</v>
      </c>
      <c r="L339" s="83" t="s">
        <v>438</v>
      </c>
    </row>
    <row r="340" ht="15.75" customHeight="1">
      <c r="A340" s="83" t="s">
        <v>1544</v>
      </c>
      <c r="B340" s="83" t="s">
        <v>1545</v>
      </c>
      <c r="C340" s="83" t="s">
        <v>52</v>
      </c>
      <c r="D340" s="159" t="s">
        <v>1546</v>
      </c>
      <c r="E340" s="204" t="s">
        <v>1547</v>
      </c>
      <c r="F340" s="159" t="s">
        <v>1548</v>
      </c>
      <c r="G340" s="83">
        <v>2.0</v>
      </c>
      <c r="H340" s="83">
        <v>2.0</v>
      </c>
      <c r="I340" s="83">
        <v>2.0</v>
      </c>
      <c r="J340" s="83">
        <v>50.0</v>
      </c>
      <c r="K340" s="83">
        <v>25.0</v>
      </c>
      <c r="L340" s="83" t="s">
        <v>438</v>
      </c>
    </row>
    <row r="341" ht="15.75" customHeight="1">
      <c r="A341" s="159" t="s">
        <v>1549</v>
      </c>
      <c r="B341" s="69" t="s">
        <v>1550</v>
      </c>
      <c r="C341" s="83" t="s">
        <v>52</v>
      </c>
      <c r="D341" s="159" t="s">
        <v>1551</v>
      </c>
      <c r="E341" s="204" t="s">
        <v>1552</v>
      </c>
      <c r="F341" s="83" t="s">
        <v>630</v>
      </c>
      <c r="G341" s="83">
        <v>3.0</v>
      </c>
      <c r="H341" s="83">
        <v>2.0</v>
      </c>
      <c r="I341" s="83">
        <v>3.0</v>
      </c>
      <c r="J341" s="83">
        <v>50.0</v>
      </c>
      <c r="K341" s="83">
        <v>16.67</v>
      </c>
      <c r="L341" s="83" t="s">
        <v>438</v>
      </c>
    </row>
    <row r="342" ht="15.75" customHeight="1">
      <c r="A342" s="159" t="s">
        <v>1553</v>
      </c>
      <c r="B342" s="69" t="s">
        <v>1554</v>
      </c>
      <c r="C342" s="83" t="s">
        <v>52</v>
      </c>
      <c r="D342" s="159" t="s">
        <v>1555</v>
      </c>
      <c r="E342" s="204" t="s">
        <v>1556</v>
      </c>
      <c r="F342" s="83" t="s">
        <v>1156</v>
      </c>
      <c r="G342" s="83">
        <v>2.0</v>
      </c>
      <c r="H342" s="83">
        <v>2.0</v>
      </c>
      <c r="I342" s="83">
        <v>3.0</v>
      </c>
      <c r="J342" s="83">
        <v>50.0</v>
      </c>
      <c r="K342" s="83">
        <v>25.0</v>
      </c>
      <c r="L342" s="83" t="s">
        <v>438</v>
      </c>
    </row>
    <row r="343" ht="15.75" customHeight="1">
      <c r="A343" s="159" t="s">
        <v>1549</v>
      </c>
      <c r="B343" s="69" t="s">
        <v>1550</v>
      </c>
      <c r="C343" s="83" t="s">
        <v>52</v>
      </c>
      <c r="D343" s="159" t="s">
        <v>1557</v>
      </c>
      <c r="E343" s="204" t="s">
        <v>1558</v>
      </c>
      <c r="F343" s="83" t="s">
        <v>630</v>
      </c>
      <c r="G343" s="83">
        <v>3.0</v>
      </c>
      <c r="H343" s="83">
        <v>2.0</v>
      </c>
      <c r="I343" s="83">
        <v>3.0</v>
      </c>
      <c r="J343" s="83">
        <v>50.0</v>
      </c>
      <c r="K343" s="83">
        <v>16.67</v>
      </c>
      <c r="L343" s="83" t="s">
        <v>438</v>
      </c>
    </row>
    <row r="344" ht="15.75" customHeight="1">
      <c r="A344" s="159" t="s">
        <v>1549</v>
      </c>
      <c r="B344" s="69" t="s">
        <v>1550</v>
      </c>
      <c r="C344" s="83" t="s">
        <v>52</v>
      </c>
      <c r="D344" s="159" t="s">
        <v>1559</v>
      </c>
      <c r="E344" s="206" t="s">
        <v>1560</v>
      </c>
      <c r="F344" s="83" t="s">
        <v>630</v>
      </c>
      <c r="G344" s="83">
        <v>3.0</v>
      </c>
      <c r="H344" s="83">
        <v>2.0</v>
      </c>
      <c r="I344" s="83">
        <v>3.0</v>
      </c>
      <c r="J344" s="83">
        <v>50.0</v>
      </c>
      <c r="K344" s="83">
        <v>16.67</v>
      </c>
      <c r="L344" s="83" t="s">
        <v>438</v>
      </c>
    </row>
    <row r="345" ht="15.75" customHeight="1">
      <c r="A345" s="159" t="s">
        <v>1549</v>
      </c>
      <c r="B345" s="69" t="s">
        <v>1550</v>
      </c>
      <c r="C345" s="83" t="s">
        <v>52</v>
      </c>
      <c r="D345" s="159" t="s">
        <v>1561</v>
      </c>
      <c r="E345" s="204" t="s">
        <v>1562</v>
      </c>
      <c r="F345" s="83" t="s">
        <v>630</v>
      </c>
      <c r="G345" s="83">
        <v>3.0</v>
      </c>
      <c r="H345" s="83">
        <v>2.0</v>
      </c>
      <c r="I345" s="83">
        <v>3.0</v>
      </c>
      <c r="J345" s="83">
        <v>50.0</v>
      </c>
      <c r="K345" s="83">
        <v>16.67</v>
      </c>
      <c r="L345" s="83" t="s">
        <v>438</v>
      </c>
    </row>
    <row r="346" ht="15.75" customHeight="1">
      <c r="A346" s="159" t="s">
        <v>1549</v>
      </c>
      <c r="B346" s="69" t="s">
        <v>1550</v>
      </c>
      <c r="C346" s="83" t="s">
        <v>52</v>
      </c>
      <c r="D346" s="159" t="s">
        <v>1563</v>
      </c>
      <c r="E346" s="204" t="s">
        <v>1564</v>
      </c>
      <c r="F346" s="83" t="s">
        <v>630</v>
      </c>
      <c r="G346" s="83">
        <v>3.0</v>
      </c>
      <c r="H346" s="83">
        <v>2.0</v>
      </c>
      <c r="I346" s="83">
        <v>3.0</v>
      </c>
      <c r="J346" s="83">
        <v>50.0</v>
      </c>
      <c r="K346" s="83">
        <v>16.67</v>
      </c>
      <c r="L346" s="83" t="s">
        <v>438</v>
      </c>
    </row>
    <row r="347" ht="15.75" customHeight="1">
      <c r="A347" s="159" t="s">
        <v>1549</v>
      </c>
      <c r="B347" s="69" t="s">
        <v>1550</v>
      </c>
      <c r="C347" s="83" t="s">
        <v>52</v>
      </c>
      <c r="D347" s="159" t="s">
        <v>1565</v>
      </c>
      <c r="E347" s="204" t="s">
        <v>1566</v>
      </c>
      <c r="F347" s="83" t="s">
        <v>630</v>
      </c>
      <c r="G347" s="83">
        <v>3.0</v>
      </c>
      <c r="H347" s="83">
        <v>2.0</v>
      </c>
      <c r="I347" s="83">
        <v>3.0</v>
      </c>
      <c r="J347" s="83">
        <v>50.0</v>
      </c>
      <c r="K347" s="83">
        <v>16.67</v>
      </c>
      <c r="L347" s="83" t="s">
        <v>438</v>
      </c>
    </row>
    <row r="348" ht="15.75" customHeight="1">
      <c r="A348" s="159" t="s">
        <v>1549</v>
      </c>
      <c r="B348" s="69" t="s">
        <v>1550</v>
      </c>
      <c r="C348" s="83" t="s">
        <v>52</v>
      </c>
      <c r="D348" s="159" t="s">
        <v>1567</v>
      </c>
      <c r="E348" s="206" t="s">
        <v>1568</v>
      </c>
      <c r="F348" s="83" t="s">
        <v>630</v>
      </c>
      <c r="G348" s="83">
        <v>3.0</v>
      </c>
      <c r="H348" s="83">
        <v>2.0</v>
      </c>
      <c r="I348" s="83">
        <v>3.0</v>
      </c>
      <c r="J348" s="83">
        <v>50.0</v>
      </c>
      <c r="K348" s="83">
        <v>16.67</v>
      </c>
      <c r="L348" s="83" t="s">
        <v>438</v>
      </c>
    </row>
    <row r="349" ht="15.75" customHeight="1">
      <c r="A349" s="159" t="s">
        <v>1539</v>
      </c>
      <c r="B349" s="69" t="s">
        <v>1540</v>
      </c>
      <c r="C349" s="83" t="s">
        <v>52</v>
      </c>
      <c r="D349" s="159" t="s">
        <v>1569</v>
      </c>
      <c r="E349" s="204" t="s">
        <v>1542</v>
      </c>
      <c r="F349" s="159" t="s">
        <v>1543</v>
      </c>
      <c r="G349" s="83">
        <v>5.0</v>
      </c>
      <c r="H349" s="83">
        <v>4.0</v>
      </c>
      <c r="I349" s="83">
        <v>5.0</v>
      </c>
      <c r="J349" s="83">
        <v>50.0</v>
      </c>
      <c r="K349" s="83">
        <v>12.5</v>
      </c>
      <c r="L349" s="83" t="s">
        <v>72</v>
      </c>
    </row>
    <row r="350" ht="15.75" customHeight="1">
      <c r="A350" s="83" t="s">
        <v>1544</v>
      </c>
      <c r="B350" s="83" t="s">
        <v>1545</v>
      </c>
      <c r="C350" s="83" t="s">
        <v>52</v>
      </c>
      <c r="D350" s="159" t="s">
        <v>1570</v>
      </c>
      <c r="E350" s="204" t="s">
        <v>1547</v>
      </c>
      <c r="F350" s="159" t="s">
        <v>1548</v>
      </c>
      <c r="G350" s="83">
        <v>2.0</v>
      </c>
      <c r="H350" s="83">
        <v>2.0</v>
      </c>
      <c r="I350" s="83">
        <v>2.0</v>
      </c>
      <c r="J350" s="83">
        <v>50.0</v>
      </c>
      <c r="K350" s="83">
        <v>25.0</v>
      </c>
      <c r="L350" s="83" t="s">
        <v>72</v>
      </c>
    </row>
    <row r="351" ht="15.75" customHeight="1">
      <c r="A351" s="213" t="s">
        <v>1571</v>
      </c>
      <c r="B351" s="90" t="s">
        <v>1572</v>
      </c>
      <c r="C351" s="90" t="s">
        <v>52</v>
      </c>
      <c r="D351" s="90" t="s">
        <v>1573</v>
      </c>
      <c r="E351" s="214" t="s">
        <v>1574</v>
      </c>
      <c r="F351" s="90" t="s">
        <v>757</v>
      </c>
      <c r="G351" s="90">
        <v>3.0</v>
      </c>
      <c r="H351" s="90">
        <v>1.0</v>
      </c>
      <c r="I351" s="90">
        <v>4.0</v>
      </c>
      <c r="J351" s="90">
        <v>50.0</v>
      </c>
      <c r="K351" s="90">
        <v>16.67</v>
      </c>
      <c r="L351" s="83" t="s">
        <v>73</v>
      </c>
    </row>
    <row r="352" ht="15.75" customHeight="1">
      <c r="A352" s="90" t="s">
        <v>1575</v>
      </c>
      <c r="B352" s="213" t="s">
        <v>1576</v>
      </c>
      <c r="C352" s="90" t="s">
        <v>52</v>
      </c>
      <c r="D352" s="90" t="s">
        <v>1577</v>
      </c>
      <c r="E352" s="214" t="s">
        <v>1578</v>
      </c>
      <c r="F352" s="90" t="s">
        <v>757</v>
      </c>
      <c r="G352" s="90">
        <v>4.0</v>
      </c>
      <c r="H352" s="90">
        <v>1.0</v>
      </c>
      <c r="I352" s="90">
        <v>4.0</v>
      </c>
      <c r="J352" s="90">
        <v>50.0</v>
      </c>
      <c r="K352" s="90">
        <v>12.5</v>
      </c>
      <c r="L352" s="83" t="s">
        <v>73</v>
      </c>
    </row>
    <row r="353" ht="15.75" customHeight="1">
      <c r="A353" s="90" t="s">
        <v>1575</v>
      </c>
      <c r="B353" s="213" t="s">
        <v>1576</v>
      </c>
      <c r="C353" s="90" t="s">
        <v>52</v>
      </c>
      <c r="D353" s="90" t="s">
        <v>1579</v>
      </c>
      <c r="E353" s="215" t="s">
        <v>1580</v>
      </c>
      <c r="F353" s="90" t="s">
        <v>757</v>
      </c>
      <c r="G353" s="90">
        <v>4.0</v>
      </c>
      <c r="H353" s="90">
        <v>1.0</v>
      </c>
      <c r="I353" s="90">
        <v>4.0</v>
      </c>
      <c r="J353" s="90">
        <v>50.0</v>
      </c>
      <c r="K353" s="90">
        <v>12.5</v>
      </c>
      <c r="L353" s="83" t="s">
        <v>73</v>
      </c>
    </row>
    <row r="354" ht="15.75" customHeight="1">
      <c r="A354" s="90" t="s">
        <v>1581</v>
      </c>
      <c r="B354" s="90" t="s">
        <v>1582</v>
      </c>
      <c r="C354" s="90" t="s">
        <v>52</v>
      </c>
      <c r="D354" s="90" t="s">
        <v>1583</v>
      </c>
      <c r="E354" s="214" t="s">
        <v>1584</v>
      </c>
      <c r="F354" s="90" t="s">
        <v>757</v>
      </c>
      <c r="G354" s="90">
        <v>3.0</v>
      </c>
      <c r="H354" s="90">
        <v>1.0</v>
      </c>
      <c r="I354" s="90">
        <v>3.0</v>
      </c>
      <c r="J354" s="90">
        <v>50.0</v>
      </c>
      <c r="K354" s="90">
        <v>16.67</v>
      </c>
      <c r="L354" s="83" t="s">
        <v>73</v>
      </c>
    </row>
    <row r="355" ht="15.75" customHeight="1">
      <c r="A355" s="90" t="s">
        <v>1581</v>
      </c>
      <c r="B355" s="90" t="s">
        <v>1582</v>
      </c>
      <c r="C355" s="90" t="s">
        <v>52</v>
      </c>
      <c r="D355" s="90" t="s">
        <v>1585</v>
      </c>
      <c r="E355" s="215" t="s">
        <v>1584</v>
      </c>
      <c r="F355" s="90" t="s">
        <v>757</v>
      </c>
      <c r="G355" s="90">
        <v>3.0</v>
      </c>
      <c r="H355" s="90">
        <v>1.0</v>
      </c>
      <c r="I355" s="90">
        <v>3.0</v>
      </c>
      <c r="J355" s="90">
        <v>50.0</v>
      </c>
      <c r="K355" s="90">
        <v>16.67</v>
      </c>
      <c r="L355" s="83" t="s">
        <v>73</v>
      </c>
    </row>
    <row r="356" ht="15.75" customHeight="1">
      <c r="A356" s="90" t="s">
        <v>1586</v>
      </c>
      <c r="B356" s="90" t="s">
        <v>1587</v>
      </c>
      <c r="C356" s="90" t="s">
        <v>52</v>
      </c>
      <c r="D356" s="90" t="s">
        <v>1588</v>
      </c>
      <c r="E356" s="214" t="s">
        <v>1589</v>
      </c>
      <c r="F356" s="90" t="s">
        <v>1590</v>
      </c>
      <c r="G356" s="90">
        <v>2.0</v>
      </c>
      <c r="H356" s="90">
        <v>1.0</v>
      </c>
      <c r="I356" s="90">
        <v>2.0</v>
      </c>
      <c r="J356" s="90">
        <v>50.0</v>
      </c>
      <c r="K356" s="90">
        <v>25.0</v>
      </c>
      <c r="L356" s="83" t="s">
        <v>73</v>
      </c>
    </row>
    <row r="357" ht="15.75" customHeight="1">
      <c r="A357" s="90" t="s">
        <v>1591</v>
      </c>
      <c r="B357" s="90" t="s">
        <v>1592</v>
      </c>
      <c r="C357" s="90" t="s">
        <v>52</v>
      </c>
      <c r="D357" s="90" t="s">
        <v>1593</v>
      </c>
      <c r="E357" s="214" t="s">
        <v>1594</v>
      </c>
      <c r="F357" s="90" t="s">
        <v>757</v>
      </c>
      <c r="G357" s="90">
        <v>1.0</v>
      </c>
      <c r="H357" s="90">
        <v>1.0</v>
      </c>
      <c r="I357" s="90">
        <v>1.0</v>
      </c>
      <c r="J357" s="90">
        <v>50.0</v>
      </c>
      <c r="K357" s="90">
        <v>50.0</v>
      </c>
      <c r="L357" s="83" t="s">
        <v>73</v>
      </c>
    </row>
    <row r="358" ht="15.75" customHeight="1">
      <c r="A358" s="90" t="s">
        <v>1595</v>
      </c>
      <c r="B358" s="90" t="s">
        <v>439</v>
      </c>
      <c r="C358" s="90" t="s">
        <v>52</v>
      </c>
      <c r="D358" s="90" t="s">
        <v>1596</v>
      </c>
      <c r="E358" s="214" t="s">
        <v>1597</v>
      </c>
      <c r="F358" s="90" t="s">
        <v>1590</v>
      </c>
      <c r="G358" s="90">
        <v>3.0</v>
      </c>
      <c r="H358" s="90">
        <v>3.0</v>
      </c>
      <c r="I358" s="90">
        <v>4.0</v>
      </c>
      <c r="J358" s="90">
        <v>50.0</v>
      </c>
      <c r="K358" s="90">
        <v>16.67</v>
      </c>
      <c r="L358" s="83" t="s">
        <v>73</v>
      </c>
    </row>
    <row r="359" ht="15.75" customHeight="1">
      <c r="A359" s="90" t="s">
        <v>1591</v>
      </c>
      <c r="B359" s="90" t="s">
        <v>1598</v>
      </c>
      <c r="C359" s="90" t="s">
        <v>52</v>
      </c>
      <c r="D359" s="90" t="s">
        <v>1599</v>
      </c>
      <c r="E359" s="90"/>
      <c r="F359" s="90" t="s">
        <v>296</v>
      </c>
      <c r="G359" s="90">
        <v>1.0</v>
      </c>
      <c r="H359" s="90">
        <v>1.0</v>
      </c>
      <c r="I359" s="90">
        <v>1.0</v>
      </c>
      <c r="J359" s="90">
        <v>50.0</v>
      </c>
      <c r="K359" s="90">
        <v>50.0</v>
      </c>
      <c r="L359" s="83" t="s">
        <v>73</v>
      </c>
    </row>
    <row r="360" ht="15.75" customHeight="1">
      <c r="A360" s="90" t="s">
        <v>1591</v>
      </c>
      <c r="B360" s="90" t="s">
        <v>1598</v>
      </c>
      <c r="C360" s="90" t="s">
        <v>52</v>
      </c>
      <c r="D360" s="90" t="s">
        <v>1600</v>
      </c>
      <c r="E360" s="90"/>
      <c r="F360" s="90" t="s">
        <v>296</v>
      </c>
      <c r="G360" s="90">
        <v>1.0</v>
      </c>
      <c r="H360" s="90">
        <v>1.0</v>
      </c>
      <c r="I360" s="90">
        <v>1.0</v>
      </c>
      <c r="J360" s="90">
        <v>50.0</v>
      </c>
      <c r="K360" s="90">
        <v>50.0</v>
      </c>
      <c r="L360" s="83" t="s">
        <v>73</v>
      </c>
    </row>
    <row r="361" ht="15.75" customHeight="1">
      <c r="A361" s="83" t="s">
        <v>1601</v>
      </c>
      <c r="B361" s="204" t="s">
        <v>1602</v>
      </c>
      <c r="C361" s="83" t="s">
        <v>52</v>
      </c>
      <c r="D361" s="83" t="s">
        <v>1603</v>
      </c>
      <c r="E361" s="204" t="s">
        <v>1604</v>
      </c>
      <c r="F361" s="83" t="s">
        <v>1605</v>
      </c>
      <c r="G361" s="83">
        <v>1.0</v>
      </c>
      <c r="H361" s="83">
        <v>1.0</v>
      </c>
      <c r="I361" s="83">
        <v>1.0</v>
      </c>
      <c r="J361" s="83">
        <v>50.0</v>
      </c>
      <c r="K361" s="83">
        <v>50.0</v>
      </c>
      <c r="L361" s="83" t="s">
        <v>74</v>
      </c>
    </row>
    <row r="362" ht="15.75" customHeight="1">
      <c r="A362" s="83" t="s">
        <v>1601</v>
      </c>
      <c r="B362" s="204" t="s">
        <v>1602</v>
      </c>
      <c r="C362" s="83" t="s">
        <v>52</v>
      </c>
      <c r="D362" s="83" t="s">
        <v>1606</v>
      </c>
      <c r="E362" s="204" t="s">
        <v>1607</v>
      </c>
      <c r="F362" s="83" t="s">
        <v>296</v>
      </c>
      <c r="G362" s="83">
        <v>1.0</v>
      </c>
      <c r="H362" s="83">
        <v>1.0</v>
      </c>
      <c r="I362" s="83">
        <v>1.0</v>
      </c>
      <c r="J362" s="83">
        <v>50.0</v>
      </c>
      <c r="K362" s="83">
        <v>50.0</v>
      </c>
      <c r="L362" s="83" t="s">
        <v>74</v>
      </c>
    </row>
    <row r="363" ht="15.75" customHeight="1">
      <c r="A363" s="83" t="s">
        <v>1601</v>
      </c>
      <c r="B363" s="204" t="s">
        <v>1602</v>
      </c>
      <c r="C363" s="83" t="s">
        <v>52</v>
      </c>
      <c r="D363" s="83" t="s">
        <v>1608</v>
      </c>
      <c r="E363" s="204" t="s">
        <v>1609</v>
      </c>
      <c r="F363" s="83" t="s">
        <v>296</v>
      </c>
      <c r="G363" s="83">
        <v>1.0</v>
      </c>
      <c r="H363" s="83">
        <v>1.0</v>
      </c>
      <c r="I363" s="83">
        <v>1.0</v>
      </c>
      <c r="J363" s="83">
        <v>50.0</v>
      </c>
      <c r="K363" s="83">
        <v>50.0</v>
      </c>
      <c r="L363" s="83" t="s">
        <v>74</v>
      </c>
    </row>
    <row r="364" ht="15.75" customHeight="1">
      <c r="A364" s="83" t="s">
        <v>1610</v>
      </c>
      <c r="B364" s="69" t="s">
        <v>1611</v>
      </c>
      <c r="C364" s="83" t="s">
        <v>52</v>
      </c>
      <c r="D364" s="83" t="s">
        <v>1612</v>
      </c>
      <c r="E364" s="83" t="s">
        <v>1613</v>
      </c>
      <c r="F364" s="83" t="s">
        <v>1156</v>
      </c>
      <c r="G364" s="83">
        <v>4.0</v>
      </c>
      <c r="H364" s="83">
        <v>4.0</v>
      </c>
      <c r="I364" s="83">
        <v>4.0</v>
      </c>
      <c r="J364" s="83">
        <v>50.0</v>
      </c>
      <c r="K364" s="83">
        <v>12.5</v>
      </c>
      <c r="L364" s="83" t="s">
        <v>77</v>
      </c>
    </row>
    <row r="365" ht="15.75" customHeight="1">
      <c r="A365" s="83" t="s">
        <v>1610</v>
      </c>
      <c r="B365" s="69" t="s">
        <v>1611</v>
      </c>
      <c r="C365" s="83" t="s">
        <v>52</v>
      </c>
      <c r="D365" s="83" t="s">
        <v>1614</v>
      </c>
      <c r="E365" s="83" t="s">
        <v>1615</v>
      </c>
      <c r="F365" s="83" t="s">
        <v>1156</v>
      </c>
      <c r="G365" s="83">
        <v>4.0</v>
      </c>
      <c r="H365" s="83">
        <v>4.0</v>
      </c>
      <c r="I365" s="83">
        <v>4.0</v>
      </c>
      <c r="J365" s="83">
        <v>50.0</v>
      </c>
      <c r="K365" s="83">
        <v>12.5</v>
      </c>
      <c r="L365" s="83" t="s">
        <v>77</v>
      </c>
    </row>
    <row r="366" ht="15.75" customHeight="1">
      <c r="A366" s="83" t="s">
        <v>1610</v>
      </c>
      <c r="B366" s="69" t="s">
        <v>1611</v>
      </c>
      <c r="C366" s="83" t="s">
        <v>52</v>
      </c>
      <c r="D366" s="83" t="s">
        <v>1616</v>
      </c>
      <c r="E366" s="204" t="s">
        <v>1617</v>
      </c>
      <c r="F366" s="83" t="s">
        <v>1156</v>
      </c>
      <c r="G366" s="83">
        <v>4.0</v>
      </c>
      <c r="H366" s="83">
        <v>4.0</v>
      </c>
      <c r="I366" s="83">
        <v>4.0</v>
      </c>
      <c r="J366" s="83">
        <v>50.0</v>
      </c>
      <c r="K366" s="83">
        <v>12.5</v>
      </c>
      <c r="L366" s="83" t="s">
        <v>77</v>
      </c>
    </row>
    <row r="367" ht="15.75" customHeight="1">
      <c r="A367" s="83" t="s">
        <v>1610</v>
      </c>
      <c r="B367" s="69" t="s">
        <v>1611</v>
      </c>
      <c r="C367" s="83" t="s">
        <v>52</v>
      </c>
      <c r="D367" s="83" t="s">
        <v>1618</v>
      </c>
      <c r="E367" s="83" t="s">
        <v>1619</v>
      </c>
      <c r="F367" s="83" t="s">
        <v>1156</v>
      </c>
      <c r="G367" s="83">
        <v>4.0</v>
      </c>
      <c r="H367" s="83">
        <v>4.0</v>
      </c>
      <c r="I367" s="83">
        <v>4.0</v>
      </c>
      <c r="J367" s="83">
        <v>50.0</v>
      </c>
      <c r="K367" s="83">
        <v>12.5</v>
      </c>
      <c r="L367" s="83" t="s">
        <v>77</v>
      </c>
    </row>
    <row r="368" ht="15.75" customHeight="1">
      <c r="A368" s="83" t="s">
        <v>1610</v>
      </c>
      <c r="B368" s="69" t="s">
        <v>1611</v>
      </c>
      <c r="C368" s="83" t="s">
        <v>52</v>
      </c>
      <c r="D368" s="83" t="s">
        <v>1620</v>
      </c>
      <c r="E368" s="83" t="s">
        <v>1621</v>
      </c>
      <c r="F368" s="83" t="s">
        <v>1156</v>
      </c>
      <c r="G368" s="83">
        <v>4.0</v>
      </c>
      <c r="H368" s="83">
        <v>4.0</v>
      </c>
      <c r="I368" s="83">
        <v>4.0</v>
      </c>
      <c r="J368" s="83">
        <v>50.0</v>
      </c>
      <c r="K368" s="83">
        <v>12.5</v>
      </c>
      <c r="L368" s="83" t="s">
        <v>77</v>
      </c>
    </row>
    <row r="369" ht="15.75" customHeight="1">
      <c r="A369" s="83" t="s">
        <v>1610</v>
      </c>
      <c r="B369" s="69" t="s">
        <v>1611</v>
      </c>
      <c r="C369" s="83" t="s">
        <v>52</v>
      </c>
      <c r="D369" s="83" t="s">
        <v>1622</v>
      </c>
      <c r="E369" s="83" t="s">
        <v>1623</v>
      </c>
      <c r="F369" s="83" t="s">
        <v>1156</v>
      </c>
      <c r="G369" s="83">
        <v>4.0</v>
      </c>
      <c r="H369" s="83">
        <v>4.0</v>
      </c>
      <c r="I369" s="83">
        <v>4.0</v>
      </c>
      <c r="J369" s="83">
        <v>50.0</v>
      </c>
      <c r="K369" s="83">
        <v>12.5</v>
      </c>
      <c r="L369" s="83" t="s">
        <v>77</v>
      </c>
    </row>
    <row r="370" ht="15.75" customHeight="1">
      <c r="A370" s="83" t="s">
        <v>1610</v>
      </c>
      <c r="B370" s="69" t="s">
        <v>1611</v>
      </c>
      <c r="C370" s="83" t="s">
        <v>52</v>
      </c>
      <c r="D370" s="83" t="s">
        <v>1624</v>
      </c>
      <c r="E370" s="83" t="s">
        <v>1625</v>
      </c>
      <c r="F370" s="83" t="s">
        <v>1156</v>
      </c>
      <c r="G370" s="83">
        <v>4.0</v>
      </c>
      <c r="H370" s="83">
        <v>4.0</v>
      </c>
      <c r="I370" s="83">
        <v>4.0</v>
      </c>
      <c r="J370" s="83">
        <v>50.0</v>
      </c>
      <c r="K370" s="83">
        <v>12.5</v>
      </c>
      <c r="L370" s="83" t="s">
        <v>77</v>
      </c>
    </row>
    <row r="371" ht="15.75" customHeight="1">
      <c r="A371" s="83" t="s">
        <v>1610</v>
      </c>
      <c r="B371" s="69" t="s">
        <v>1611</v>
      </c>
      <c r="C371" s="83" t="s">
        <v>52</v>
      </c>
      <c r="D371" s="83" t="s">
        <v>1626</v>
      </c>
      <c r="E371" s="83" t="s">
        <v>1627</v>
      </c>
      <c r="F371" s="83" t="s">
        <v>1156</v>
      </c>
      <c r="G371" s="83">
        <v>4.0</v>
      </c>
      <c r="H371" s="83">
        <v>4.0</v>
      </c>
      <c r="I371" s="83">
        <v>4.0</v>
      </c>
      <c r="J371" s="83">
        <v>50.0</v>
      </c>
      <c r="K371" s="83">
        <v>12.5</v>
      </c>
      <c r="L371" s="83" t="s">
        <v>77</v>
      </c>
    </row>
    <row r="372" ht="15.75" customHeight="1">
      <c r="A372" s="83" t="s">
        <v>1610</v>
      </c>
      <c r="B372" s="69" t="s">
        <v>1611</v>
      </c>
      <c r="C372" s="83" t="s">
        <v>52</v>
      </c>
      <c r="D372" s="83" t="s">
        <v>1628</v>
      </c>
      <c r="E372" s="83" t="s">
        <v>1629</v>
      </c>
      <c r="F372" s="83" t="s">
        <v>1156</v>
      </c>
      <c r="G372" s="83">
        <v>4.0</v>
      </c>
      <c r="H372" s="83">
        <v>4.0</v>
      </c>
      <c r="I372" s="83">
        <v>4.0</v>
      </c>
      <c r="J372" s="83">
        <v>50.0</v>
      </c>
      <c r="K372" s="83">
        <v>12.5</v>
      </c>
      <c r="L372" s="83" t="s">
        <v>77</v>
      </c>
    </row>
    <row r="373" ht="15.75" customHeight="1">
      <c r="A373" s="83" t="s">
        <v>1610</v>
      </c>
      <c r="B373" s="69" t="s">
        <v>1611</v>
      </c>
      <c r="C373" s="83" t="s">
        <v>52</v>
      </c>
      <c r="D373" s="83" t="s">
        <v>1630</v>
      </c>
      <c r="E373" s="83" t="s">
        <v>1631</v>
      </c>
      <c r="F373" s="83" t="s">
        <v>630</v>
      </c>
      <c r="G373" s="83">
        <v>4.0</v>
      </c>
      <c r="H373" s="83">
        <v>4.0</v>
      </c>
      <c r="I373" s="83">
        <v>4.0</v>
      </c>
      <c r="J373" s="83">
        <v>50.0</v>
      </c>
      <c r="K373" s="83">
        <v>12.5</v>
      </c>
      <c r="L373" s="83" t="s">
        <v>77</v>
      </c>
    </row>
    <row r="374" ht="15.75" customHeight="1">
      <c r="A374" s="83" t="s">
        <v>1632</v>
      </c>
      <c r="B374" s="69" t="s">
        <v>1633</v>
      </c>
      <c r="C374" s="83" t="s">
        <v>52</v>
      </c>
      <c r="D374" s="83" t="s">
        <v>1634</v>
      </c>
      <c r="E374" s="83" t="s">
        <v>1635</v>
      </c>
      <c r="F374" s="83" t="s">
        <v>1156</v>
      </c>
      <c r="G374" s="83">
        <v>3.0</v>
      </c>
      <c r="H374" s="83">
        <v>3.0</v>
      </c>
      <c r="I374" s="83">
        <v>3.0</v>
      </c>
      <c r="J374" s="83">
        <v>50.0</v>
      </c>
      <c r="K374" s="83">
        <v>16.6</v>
      </c>
      <c r="L374" s="83" t="s">
        <v>77</v>
      </c>
    </row>
    <row r="375" ht="15.75" customHeight="1">
      <c r="A375" s="83" t="s">
        <v>1632</v>
      </c>
      <c r="B375" s="69" t="s">
        <v>1633</v>
      </c>
      <c r="C375" s="83" t="s">
        <v>52</v>
      </c>
      <c r="D375" s="83" t="s">
        <v>1636</v>
      </c>
      <c r="E375" s="83" t="s">
        <v>1637</v>
      </c>
      <c r="F375" s="83" t="s">
        <v>1156</v>
      </c>
      <c r="G375" s="83">
        <v>3.0</v>
      </c>
      <c r="H375" s="83">
        <v>3.0</v>
      </c>
      <c r="I375" s="83">
        <v>3.0</v>
      </c>
      <c r="J375" s="83">
        <v>50.0</v>
      </c>
      <c r="K375" s="83">
        <v>16.6</v>
      </c>
      <c r="L375" s="83" t="s">
        <v>77</v>
      </c>
    </row>
    <row r="376" ht="15.75" customHeight="1">
      <c r="A376" s="83" t="s">
        <v>1632</v>
      </c>
      <c r="B376" s="69" t="s">
        <v>1633</v>
      </c>
      <c r="C376" s="83" t="s">
        <v>52</v>
      </c>
      <c r="D376" s="83" t="s">
        <v>1638</v>
      </c>
      <c r="E376" s="83" t="s">
        <v>1639</v>
      </c>
      <c r="F376" s="83" t="s">
        <v>1156</v>
      </c>
      <c r="G376" s="83">
        <v>3.0</v>
      </c>
      <c r="H376" s="83">
        <v>3.0</v>
      </c>
      <c r="I376" s="83">
        <v>3.0</v>
      </c>
      <c r="J376" s="83">
        <v>50.0</v>
      </c>
      <c r="K376" s="83">
        <v>16.6</v>
      </c>
      <c r="L376" s="83" t="s">
        <v>77</v>
      </c>
    </row>
    <row r="377" ht="15.75" customHeight="1">
      <c r="A377" s="83" t="s">
        <v>1632</v>
      </c>
      <c r="B377" s="69" t="s">
        <v>1633</v>
      </c>
      <c r="C377" s="83" t="s">
        <v>52</v>
      </c>
      <c r="D377" s="83" t="s">
        <v>1640</v>
      </c>
      <c r="E377" s="83" t="s">
        <v>1641</v>
      </c>
      <c r="F377" s="83" t="s">
        <v>1156</v>
      </c>
      <c r="G377" s="83">
        <v>3.0</v>
      </c>
      <c r="H377" s="83">
        <v>3.0</v>
      </c>
      <c r="I377" s="83">
        <v>3.0</v>
      </c>
      <c r="J377" s="83">
        <v>50.0</v>
      </c>
      <c r="K377" s="83">
        <v>16.6</v>
      </c>
      <c r="L377" s="83" t="s">
        <v>77</v>
      </c>
    </row>
    <row r="378" ht="15.75" customHeight="1">
      <c r="A378" s="83" t="s">
        <v>1642</v>
      </c>
      <c r="B378" s="69" t="s">
        <v>1643</v>
      </c>
      <c r="C378" s="83" t="s">
        <v>52</v>
      </c>
      <c r="D378" s="83" t="s">
        <v>1644</v>
      </c>
      <c r="E378" s="83" t="s">
        <v>1617</v>
      </c>
      <c r="F378" s="83" t="s">
        <v>1156</v>
      </c>
      <c r="G378" s="83">
        <v>4.0</v>
      </c>
      <c r="H378" s="83">
        <v>4.0</v>
      </c>
      <c r="I378" s="83">
        <v>4.0</v>
      </c>
      <c r="J378" s="83">
        <v>50.0</v>
      </c>
      <c r="K378" s="83">
        <v>12.5</v>
      </c>
      <c r="L378" s="83" t="s">
        <v>80</v>
      </c>
    </row>
    <row r="379" ht="15.75" customHeight="1">
      <c r="A379" s="83" t="s">
        <v>1642</v>
      </c>
      <c r="B379" s="69" t="s">
        <v>1643</v>
      </c>
      <c r="C379" s="83" t="s">
        <v>52</v>
      </c>
      <c r="D379" s="83" t="s">
        <v>1645</v>
      </c>
      <c r="E379" s="83" t="s">
        <v>1646</v>
      </c>
      <c r="F379" s="83" t="s">
        <v>1156</v>
      </c>
      <c r="G379" s="83">
        <v>4.0</v>
      </c>
      <c r="H379" s="83">
        <v>4.0</v>
      </c>
      <c r="I379" s="83">
        <v>4.0</v>
      </c>
      <c r="J379" s="83">
        <v>50.0</v>
      </c>
      <c r="K379" s="83">
        <v>12.5</v>
      </c>
      <c r="L379" s="83" t="s">
        <v>80</v>
      </c>
    </row>
    <row r="380" ht="15.75" customHeight="1">
      <c r="A380" s="83" t="s">
        <v>1642</v>
      </c>
      <c r="B380" s="69" t="s">
        <v>1643</v>
      </c>
      <c r="C380" s="83" t="s">
        <v>52</v>
      </c>
      <c r="D380" s="83" t="s">
        <v>1622</v>
      </c>
      <c r="E380" s="83" t="s">
        <v>1623</v>
      </c>
      <c r="F380" s="83" t="s">
        <v>1156</v>
      </c>
      <c r="G380" s="83">
        <v>4.0</v>
      </c>
      <c r="H380" s="83">
        <v>4.0</v>
      </c>
      <c r="I380" s="83">
        <v>4.0</v>
      </c>
      <c r="J380" s="83">
        <v>50.0</v>
      </c>
      <c r="K380" s="83">
        <v>12.5</v>
      </c>
      <c r="L380" s="83" t="s">
        <v>80</v>
      </c>
    </row>
    <row r="381" ht="15.75" customHeight="1">
      <c r="A381" s="83" t="s">
        <v>1642</v>
      </c>
      <c r="B381" s="69" t="s">
        <v>1643</v>
      </c>
      <c r="C381" s="83" t="s">
        <v>52</v>
      </c>
      <c r="D381" s="83" t="s">
        <v>1647</v>
      </c>
      <c r="E381" s="83" t="s">
        <v>1648</v>
      </c>
      <c r="F381" s="83" t="s">
        <v>1156</v>
      </c>
      <c r="G381" s="83">
        <v>4.0</v>
      </c>
      <c r="H381" s="83">
        <v>4.0</v>
      </c>
      <c r="I381" s="83">
        <v>4.0</v>
      </c>
      <c r="J381" s="83">
        <v>50.0</v>
      </c>
      <c r="K381" s="83">
        <v>12.5</v>
      </c>
      <c r="L381" s="83" t="s">
        <v>80</v>
      </c>
    </row>
    <row r="382" ht="15.75" customHeight="1">
      <c r="A382" s="83" t="s">
        <v>1642</v>
      </c>
      <c r="B382" s="69" t="s">
        <v>1643</v>
      </c>
      <c r="C382" s="83" t="s">
        <v>52</v>
      </c>
      <c r="D382" s="83" t="s">
        <v>1649</v>
      </c>
      <c r="E382" s="204" t="s">
        <v>1650</v>
      </c>
      <c r="F382" s="83" t="s">
        <v>1156</v>
      </c>
      <c r="G382" s="83">
        <v>4.0</v>
      </c>
      <c r="H382" s="83">
        <v>4.0</v>
      </c>
      <c r="I382" s="83">
        <v>4.0</v>
      </c>
      <c r="J382" s="83">
        <v>50.0</v>
      </c>
      <c r="K382" s="83">
        <v>12.5</v>
      </c>
      <c r="L382" s="83" t="s">
        <v>80</v>
      </c>
    </row>
    <row r="383" ht="15.75" customHeight="1">
      <c r="A383" s="83" t="s">
        <v>1642</v>
      </c>
      <c r="B383" s="69" t="s">
        <v>1643</v>
      </c>
      <c r="C383" s="83" t="s">
        <v>52</v>
      </c>
      <c r="D383" s="83" t="s">
        <v>1651</v>
      </c>
      <c r="E383" s="83" t="s">
        <v>1652</v>
      </c>
      <c r="F383" s="83" t="s">
        <v>1156</v>
      </c>
      <c r="G383" s="83">
        <v>4.0</v>
      </c>
      <c r="H383" s="83">
        <v>4.0</v>
      </c>
      <c r="I383" s="83">
        <v>4.0</v>
      </c>
      <c r="J383" s="83">
        <v>50.0</v>
      </c>
      <c r="K383" s="83">
        <v>12.5</v>
      </c>
      <c r="L383" s="83" t="s">
        <v>80</v>
      </c>
    </row>
    <row r="384" ht="15.75" customHeight="1">
      <c r="A384" s="83" t="s">
        <v>1642</v>
      </c>
      <c r="B384" s="69" t="s">
        <v>1643</v>
      </c>
      <c r="C384" s="83" t="s">
        <v>52</v>
      </c>
      <c r="D384" s="83" t="s">
        <v>1653</v>
      </c>
      <c r="E384" s="83" t="s">
        <v>1654</v>
      </c>
      <c r="F384" s="83" t="s">
        <v>1156</v>
      </c>
      <c r="G384" s="83">
        <v>4.0</v>
      </c>
      <c r="H384" s="83">
        <v>4.0</v>
      </c>
      <c r="I384" s="83">
        <v>4.0</v>
      </c>
      <c r="J384" s="83">
        <v>50.0</v>
      </c>
      <c r="K384" s="83">
        <v>12.5</v>
      </c>
      <c r="L384" s="83" t="s">
        <v>80</v>
      </c>
    </row>
    <row r="385" ht="15.75" customHeight="1">
      <c r="A385" s="83" t="s">
        <v>1655</v>
      </c>
      <c r="B385" s="69" t="s">
        <v>1611</v>
      </c>
      <c r="C385" s="83" t="s">
        <v>52</v>
      </c>
      <c r="D385" s="83" t="s">
        <v>1612</v>
      </c>
      <c r="E385" s="83" t="s">
        <v>1613</v>
      </c>
      <c r="F385" s="83" t="s">
        <v>1156</v>
      </c>
      <c r="G385" s="83">
        <v>4.0</v>
      </c>
      <c r="H385" s="83">
        <v>4.0</v>
      </c>
      <c r="I385" s="83">
        <v>4.0</v>
      </c>
      <c r="J385" s="83">
        <v>50.0</v>
      </c>
      <c r="K385" s="83">
        <v>12.5</v>
      </c>
      <c r="L385" s="83" t="s">
        <v>80</v>
      </c>
    </row>
    <row r="386" ht="15.75" customHeight="1">
      <c r="A386" s="83" t="s">
        <v>1655</v>
      </c>
      <c r="B386" s="69" t="s">
        <v>1611</v>
      </c>
      <c r="C386" s="83" t="s">
        <v>52</v>
      </c>
      <c r="D386" s="83" t="s">
        <v>1614</v>
      </c>
      <c r="E386" s="83" t="s">
        <v>1615</v>
      </c>
      <c r="F386" s="83" t="s">
        <v>1156</v>
      </c>
      <c r="G386" s="83">
        <v>4.0</v>
      </c>
      <c r="H386" s="83">
        <v>4.0</v>
      </c>
      <c r="I386" s="83">
        <v>4.0</v>
      </c>
      <c r="J386" s="83">
        <v>50.0</v>
      </c>
      <c r="K386" s="83">
        <v>12.5</v>
      </c>
      <c r="L386" s="83" t="s">
        <v>80</v>
      </c>
    </row>
    <row r="387" ht="15.75" customHeight="1">
      <c r="A387" s="83" t="s">
        <v>1655</v>
      </c>
      <c r="B387" s="69" t="s">
        <v>1611</v>
      </c>
      <c r="C387" s="83" t="s">
        <v>52</v>
      </c>
      <c r="D387" s="83" t="s">
        <v>1616</v>
      </c>
      <c r="E387" s="83" t="s">
        <v>1617</v>
      </c>
      <c r="F387" s="83" t="s">
        <v>1156</v>
      </c>
      <c r="G387" s="83">
        <v>4.0</v>
      </c>
      <c r="H387" s="83">
        <v>4.0</v>
      </c>
      <c r="I387" s="83">
        <v>4.0</v>
      </c>
      <c r="J387" s="83">
        <v>50.0</v>
      </c>
      <c r="K387" s="83">
        <v>12.5</v>
      </c>
      <c r="L387" s="83" t="s">
        <v>80</v>
      </c>
    </row>
    <row r="388" ht="15.75" customHeight="1">
      <c r="A388" s="83" t="s">
        <v>1655</v>
      </c>
      <c r="B388" s="69" t="s">
        <v>1611</v>
      </c>
      <c r="C388" s="83" t="s">
        <v>52</v>
      </c>
      <c r="D388" s="83" t="s">
        <v>1618</v>
      </c>
      <c r="E388" s="83" t="s">
        <v>1619</v>
      </c>
      <c r="F388" s="83" t="s">
        <v>1156</v>
      </c>
      <c r="G388" s="83">
        <v>4.0</v>
      </c>
      <c r="H388" s="83">
        <v>4.0</v>
      </c>
      <c r="I388" s="83">
        <v>4.0</v>
      </c>
      <c r="J388" s="83">
        <v>50.0</v>
      </c>
      <c r="K388" s="83">
        <v>12.5</v>
      </c>
      <c r="L388" s="83" t="s">
        <v>80</v>
      </c>
    </row>
    <row r="389" ht="15.75" customHeight="1">
      <c r="A389" s="83" t="s">
        <v>1655</v>
      </c>
      <c r="B389" s="69" t="s">
        <v>1611</v>
      </c>
      <c r="C389" s="83" t="s">
        <v>52</v>
      </c>
      <c r="D389" s="83" t="s">
        <v>1620</v>
      </c>
      <c r="E389" s="83" t="s">
        <v>1621</v>
      </c>
      <c r="F389" s="83" t="s">
        <v>1156</v>
      </c>
      <c r="G389" s="83">
        <v>4.0</v>
      </c>
      <c r="H389" s="83">
        <v>4.0</v>
      </c>
      <c r="I389" s="83">
        <v>4.0</v>
      </c>
      <c r="J389" s="83">
        <v>50.0</v>
      </c>
      <c r="K389" s="83">
        <v>12.5</v>
      </c>
      <c r="L389" s="83" t="s">
        <v>80</v>
      </c>
    </row>
    <row r="390" ht="15.75" customHeight="1">
      <c r="A390" s="83" t="s">
        <v>1655</v>
      </c>
      <c r="B390" s="69" t="s">
        <v>1611</v>
      </c>
      <c r="C390" s="83" t="s">
        <v>52</v>
      </c>
      <c r="D390" s="83" t="s">
        <v>1622</v>
      </c>
      <c r="E390" s="83" t="s">
        <v>1623</v>
      </c>
      <c r="F390" s="83" t="s">
        <v>1156</v>
      </c>
      <c r="G390" s="83">
        <v>4.0</v>
      </c>
      <c r="H390" s="83">
        <v>4.0</v>
      </c>
      <c r="I390" s="83">
        <v>4.0</v>
      </c>
      <c r="J390" s="83">
        <v>50.0</v>
      </c>
      <c r="K390" s="83">
        <v>12.5</v>
      </c>
      <c r="L390" s="83" t="s">
        <v>80</v>
      </c>
    </row>
    <row r="391" ht="15.75" customHeight="1">
      <c r="A391" s="83" t="s">
        <v>1655</v>
      </c>
      <c r="B391" s="69" t="s">
        <v>1611</v>
      </c>
      <c r="C391" s="83" t="s">
        <v>52</v>
      </c>
      <c r="D391" s="83" t="s">
        <v>1624</v>
      </c>
      <c r="E391" s="83" t="s">
        <v>1625</v>
      </c>
      <c r="F391" s="83" t="s">
        <v>1156</v>
      </c>
      <c r="G391" s="83">
        <v>4.0</v>
      </c>
      <c r="H391" s="83">
        <v>4.0</v>
      </c>
      <c r="I391" s="83">
        <v>4.0</v>
      </c>
      <c r="J391" s="83">
        <v>50.0</v>
      </c>
      <c r="K391" s="83">
        <v>12.5</v>
      </c>
      <c r="L391" s="83" t="s">
        <v>80</v>
      </c>
    </row>
    <row r="392" ht="15.75" customHeight="1">
      <c r="A392" s="83" t="s">
        <v>1655</v>
      </c>
      <c r="B392" s="69" t="s">
        <v>1611</v>
      </c>
      <c r="C392" s="83" t="s">
        <v>52</v>
      </c>
      <c r="D392" s="83" t="s">
        <v>1626</v>
      </c>
      <c r="E392" s="83" t="s">
        <v>1627</v>
      </c>
      <c r="F392" s="83" t="s">
        <v>1156</v>
      </c>
      <c r="G392" s="83">
        <v>4.0</v>
      </c>
      <c r="H392" s="83">
        <v>4.0</v>
      </c>
      <c r="I392" s="83">
        <v>4.0</v>
      </c>
      <c r="J392" s="83">
        <v>50.0</v>
      </c>
      <c r="K392" s="83">
        <v>12.5</v>
      </c>
      <c r="L392" s="83" t="s">
        <v>80</v>
      </c>
    </row>
    <row r="393" ht="15.75" customHeight="1">
      <c r="A393" s="83" t="s">
        <v>1655</v>
      </c>
      <c r="B393" s="69" t="s">
        <v>1611</v>
      </c>
      <c r="C393" s="83" t="s">
        <v>52</v>
      </c>
      <c r="D393" s="83" t="s">
        <v>1628</v>
      </c>
      <c r="E393" s="83" t="s">
        <v>1629</v>
      </c>
      <c r="F393" s="83" t="s">
        <v>1156</v>
      </c>
      <c r="G393" s="83">
        <v>4.0</v>
      </c>
      <c r="H393" s="83">
        <v>4.0</v>
      </c>
      <c r="I393" s="83">
        <v>4.0</v>
      </c>
      <c r="J393" s="83">
        <v>50.0</v>
      </c>
      <c r="K393" s="83">
        <v>12.5</v>
      </c>
      <c r="L393" s="83" t="s">
        <v>80</v>
      </c>
    </row>
    <row r="394" ht="15.75" customHeight="1">
      <c r="A394" s="83" t="s">
        <v>1655</v>
      </c>
      <c r="B394" s="69" t="s">
        <v>1611</v>
      </c>
      <c r="C394" s="83" t="s">
        <v>52</v>
      </c>
      <c r="D394" s="83" t="s">
        <v>1630</v>
      </c>
      <c r="E394" s="83" t="s">
        <v>1631</v>
      </c>
      <c r="F394" s="83" t="s">
        <v>630</v>
      </c>
      <c r="G394" s="83">
        <v>4.0</v>
      </c>
      <c r="H394" s="83">
        <v>4.0</v>
      </c>
      <c r="I394" s="83">
        <v>4.0</v>
      </c>
      <c r="J394" s="83">
        <v>50.0</v>
      </c>
      <c r="K394" s="83">
        <v>12.5</v>
      </c>
      <c r="L394" s="83" t="s">
        <v>80</v>
      </c>
    </row>
    <row r="395" ht="15.75" customHeight="1">
      <c r="A395" s="83" t="s">
        <v>1656</v>
      </c>
      <c r="B395" s="69" t="s">
        <v>1657</v>
      </c>
      <c r="C395" s="83" t="s">
        <v>52</v>
      </c>
      <c r="D395" s="83" t="s">
        <v>1658</v>
      </c>
      <c r="E395" s="204" t="s">
        <v>1659</v>
      </c>
      <c r="F395" s="83" t="s">
        <v>1156</v>
      </c>
      <c r="G395" s="83">
        <v>9.0</v>
      </c>
      <c r="H395" s="83">
        <v>8.0</v>
      </c>
      <c r="I395" s="83">
        <v>14.0</v>
      </c>
      <c r="J395" s="83">
        <v>50.0</v>
      </c>
      <c r="K395" s="83">
        <v>5.5</v>
      </c>
      <c r="L395" s="83" t="s">
        <v>80</v>
      </c>
    </row>
    <row r="396" ht="15.75" customHeight="1">
      <c r="A396" s="83" t="s">
        <v>1656</v>
      </c>
      <c r="B396" s="69" t="s">
        <v>1657</v>
      </c>
      <c r="C396" s="83" t="s">
        <v>52</v>
      </c>
      <c r="D396" s="83" t="s">
        <v>1616</v>
      </c>
      <c r="E396" s="83" t="s">
        <v>1617</v>
      </c>
      <c r="F396" s="83" t="s">
        <v>1156</v>
      </c>
      <c r="G396" s="83">
        <v>9.0</v>
      </c>
      <c r="H396" s="83">
        <v>8.0</v>
      </c>
      <c r="I396" s="83">
        <v>14.0</v>
      </c>
      <c r="J396" s="83">
        <v>50.0</v>
      </c>
      <c r="K396" s="83">
        <v>5.5</v>
      </c>
      <c r="L396" s="83" t="s">
        <v>80</v>
      </c>
    </row>
    <row r="397" ht="15.75" customHeight="1">
      <c r="A397" s="83" t="s">
        <v>1656</v>
      </c>
      <c r="B397" s="69" t="s">
        <v>1657</v>
      </c>
      <c r="C397" s="83" t="s">
        <v>52</v>
      </c>
      <c r="D397" s="83" t="s">
        <v>1660</v>
      </c>
      <c r="E397" s="204" t="s">
        <v>1661</v>
      </c>
      <c r="F397" s="83" t="s">
        <v>630</v>
      </c>
      <c r="G397" s="83">
        <v>9.0</v>
      </c>
      <c r="H397" s="83">
        <v>8.0</v>
      </c>
      <c r="I397" s="83">
        <v>14.0</v>
      </c>
      <c r="J397" s="83">
        <v>50.0</v>
      </c>
      <c r="K397" s="83">
        <v>5.5</v>
      </c>
      <c r="L397" s="83" t="s">
        <v>80</v>
      </c>
    </row>
    <row r="398" ht="15.75" customHeight="1">
      <c r="A398" s="83" t="s">
        <v>1656</v>
      </c>
      <c r="B398" s="69" t="s">
        <v>1657</v>
      </c>
      <c r="C398" s="83" t="s">
        <v>52</v>
      </c>
      <c r="D398" s="83" t="s">
        <v>1662</v>
      </c>
      <c r="E398" s="83" t="s">
        <v>1663</v>
      </c>
      <c r="F398" s="83" t="s">
        <v>630</v>
      </c>
      <c r="G398" s="83">
        <v>9.0</v>
      </c>
      <c r="H398" s="83">
        <v>8.0</v>
      </c>
      <c r="I398" s="83">
        <v>14.0</v>
      </c>
      <c r="J398" s="83">
        <v>50.0</v>
      </c>
      <c r="K398" s="83">
        <v>5.5</v>
      </c>
      <c r="L398" s="83" t="s">
        <v>80</v>
      </c>
    </row>
    <row r="399" ht="15.75" customHeight="1">
      <c r="A399" s="83" t="s">
        <v>1656</v>
      </c>
      <c r="B399" s="69" t="s">
        <v>1657</v>
      </c>
      <c r="C399" s="83" t="s">
        <v>52</v>
      </c>
      <c r="D399" s="83" t="s">
        <v>1664</v>
      </c>
      <c r="E399" s="83" t="s">
        <v>1665</v>
      </c>
      <c r="F399" s="83" t="s">
        <v>630</v>
      </c>
      <c r="G399" s="83">
        <v>9.0</v>
      </c>
      <c r="H399" s="83">
        <v>8.0</v>
      </c>
      <c r="I399" s="83">
        <v>14.0</v>
      </c>
      <c r="J399" s="83">
        <v>50.0</v>
      </c>
      <c r="K399" s="83">
        <v>5.5</v>
      </c>
      <c r="L399" s="83" t="s">
        <v>80</v>
      </c>
    </row>
    <row r="400" ht="15.75" customHeight="1">
      <c r="A400" s="83" t="s">
        <v>1666</v>
      </c>
      <c r="B400" s="69" t="s">
        <v>1667</v>
      </c>
      <c r="C400" s="83" t="s">
        <v>52</v>
      </c>
      <c r="D400" s="83" t="s">
        <v>1668</v>
      </c>
      <c r="E400" s="83" t="s">
        <v>1669</v>
      </c>
      <c r="F400" s="83" t="s">
        <v>1156</v>
      </c>
      <c r="G400" s="83">
        <v>3.0</v>
      </c>
      <c r="H400" s="83">
        <v>3.0</v>
      </c>
      <c r="I400" s="83">
        <v>3.0</v>
      </c>
      <c r="J400" s="83">
        <v>50.0</v>
      </c>
      <c r="K400" s="83">
        <v>16.6</v>
      </c>
      <c r="L400" s="83" t="s">
        <v>80</v>
      </c>
    </row>
    <row r="401" ht="15.75" customHeight="1">
      <c r="A401" s="83" t="s">
        <v>1666</v>
      </c>
      <c r="B401" s="69" t="s">
        <v>1667</v>
      </c>
      <c r="C401" s="83" t="s">
        <v>52</v>
      </c>
      <c r="D401" s="83" t="s">
        <v>1670</v>
      </c>
      <c r="E401" s="83" t="s">
        <v>1671</v>
      </c>
      <c r="F401" s="83" t="s">
        <v>1156</v>
      </c>
      <c r="G401" s="83">
        <v>3.0</v>
      </c>
      <c r="H401" s="83">
        <v>3.0</v>
      </c>
      <c r="I401" s="83">
        <v>3.0</v>
      </c>
      <c r="J401" s="83">
        <v>50.0</v>
      </c>
      <c r="K401" s="83">
        <v>16.6</v>
      </c>
      <c r="L401" s="83" t="s">
        <v>80</v>
      </c>
    </row>
    <row r="402" ht="15.75" customHeight="1">
      <c r="A402" s="83" t="s">
        <v>1666</v>
      </c>
      <c r="B402" s="69" t="s">
        <v>1667</v>
      </c>
      <c r="C402" s="83" t="s">
        <v>52</v>
      </c>
      <c r="D402" s="83" t="s">
        <v>1672</v>
      </c>
      <c r="E402" s="83" t="s">
        <v>1673</v>
      </c>
      <c r="F402" s="83" t="s">
        <v>630</v>
      </c>
      <c r="G402" s="83">
        <v>3.0</v>
      </c>
      <c r="H402" s="83">
        <v>3.0</v>
      </c>
      <c r="I402" s="83">
        <v>3.0</v>
      </c>
      <c r="J402" s="83">
        <v>50.0</v>
      </c>
      <c r="K402" s="83">
        <v>16.6</v>
      </c>
      <c r="L402" s="83" t="s">
        <v>80</v>
      </c>
    </row>
    <row r="403" ht="15.75" customHeight="1">
      <c r="A403" s="83" t="s">
        <v>1666</v>
      </c>
      <c r="B403" s="69" t="s">
        <v>1667</v>
      </c>
      <c r="C403" s="83" t="s">
        <v>52</v>
      </c>
      <c r="D403" s="83" t="s">
        <v>1674</v>
      </c>
      <c r="E403" s="83" t="s">
        <v>1675</v>
      </c>
      <c r="F403" s="83" t="s">
        <v>630</v>
      </c>
      <c r="G403" s="83">
        <v>3.0</v>
      </c>
      <c r="H403" s="83">
        <v>3.0</v>
      </c>
      <c r="I403" s="83">
        <v>3.0</v>
      </c>
      <c r="J403" s="83">
        <v>50.0</v>
      </c>
      <c r="K403" s="83">
        <v>16.6</v>
      </c>
      <c r="L403" s="83" t="s">
        <v>80</v>
      </c>
    </row>
    <row r="404" ht="15.75" customHeight="1">
      <c r="A404" s="83" t="s">
        <v>1666</v>
      </c>
      <c r="B404" s="69" t="s">
        <v>1667</v>
      </c>
      <c r="C404" s="83" t="s">
        <v>52</v>
      </c>
      <c r="D404" s="83" t="s">
        <v>1676</v>
      </c>
      <c r="E404" s="83" t="s">
        <v>1677</v>
      </c>
      <c r="F404" s="83" t="s">
        <v>630</v>
      </c>
      <c r="G404" s="83">
        <v>3.0</v>
      </c>
      <c r="H404" s="83">
        <v>3.0</v>
      </c>
      <c r="I404" s="83">
        <v>3.0</v>
      </c>
      <c r="J404" s="83">
        <v>50.0</v>
      </c>
      <c r="K404" s="83">
        <v>16.6</v>
      </c>
      <c r="L404" s="83" t="s">
        <v>80</v>
      </c>
    </row>
    <row r="405" ht="15.75" customHeight="1">
      <c r="A405" s="83" t="s">
        <v>1632</v>
      </c>
      <c r="B405" s="69" t="s">
        <v>1633</v>
      </c>
      <c r="C405" s="83" t="s">
        <v>52</v>
      </c>
      <c r="D405" s="83" t="s">
        <v>1634</v>
      </c>
      <c r="E405" s="83" t="s">
        <v>1635</v>
      </c>
      <c r="F405" s="83" t="s">
        <v>1156</v>
      </c>
      <c r="G405" s="83">
        <v>3.0</v>
      </c>
      <c r="H405" s="83">
        <v>3.0</v>
      </c>
      <c r="I405" s="83">
        <v>3.0</v>
      </c>
      <c r="J405" s="83">
        <v>50.0</v>
      </c>
      <c r="K405" s="83">
        <v>16.6</v>
      </c>
      <c r="L405" s="83" t="s">
        <v>80</v>
      </c>
    </row>
    <row r="406" ht="15.75" customHeight="1">
      <c r="A406" s="83" t="s">
        <v>1632</v>
      </c>
      <c r="B406" s="69" t="s">
        <v>1633</v>
      </c>
      <c r="C406" s="83" t="s">
        <v>52</v>
      </c>
      <c r="D406" s="83" t="s">
        <v>1636</v>
      </c>
      <c r="E406" s="83" t="s">
        <v>1637</v>
      </c>
      <c r="F406" s="83" t="s">
        <v>1156</v>
      </c>
      <c r="G406" s="83">
        <v>3.0</v>
      </c>
      <c r="H406" s="83">
        <v>3.0</v>
      </c>
      <c r="I406" s="83">
        <v>3.0</v>
      </c>
      <c r="J406" s="83">
        <v>50.0</v>
      </c>
      <c r="K406" s="83">
        <v>16.6</v>
      </c>
      <c r="L406" s="83" t="s">
        <v>80</v>
      </c>
    </row>
    <row r="407" ht="15.75" customHeight="1">
      <c r="A407" s="83" t="s">
        <v>1632</v>
      </c>
      <c r="B407" s="69" t="s">
        <v>1633</v>
      </c>
      <c r="C407" s="83" t="s">
        <v>52</v>
      </c>
      <c r="D407" s="83" t="s">
        <v>1638</v>
      </c>
      <c r="E407" s="83" t="s">
        <v>1639</v>
      </c>
      <c r="F407" s="83" t="s">
        <v>1156</v>
      </c>
      <c r="G407" s="83">
        <v>3.0</v>
      </c>
      <c r="H407" s="83">
        <v>3.0</v>
      </c>
      <c r="I407" s="83">
        <v>3.0</v>
      </c>
      <c r="J407" s="83">
        <v>50.0</v>
      </c>
      <c r="K407" s="83">
        <v>16.6</v>
      </c>
      <c r="L407" s="83" t="s">
        <v>80</v>
      </c>
    </row>
    <row r="408" ht="15.75" customHeight="1">
      <c r="A408" s="83" t="s">
        <v>1632</v>
      </c>
      <c r="B408" s="69" t="s">
        <v>1633</v>
      </c>
      <c r="C408" s="83" t="s">
        <v>52</v>
      </c>
      <c r="D408" s="83" t="s">
        <v>1640</v>
      </c>
      <c r="E408" s="83" t="s">
        <v>1641</v>
      </c>
      <c r="F408" s="83" t="s">
        <v>1156</v>
      </c>
      <c r="G408" s="83">
        <v>3.0</v>
      </c>
      <c r="H408" s="83">
        <v>3.0</v>
      </c>
      <c r="I408" s="83">
        <v>3.0</v>
      </c>
      <c r="J408" s="83">
        <v>50.0</v>
      </c>
      <c r="K408" s="83">
        <v>16.6</v>
      </c>
      <c r="L408" s="83" t="s">
        <v>80</v>
      </c>
    </row>
    <row r="409" ht="15.75" customHeight="1">
      <c r="A409" s="83" t="s">
        <v>462</v>
      </c>
      <c r="B409" s="69" t="s">
        <v>1678</v>
      </c>
      <c r="C409" s="83" t="s">
        <v>52</v>
      </c>
      <c r="D409" s="83" t="s">
        <v>1679</v>
      </c>
      <c r="E409" s="83" t="s">
        <v>1680</v>
      </c>
      <c r="F409" s="83" t="s">
        <v>1156</v>
      </c>
      <c r="G409" s="83">
        <v>3.0</v>
      </c>
      <c r="H409" s="83">
        <v>2.0</v>
      </c>
      <c r="I409" s="83">
        <v>3.0</v>
      </c>
      <c r="J409" s="83">
        <v>50.0</v>
      </c>
      <c r="K409" s="83">
        <v>16.6</v>
      </c>
      <c r="L409" s="83" t="s">
        <v>80</v>
      </c>
    </row>
    <row r="410" ht="15.75" customHeight="1">
      <c r="A410" s="83" t="s">
        <v>462</v>
      </c>
      <c r="B410" s="69" t="s">
        <v>1678</v>
      </c>
      <c r="C410" s="83" t="s">
        <v>52</v>
      </c>
      <c r="D410" s="83" t="s">
        <v>1681</v>
      </c>
      <c r="E410" s="83" t="s">
        <v>1682</v>
      </c>
      <c r="F410" s="83" t="s">
        <v>1156</v>
      </c>
      <c r="G410" s="83">
        <v>3.0</v>
      </c>
      <c r="H410" s="83">
        <v>2.0</v>
      </c>
      <c r="I410" s="83">
        <v>3.0</v>
      </c>
      <c r="J410" s="83">
        <v>50.0</v>
      </c>
      <c r="K410" s="83">
        <v>16.6</v>
      </c>
      <c r="L410" s="83" t="s">
        <v>80</v>
      </c>
    </row>
    <row r="411" ht="15.75" customHeight="1">
      <c r="A411" s="83" t="s">
        <v>462</v>
      </c>
      <c r="B411" s="69" t="s">
        <v>1678</v>
      </c>
      <c r="C411" s="83" t="s">
        <v>52</v>
      </c>
      <c r="D411" s="83" t="s">
        <v>1683</v>
      </c>
      <c r="E411" s="83" t="s">
        <v>1684</v>
      </c>
      <c r="F411" s="83" t="s">
        <v>1156</v>
      </c>
      <c r="G411" s="83">
        <v>3.0</v>
      </c>
      <c r="H411" s="83">
        <v>2.0</v>
      </c>
      <c r="I411" s="83">
        <v>3.0</v>
      </c>
      <c r="J411" s="83">
        <v>50.0</v>
      </c>
      <c r="K411" s="83">
        <v>16.6</v>
      </c>
      <c r="L411" s="83" t="s">
        <v>80</v>
      </c>
    </row>
    <row r="412" ht="15.75" customHeight="1">
      <c r="A412" s="83" t="s">
        <v>462</v>
      </c>
      <c r="B412" s="69" t="s">
        <v>1678</v>
      </c>
      <c r="C412" s="83" t="s">
        <v>52</v>
      </c>
      <c r="D412" s="83" t="s">
        <v>1685</v>
      </c>
      <c r="E412" s="83" t="s">
        <v>1686</v>
      </c>
      <c r="F412" s="83" t="s">
        <v>630</v>
      </c>
      <c r="G412" s="83">
        <v>3.0</v>
      </c>
      <c r="H412" s="83">
        <v>2.0</v>
      </c>
      <c r="I412" s="83">
        <v>3.0</v>
      </c>
      <c r="J412" s="83">
        <v>50.0</v>
      </c>
      <c r="K412" s="83">
        <v>16.6</v>
      </c>
      <c r="L412" s="83" t="s">
        <v>80</v>
      </c>
    </row>
    <row r="413" ht="15.75" customHeight="1">
      <c r="A413" s="83" t="s">
        <v>1687</v>
      </c>
      <c r="B413" s="69" t="s">
        <v>1688</v>
      </c>
      <c r="C413" s="83" t="s">
        <v>52</v>
      </c>
      <c r="D413" s="83" t="s">
        <v>1689</v>
      </c>
      <c r="E413" s="83" t="s">
        <v>1690</v>
      </c>
      <c r="F413" s="83" t="s">
        <v>1156</v>
      </c>
      <c r="G413" s="83">
        <v>7.0</v>
      </c>
      <c r="H413" s="83">
        <v>7.0</v>
      </c>
      <c r="I413" s="83">
        <v>7.0</v>
      </c>
      <c r="J413" s="83">
        <v>50.0</v>
      </c>
      <c r="K413" s="83">
        <v>7.1</v>
      </c>
      <c r="L413" s="83" t="s">
        <v>80</v>
      </c>
    </row>
    <row r="414" ht="15.75" customHeight="1">
      <c r="A414" s="83" t="s">
        <v>1687</v>
      </c>
      <c r="B414" s="69" t="s">
        <v>1688</v>
      </c>
      <c r="C414" s="83" t="s">
        <v>52</v>
      </c>
      <c r="D414" s="83" t="s">
        <v>1691</v>
      </c>
      <c r="E414" s="83" t="s">
        <v>1692</v>
      </c>
      <c r="F414" s="83" t="s">
        <v>1156</v>
      </c>
      <c r="G414" s="83">
        <v>7.0</v>
      </c>
      <c r="H414" s="83">
        <v>7.0</v>
      </c>
      <c r="I414" s="83">
        <v>7.0</v>
      </c>
      <c r="J414" s="83">
        <v>50.0</v>
      </c>
      <c r="K414" s="83">
        <v>7.1</v>
      </c>
      <c r="L414" s="83" t="s">
        <v>80</v>
      </c>
    </row>
    <row r="415" ht="15.75" customHeight="1">
      <c r="A415" s="83" t="s">
        <v>1693</v>
      </c>
      <c r="B415" s="69" t="s">
        <v>1694</v>
      </c>
      <c r="C415" s="83" t="s">
        <v>52</v>
      </c>
      <c r="D415" s="83" t="s">
        <v>1695</v>
      </c>
      <c r="E415" s="83" t="s">
        <v>1696</v>
      </c>
      <c r="F415" s="83" t="s">
        <v>1156</v>
      </c>
      <c r="G415" s="83">
        <v>3.0</v>
      </c>
      <c r="H415" s="83">
        <v>3.0</v>
      </c>
      <c r="I415" s="83">
        <v>3.0</v>
      </c>
      <c r="J415" s="83">
        <v>50.0</v>
      </c>
      <c r="K415" s="83">
        <v>16.6</v>
      </c>
      <c r="L415" s="83" t="s">
        <v>80</v>
      </c>
    </row>
    <row r="416" ht="15.75" customHeight="1">
      <c r="A416" s="83" t="s">
        <v>1693</v>
      </c>
      <c r="B416" s="69" t="s">
        <v>1694</v>
      </c>
      <c r="C416" s="83" t="s">
        <v>52</v>
      </c>
      <c r="D416" s="83" t="s">
        <v>1697</v>
      </c>
      <c r="E416" s="83" t="s">
        <v>1698</v>
      </c>
      <c r="F416" s="83" t="s">
        <v>1156</v>
      </c>
      <c r="G416" s="83">
        <v>3.0</v>
      </c>
      <c r="H416" s="83">
        <v>3.0</v>
      </c>
      <c r="I416" s="83">
        <v>3.0</v>
      </c>
      <c r="J416" s="83">
        <v>50.0</v>
      </c>
      <c r="K416" s="83">
        <v>16.6</v>
      </c>
      <c r="L416" s="83" t="s">
        <v>80</v>
      </c>
    </row>
    <row r="417" ht="15.75" customHeight="1">
      <c r="A417" s="83" t="s">
        <v>1699</v>
      </c>
      <c r="B417" s="69" t="s">
        <v>1700</v>
      </c>
      <c r="C417" s="83" t="s">
        <v>52</v>
      </c>
      <c r="D417" s="83" t="s">
        <v>1701</v>
      </c>
      <c r="E417" s="83" t="s">
        <v>1702</v>
      </c>
      <c r="F417" s="83" t="s">
        <v>757</v>
      </c>
      <c r="G417" s="83">
        <v>9.0</v>
      </c>
      <c r="H417" s="83">
        <v>7.0</v>
      </c>
      <c r="I417" s="83">
        <v>13.0</v>
      </c>
      <c r="J417" s="83">
        <v>50.0</v>
      </c>
      <c r="K417" s="83">
        <v>5.5</v>
      </c>
      <c r="L417" s="83" t="s">
        <v>80</v>
      </c>
    </row>
    <row r="418" ht="15.75" customHeight="1">
      <c r="A418" s="83" t="s">
        <v>1699</v>
      </c>
      <c r="B418" s="69" t="s">
        <v>1700</v>
      </c>
      <c r="C418" s="83" t="s">
        <v>52</v>
      </c>
      <c r="D418" s="83" t="s">
        <v>1703</v>
      </c>
      <c r="E418" s="83" t="s">
        <v>1704</v>
      </c>
      <c r="F418" s="83" t="s">
        <v>630</v>
      </c>
      <c r="G418" s="83">
        <v>9.0</v>
      </c>
      <c r="H418" s="83">
        <v>7.0</v>
      </c>
      <c r="I418" s="83">
        <v>13.0</v>
      </c>
      <c r="J418" s="83">
        <v>50.0</v>
      </c>
      <c r="K418" s="83">
        <v>5.5</v>
      </c>
      <c r="L418" s="83" t="s">
        <v>80</v>
      </c>
    </row>
    <row r="419" ht="15.75" customHeight="1">
      <c r="A419" s="83" t="s">
        <v>1705</v>
      </c>
      <c r="B419" s="69" t="s">
        <v>1706</v>
      </c>
      <c r="C419" s="83" t="s">
        <v>52</v>
      </c>
      <c r="D419" s="83" t="s">
        <v>1707</v>
      </c>
      <c r="E419" s="83" t="s">
        <v>1708</v>
      </c>
      <c r="F419" s="83" t="s">
        <v>630</v>
      </c>
      <c r="G419" s="83">
        <v>8.0</v>
      </c>
      <c r="H419" s="83">
        <v>8.0</v>
      </c>
      <c r="I419" s="83">
        <v>8.0</v>
      </c>
      <c r="J419" s="83">
        <v>50.0</v>
      </c>
      <c r="K419" s="83">
        <v>6.2</v>
      </c>
      <c r="L419" s="83" t="s">
        <v>80</v>
      </c>
    </row>
    <row r="420" ht="15.75" customHeight="1">
      <c r="A420" s="83" t="s">
        <v>1709</v>
      </c>
      <c r="B420" s="69" t="s">
        <v>1710</v>
      </c>
      <c r="C420" s="83" t="s">
        <v>52</v>
      </c>
      <c r="D420" s="83" t="s">
        <v>1711</v>
      </c>
      <c r="E420" s="83" t="s">
        <v>1712</v>
      </c>
      <c r="F420" s="83" t="s">
        <v>1156</v>
      </c>
      <c r="G420" s="83">
        <v>3.0</v>
      </c>
      <c r="H420" s="83">
        <v>3.0</v>
      </c>
      <c r="I420" s="83">
        <v>4.0</v>
      </c>
      <c r="J420" s="83">
        <v>50.0</v>
      </c>
      <c r="K420" s="83">
        <v>16.6</v>
      </c>
      <c r="L420" s="83" t="s">
        <v>80</v>
      </c>
    </row>
    <row r="421" ht="15.75" customHeight="1">
      <c r="A421" s="83" t="s">
        <v>1713</v>
      </c>
      <c r="B421" s="83" t="s">
        <v>1714</v>
      </c>
      <c r="C421" s="83" t="s">
        <v>52</v>
      </c>
      <c r="D421" s="159" t="s">
        <v>1715</v>
      </c>
      <c r="E421" s="83" t="s">
        <v>1716</v>
      </c>
      <c r="F421" s="83" t="s">
        <v>1156</v>
      </c>
      <c r="G421" s="83">
        <v>2.0</v>
      </c>
      <c r="H421" s="83">
        <v>1.0</v>
      </c>
      <c r="I421" s="83">
        <v>2.0</v>
      </c>
      <c r="J421" s="83">
        <v>50.0</v>
      </c>
      <c r="K421" s="83">
        <v>25.0</v>
      </c>
      <c r="L421" s="83" t="s">
        <v>1717</v>
      </c>
    </row>
    <row r="422" ht="15.75" customHeight="1">
      <c r="A422" s="83" t="s">
        <v>1718</v>
      </c>
      <c r="B422" s="83" t="s">
        <v>1719</v>
      </c>
      <c r="C422" s="83" t="s">
        <v>52</v>
      </c>
      <c r="D422" s="83" t="s">
        <v>1720</v>
      </c>
      <c r="E422" s="204" t="s">
        <v>1721</v>
      </c>
      <c r="F422" s="83" t="s">
        <v>1156</v>
      </c>
      <c r="G422" s="83">
        <v>3.0</v>
      </c>
      <c r="H422" s="83">
        <v>3.0</v>
      </c>
      <c r="I422" s="83">
        <v>3.0</v>
      </c>
      <c r="J422" s="83">
        <v>50.0</v>
      </c>
      <c r="K422" s="83">
        <v>16.67</v>
      </c>
      <c r="L422" s="83" t="s">
        <v>1717</v>
      </c>
    </row>
    <row r="423" ht="15.75" customHeight="1">
      <c r="A423" s="83" t="s">
        <v>1718</v>
      </c>
      <c r="B423" s="83" t="s">
        <v>1719</v>
      </c>
      <c r="C423" s="83" t="s">
        <v>52</v>
      </c>
      <c r="D423" s="83" t="s">
        <v>1722</v>
      </c>
      <c r="E423" s="83" t="s">
        <v>1723</v>
      </c>
      <c r="F423" s="83" t="s">
        <v>1156</v>
      </c>
      <c r="G423" s="83">
        <v>3.0</v>
      </c>
      <c r="H423" s="83">
        <v>3.0</v>
      </c>
      <c r="I423" s="83">
        <v>3.0</v>
      </c>
      <c r="J423" s="83">
        <v>50.0</v>
      </c>
      <c r="K423" s="83">
        <v>16.67</v>
      </c>
      <c r="L423" s="83" t="s">
        <v>1717</v>
      </c>
    </row>
    <row r="424" ht="15.75" customHeight="1">
      <c r="A424" s="83" t="s">
        <v>1718</v>
      </c>
      <c r="B424" s="83" t="s">
        <v>1719</v>
      </c>
      <c r="C424" s="83" t="s">
        <v>52</v>
      </c>
      <c r="D424" s="83" t="s">
        <v>1724</v>
      </c>
      <c r="E424" s="204" t="s">
        <v>1725</v>
      </c>
      <c r="F424" s="83" t="s">
        <v>1156</v>
      </c>
      <c r="G424" s="83">
        <v>3.0</v>
      </c>
      <c r="H424" s="83">
        <v>3.0</v>
      </c>
      <c r="I424" s="83">
        <v>3.0</v>
      </c>
      <c r="J424" s="83">
        <v>50.0</v>
      </c>
      <c r="K424" s="83">
        <v>16.67</v>
      </c>
      <c r="L424" s="83" t="s">
        <v>1717</v>
      </c>
    </row>
    <row r="425" ht="15.75" customHeight="1">
      <c r="A425" s="83" t="s">
        <v>1726</v>
      </c>
      <c r="B425" s="83" t="s">
        <v>1727</v>
      </c>
      <c r="C425" s="83" t="s">
        <v>52</v>
      </c>
      <c r="D425" s="83" t="s">
        <v>1724</v>
      </c>
      <c r="E425" s="83" t="s">
        <v>1728</v>
      </c>
      <c r="F425" s="83" t="s">
        <v>1156</v>
      </c>
      <c r="G425" s="83">
        <v>3.0</v>
      </c>
      <c r="H425" s="83">
        <v>3.0</v>
      </c>
      <c r="I425" s="83">
        <v>3.0</v>
      </c>
      <c r="J425" s="83">
        <v>50.0</v>
      </c>
      <c r="K425" s="83">
        <v>16.67</v>
      </c>
      <c r="L425" s="83" t="s">
        <v>1717</v>
      </c>
    </row>
    <row r="426" ht="15.75" customHeight="1">
      <c r="A426" s="83" t="s">
        <v>1729</v>
      </c>
      <c r="B426" s="204" t="s">
        <v>1730</v>
      </c>
      <c r="C426" s="83" t="s">
        <v>52</v>
      </c>
      <c r="D426" s="83" t="s">
        <v>1731</v>
      </c>
      <c r="E426" s="204" t="s">
        <v>1728</v>
      </c>
      <c r="F426" s="83" t="s">
        <v>1156</v>
      </c>
      <c r="G426" s="83">
        <v>3.0</v>
      </c>
      <c r="H426" s="83">
        <v>3.0</v>
      </c>
      <c r="I426" s="83">
        <v>3.0</v>
      </c>
      <c r="J426" s="83">
        <v>50.0</v>
      </c>
      <c r="K426" s="83">
        <v>16.67</v>
      </c>
      <c r="L426" s="83" t="s">
        <v>1717</v>
      </c>
    </row>
    <row r="427" ht="15.75" customHeight="1">
      <c r="A427" s="83" t="s">
        <v>1732</v>
      </c>
      <c r="B427" s="83" t="s">
        <v>1733</v>
      </c>
      <c r="C427" s="83" t="s">
        <v>52</v>
      </c>
      <c r="D427" s="83" t="s">
        <v>1731</v>
      </c>
      <c r="E427" s="83" t="s">
        <v>1728</v>
      </c>
      <c r="F427" s="83" t="s">
        <v>1156</v>
      </c>
      <c r="G427" s="83">
        <v>3.0</v>
      </c>
      <c r="H427" s="83">
        <v>3.0</v>
      </c>
      <c r="I427" s="83">
        <v>3.0</v>
      </c>
      <c r="J427" s="83">
        <v>50.0</v>
      </c>
      <c r="K427" s="83">
        <v>16.67</v>
      </c>
      <c r="L427" s="83" t="s">
        <v>1717</v>
      </c>
    </row>
    <row r="428" ht="15.75" customHeight="1">
      <c r="A428" s="83" t="s">
        <v>1734</v>
      </c>
      <c r="B428" s="83" t="s">
        <v>1735</v>
      </c>
      <c r="C428" s="83" t="s">
        <v>52</v>
      </c>
      <c r="D428" s="83" t="s">
        <v>1720</v>
      </c>
      <c r="E428" s="83" t="s">
        <v>1721</v>
      </c>
      <c r="F428" s="83" t="s">
        <v>1156</v>
      </c>
      <c r="G428" s="83">
        <v>3.0</v>
      </c>
      <c r="H428" s="83">
        <v>3.0</v>
      </c>
      <c r="I428" s="83">
        <v>3.0</v>
      </c>
      <c r="J428" s="83">
        <v>50.0</v>
      </c>
      <c r="K428" s="83">
        <v>16.67</v>
      </c>
      <c r="L428" s="83" t="s">
        <v>1717</v>
      </c>
    </row>
    <row r="429" ht="15.75" customHeight="1">
      <c r="A429" s="83" t="s">
        <v>1736</v>
      </c>
      <c r="B429" s="83" t="s">
        <v>1737</v>
      </c>
      <c r="C429" s="83" t="s">
        <v>52</v>
      </c>
      <c r="D429" s="83" t="s">
        <v>1720</v>
      </c>
      <c r="E429" s="83" t="s">
        <v>1721</v>
      </c>
      <c r="F429" s="83" t="s">
        <v>1156</v>
      </c>
      <c r="G429" s="83">
        <v>5.0</v>
      </c>
      <c r="H429" s="83">
        <v>3.0</v>
      </c>
      <c r="I429" s="83">
        <v>5.0</v>
      </c>
      <c r="J429" s="83">
        <v>50.0</v>
      </c>
      <c r="K429" s="83">
        <v>10.0</v>
      </c>
      <c r="L429" s="83" t="s">
        <v>1717</v>
      </c>
    </row>
    <row r="430" ht="15.75" customHeight="1">
      <c r="A430" s="83" t="s">
        <v>1738</v>
      </c>
      <c r="B430" s="204" t="s">
        <v>1739</v>
      </c>
      <c r="C430" s="69" t="s">
        <v>52</v>
      </c>
      <c r="D430" s="83" t="s">
        <v>1720</v>
      </c>
      <c r="E430" s="83" t="s">
        <v>1721</v>
      </c>
      <c r="F430" s="83" t="s">
        <v>1156</v>
      </c>
      <c r="G430" s="83">
        <v>3.0</v>
      </c>
      <c r="H430" s="83">
        <v>3.0</v>
      </c>
      <c r="I430" s="83">
        <v>3.0</v>
      </c>
      <c r="J430" s="83">
        <v>50.0</v>
      </c>
      <c r="K430" s="83">
        <v>16.67</v>
      </c>
      <c r="L430" s="83" t="s">
        <v>1717</v>
      </c>
    </row>
    <row r="431" ht="15.75" customHeight="1">
      <c r="A431" s="83" t="s">
        <v>1740</v>
      </c>
      <c r="B431" s="69" t="s">
        <v>439</v>
      </c>
      <c r="C431" s="69" t="s">
        <v>52</v>
      </c>
      <c r="D431" s="83" t="s">
        <v>1596</v>
      </c>
      <c r="E431" s="204" t="s">
        <v>1741</v>
      </c>
      <c r="F431" s="83" t="s">
        <v>1742</v>
      </c>
      <c r="G431" s="83">
        <v>3.0</v>
      </c>
      <c r="H431" s="83">
        <v>3.0</v>
      </c>
      <c r="I431" s="83">
        <v>4.0</v>
      </c>
      <c r="J431" s="83">
        <v>50.0</v>
      </c>
      <c r="K431" s="83">
        <v>16.67</v>
      </c>
      <c r="L431" s="83" t="s">
        <v>497</v>
      </c>
    </row>
    <row r="432" ht="15.75" customHeight="1">
      <c r="A432" s="83" t="s">
        <v>1743</v>
      </c>
      <c r="B432" s="216" t="s">
        <v>1744</v>
      </c>
      <c r="C432" s="83" t="s">
        <v>86</v>
      </c>
      <c r="D432" s="83" t="s">
        <v>1745</v>
      </c>
      <c r="E432" s="204" t="s">
        <v>1746</v>
      </c>
      <c r="F432" s="78" t="s">
        <v>757</v>
      </c>
      <c r="G432" s="114">
        <v>2.0</v>
      </c>
      <c r="H432" s="114">
        <v>2.0</v>
      </c>
      <c r="I432" s="114">
        <v>5.0</v>
      </c>
      <c r="J432" s="114">
        <v>50.0</v>
      </c>
      <c r="K432" s="217">
        <v>25.0</v>
      </c>
      <c r="L432" s="83" t="s">
        <v>1747</v>
      </c>
    </row>
    <row r="433" ht="15.75" customHeight="1">
      <c r="A433" s="69" t="s">
        <v>1743</v>
      </c>
      <c r="B433" s="216" t="s">
        <v>1744</v>
      </c>
      <c r="C433" s="69" t="s">
        <v>86</v>
      </c>
      <c r="D433" s="83" t="s">
        <v>1748</v>
      </c>
      <c r="E433" s="204" t="s">
        <v>1749</v>
      </c>
      <c r="F433" s="78" t="s">
        <v>757</v>
      </c>
      <c r="G433" s="218">
        <v>2.0</v>
      </c>
      <c r="H433" s="218">
        <v>2.0</v>
      </c>
      <c r="I433" s="218">
        <v>5.0</v>
      </c>
      <c r="J433" s="219">
        <v>50.0</v>
      </c>
      <c r="K433" s="220">
        <v>25.0</v>
      </c>
      <c r="L433" s="83" t="s">
        <v>1747</v>
      </c>
    </row>
    <row r="434" ht="15.75" customHeight="1">
      <c r="A434" s="83" t="s">
        <v>1743</v>
      </c>
      <c r="B434" s="216" t="s">
        <v>1744</v>
      </c>
      <c r="C434" s="69" t="s">
        <v>86</v>
      </c>
      <c r="D434" s="83" t="s">
        <v>1750</v>
      </c>
      <c r="E434" s="204" t="s">
        <v>1751</v>
      </c>
      <c r="F434" s="78" t="s">
        <v>757</v>
      </c>
      <c r="G434" s="83">
        <v>2.0</v>
      </c>
      <c r="H434" s="83">
        <v>2.0</v>
      </c>
      <c r="I434" s="83">
        <v>5.0</v>
      </c>
      <c r="J434" s="219">
        <v>50.0</v>
      </c>
      <c r="K434" s="220">
        <v>25.0</v>
      </c>
      <c r="L434" s="83" t="s">
        <v>1747</v>
      </c>
    </row>
    <row r="435" ht="15.75" customHeight="1">
      <c r="A435" s="83" t="s">
        <v>1743</v>
      </c>
      <c r="B435" s="216" t="s">
        <v>1744</v>
      </c>
      <c r="C435" s="83" t="s">
        <v>86</v>
      </c>
      <c r="D435" s="83" t="s">
        <v>1752</v>
      </c>
      <c r="E435" s="204" t="s">
        <v>1753</v>
      </c>
      <c r="F435" s="78" t="s">
        <v>757</v>
      </c>
      <c r="G435" s="83">
        <v>2.0</v>
      </c>
      <c r="H435" s="83">
        <v>2.0</v>
      </c>
      <c r="I435" s="83">
        <v>5.0</v>
      </c>
      <c r="J435" s="219">
        <v>50.0</v>
      </c>
      <c r="K435" s="220">
        <v>25.0</v>
      </c>
      <c r="L435" s="83" t="s">
        <v>1747</v>
      </c>
    </row>
    <row r="436" ht="15.75" customHeight="1">
      <c r="A436" s="221" t="s">
        <v>1743</v>
      </c>
      <c r="B436" s="216" t="s">
        <v>1744</v>
      </c>
      <c r="C436" s="221" t="s">
        <v>86</v>
      </c>
      <c r="D436" s="221" t="s">
        <v>1754</v>
      </c>
      <c r="E436" s="222" t="s">
        <v>1755</v>
      </c>
      <c r="F436" s="223" t="s">
        <v>757</v>
      </c>
      <c r="G436" s="221">
        <v>2.0</v>
      </c>
      <c r="H436" s="221">
        <v>2.0</v>
      </c>
      <c r="I436" s="221">
        <v>5.0</v>
      </c>
      <c r="J436" s="224">
        <v>50.0</v>
      </c>
      <c r="K436" s="225">
        <v>25.0</v>
      </c>
      <c r="L436" s="83" t="s">
        <v>1747</v>
      </c>
    </row>
    <row r="437" ht="15.75" customHeight="1">
      <c r="A437" s="83" t="s">
        <v>1743</v>
      </c>
      <c r="B437" s="214" t="s">
        <v>1744</v>
      </c>
      <c r="C437" s="83" t="s">
        <v>86</v>
      </c>
      <c r="D437" s="83" t="s">
        <v>1756</v>
      </c>
      <c r="E437" s="204" t="s">
        <v>1757</v>
      </c>
      <c r="F437" s="78" t="s">
        <v>757</v>
      </c>
      <c r="G437" s="83">
        <v>2.0</v>
      </c>
      <c r="H437" s="83">
        <v>2.0</v>
      </c>
      <c r="I437" s="83">
        <v>5.0</v>
      </c>
      <c r="J437" s="219">
        <v>50.0</v>
      </c>
      <c r="K437" s="226">
        <v>25.0</v>
      </c>
      <c r="L437" s="83" t="s">
        <v>1747</v>
      </c>
    </row>
    <row r="438" ht="15.75" customHeight="1">
      <c r="A438" s="83" t="s">
        <v>1758</v>
      </c>
      <c r="B438" s="214" t="s">
        <v>1759</v>
      </c>
      <c r="C438" s="83" t="s">
        <v>86</v>
      </c>
      <c r="D438" s="83" t="s">
        <v>1760</v>
      </c>
      <c r="E438" s="204" t="s">
        <v>1753</v>
      </c>
      <c r="F438" s="78" t="s">
        <v>757</v>
      </c>
      <c r="G438" s="83">
        <v>3.0</v>
      </c>
      <c r="H438" s="83">
        <v>3.0</v>
      </c>
      <c r="I438" s="83">
        <v>5.0</v>
      </c>
      <c r="J438" s="219">
        <v>50.0</v>
      </c>
      <c r="K438" s="226">
        <v>16.67</v>
      </c>
      <c r="L438" s="83" t="s">
        <v>1747</v>
      </c>
    </row>
    <row r="439" ht="15.75" customHeight="1">
      <c r="A439" s="83" t="s">
        <v>1758</v>
      </c>
      <c r="B439" s="214" t="s">
        <v>1759</v>
      </c>
      <c r="C439" s="83" t="s">
        <v>86</v>
      </c>
      <c r="D439" s="83" t="s">
        <v>1761</v>
      </c>
      <c r="E439" s="204" t="s">
        <v>1762</v>
      </c>
      <c r="F439" s="78" t="s">
        <v>757</v>
      </c>
      <c r="G439" s="83">
        <v>3.0</v>
      </c>
      <c r="H439" s="83">
        <v>3.0</v>
      </c>
      <c r="I439" s="83">
        <v>5.0</v>
      </c>
      <c r="J439" s="219">
        <v>50.0</v>
      </c>
      <c r="K439" s="226">
        <v>16.67</v>
      </c>
      <c r="L439" s="83" t="s">
        <v>1747</v>
      </c>
    </row>
    <row r="440" ht="15.75" customHeight="1">
      <c r="A440" s="83" t="s">
        <v>1763</v>
      </c>
      <c r="B440" s="214" t="s">
        <v>1764</v>
      </c>
      <c r="C440" s="83" t="s">
        <v>86</v>
      </c>
      <c r="D440" s="83" t="s">
        <v>1765</v>
      </c>
      <c r="E440" s="204" t="s">
        <v>1766</v>
      </c>
      <c r="F440" s="78" t="s">
        <v>757</v>
      </c>
      <c r="G440" s="83">
        <v>2.0</v>
      </c>
      <c r="H440" s="83">
        <v>2.0</v>
      </c>
      <c r="I440" s="83">
        <v>6.0</v>
      </c>
      <c r="J440" s="219">
        <v>50.0</v>
      </c>
      <c r="K440" s="226">
        <v>25.0</v>
      </c>
      <c r="L440" s="83" t="s">
        <v>1747</v>
      </c>
    </row>
    <row r="441" ht="15.75" customHeight="1">
      <c r="A441" s="83" t="s">
        <v>1763</v>
      </c>
      <c r="B441" s="214" t="s">
        <v>1764</v>
      </c>
      <c r="C441" s="83" t="s">
        <v>86</v>
      </c>
      <c r="D441" s="83" t="s">
        <v>1767</v>
      </c>
      <c r="E441" s="204" t="s">
        <v>1768</v>
      </c>
      <c r="F441" s="78" t="s">
        <v>757</v>
      </c>
      <c r="G441" s="83">
        <v>2.0</v>
      </c>
      <c r="H441" s="83">
        <v>2.0</v>
      </c>
      <c r="I441" s="83">
        <v>6.0</v>
      </c>
      <c r="J441" s="219">
        <v>50.0</v>
      </c>
      <c r="K441" s="226">
        <v>25.0</v>
      </c>
      <c r="L441" s="83" t="s">
        <v>1747</v>
      </c>
    </row>
    <row r="442" ht="15.75" customHeight="1">
      <c r="A442" s="83" t="s">
        <v>1763</v>
      </c>
      <c r="B442" s="214" t="s">
        <v>1764</v>
      </c>
      <c r="C442" s="83" t="s">
        <v>86</v>
      </c>
      <c r="D442" s="83" t="s">
        <v>1769</v>
      </c>
      <c r="E442" s="204" t="s">
        <v>1770</v>
      </c>
      <c r="F442" s="78" t="s">
        <v>757</v>
      </c>
      <c r="G442" s="83">
        <v>2.0</v>
      </c>
      <c r="H442" s="83">
        <v>2.0</v>
      </c>
      <c r="I442" s="83">
        <v>6.0</v>
      </c>
      <c r="J442" s="219">
        <v>50.0</v>
      </c>
      <c r="K442" s="226">
        <v>25.0</v>
      </c>
      <c r="L442" s="83" t="s">
        <v>1747</v>
      </c>
    </row>
    <row r="443" ht="15.75" customHeight="1">
      <c r="A443" s="83" t="s">
        <v>1763</v>
      </c>
      <c r="B443" s="214" t="s">
        <v>1764</v>
      </c>
      <c r="C443" s="83" t="s">
        <v>86</v>
      </c>
      <c r="D443" s="83" t="s">
        <v>1771</v>
      </c>
      <c r="E443" s="204" t="s">
        <v>1772</v>
      </c>
      <c r="F443" s="78" t="s">
        <v>757</v>
      </c>
      <c r="G443" s="83">
        <v>2.0</v>
      </c>
      <c r="H443" s="83">
        <v>2.0</v>
      </c>
      <c r="I443" s="83">
        <v>6.0</v>
      </c>
      <c r="J443" s="219">
        <v>50.0</v>
      </c>
      <c r="K443" s="226">
        <v>25.0</v>
      </c>
      <c r="L443" s="83" t="s">
        <v>1747</v>
      </c>
    </row>
    <row r="444" ht="15.75" customHeight="1">
      <c r="A444" s="83" t="s">
        <v>1763</v>
      </c>
      <c r="B444" s="214" t="s">
        <v>1764</v>
      </c>
      <c r="C444" s="83" t="s">
        <v>86</v>
      </c>
      <c r="D444" s="83" t="s">
        <v>1773</v>
      </c>
      <c r="E444" s="204" t="s">
        <v>1774</v>
      </c>
      <c r="F444" s="78" t="s">
        <v>757</v>
      </c>
      <c r="G444" s="83">
        <v>2.0</v>
      </c>
      <c r="H444" s="83">
        <v>2.0</v>
      </c>
      <c r="I444" s="83">
        <v>6.0</v>
      </c>
      <c r="J444" s="219">
        <v>50.0</v>
      </c>
      <c r="K444" s="226">
        <v>25.0</v>
      </c>
      <c r="L444" s="83" t="s">
        <v>1747</v>
      </c>
    </row>
    <row r="445" ht="15.75" customHeight="1">
      <c r="A445" s="83" t="s">
        <v>1763</v>
      </c>
      <c r="B445" s="214" t="s">
        <v>1764</v>
      </c>
      <c r="C445" s="83" t="s">
        <v>86</v>
      </c>
      <c r="D445" s="83" t="s">
        <v>1775</v>
      </c>
      <c r="E445" s="204" t="s">
        <v>1776</v>
      </c>
      <c r="F445" s="78" t="s">
        <v>757</v>
      </c>
      <c r="G445" s="83">
        <v>2.0</v>
      </c>
      <c r="H445" s="83">
        <v>2.0</v>
      </c>
      <c r="I445" s="83">
        <v>6.0</v>
      </c>
      <c r="J445" s="219">
        <v>50.0</v>
      </c>
      <c r="K445" s="226">
        <v>25.0</v>
      </c>
      <c r="L445" s="83" t="s">
        <v>1747</v>
      </c>
    </row>
    <row r="446" ht="15.75" customHeight="1">
      <c r="A446" s="83" t="s">
        <v>1763</v>
      </c>
      <c r="B446" s="214" t="s">
        <v>1764</v>
      </c>
      <c r="C446" s="83" t="s">
        <v>86</v>
      </c>
      <c r="D446" s="83" t="s">
        <v>1777</v>
      </c>
      <c r="E446" s="204" t="s">
        <v>1778</v>
      </c>
      <c r="F446" s="78" t="s">
        <v>630</v>
      </c>
      <c r="G446" s="83">
        <v>2.0</v>
      </c>
      <c r="H446" s="83">
        <v>2.0</v>
      </c>
      <c r="I446" s="83">
        <v>6.0</v>
      </c>
      <c r="J446" s="219">
        <v>50.0</v>
      </c>
      <c r="K446" s="226">
        <v>25.0</v>
      </c>
      <c r="L446" s="83" t="s">
        <v>1747</v>
      </c>
    </row>
    <row r="447" ht="15.75" customHeight="1">
      <c r="A447" s="69" t="s">
        <v>1779</v>
      </c>
      <c r="B447" s="83" t="s">
        <v>1780</v>
      </c>
      <c r="C447" s="69" t="s">
        <v>86</v>
      </c>
      <c r="D447" s="83" t="s">
        <v>1781</v>
      </c>
      <c r="E447" s="204" t="s">
        <v>1782</v>
      </c>
      <c r="F447" s="78" t="s">
        <v>757</v>
      </c>
      <c r="G447" s="83">
        <v>4.0</v>
      </c>
      <c r="H447" s="83">
        <v>4.0</v>
      </c>
      <c r="I447" s="83">
        <v>6.0</v>
      </c>
      <c r="J447" s="219">
        <v>50.0</v>
      </c>
      <c r="K447" s="226">
        <v>12.5</v>
      </c>
      <c r="L447" s="83" t="s">
        <v>1747</v>
      </c>
    </row>
    <row r="448" ht="15.75" customHeight="1">
      <c r="A448" s="69" t="s">
        <v>1779</v>
      </c>
      <c r="B448" s="83" t="s">
        <v>1780</v>
      </c>
      <c r="C448" s="69" t="s">
        <v>86</v>
      </c>
      <c r="D448" s="83" t="s">
        <v>1783</v>
      </c>
      <c r="E448" s="204" t="s">
        <v>1784</v>
      </c>
      <c r="F448" s="78" t="s">
        <v>630</v>
      </c>
      <c r="G448" s="83">
        <v>4.0</v>
      </c>
      <c r="H448" s="83">
        <v>4.0</v>
      </c>
      <c r="I448" s="83">
        <v>6.0</v>
      </c>
      <c r="J448" s="219">
        <v>50.0</v>
      </c>
      <c r="K448" s="226">
        <v>12.5</v>
      </c>
      <c r="L448" s="83" t="s">
        <v>1747</v>
      </c>
    </row>
    <row r="449" ht="15.75" customHeight="1">
      <c r="A449" s="69" t="s">
        <v>1779</v>
      </c>
      <c r="B449" s="83" t="s">
        <v>1780</v>
      </c>
      <c r="C449" s="69" t="s">
        <v>86</v>
      </c>
      <c r="D449" s="83" t="s">
        <v>1785</v>
      </c>
      <c r="E449" s="204" t="s">
        <v>1786</v>
      </c>
      <c r="F449" s="78" t="s">
        <v>630</v>
      </c>
      <c r="G449" s="83">
        <v>4.0</v>
      </c>
      <c r="H449" s="83">
        <v>4.0</v>
      </c>
      <c r="I449" s="83">
        <v>6.0</v>
      </c>
      <c r="J449" s="219">
        <v>50.0</v>
      </c>
      <c r="K449" s="226">
        <v>12.5</v>
      </c>
      <c r="L449" s="83" t="s">
        <v>1747</v>
      </c>
    </row>
    <row r="450" ht="15.75" customHeight="1">
      <c r="A450" s="69" t="s">
        <v>1779</v>
      </c>
      <c r="B450" s="83" t="s">
        <v>1780</v>
      </c>
      <c r="C450" s="69" t="s">
        <v>86</v>
      </c>
      <c r="D450" s="83" t="s">
        <v>1787</v>
      </c>
      <c r="E450" s="204" t="s">
        <v>1788</v>
      </c>
      <c r="F450" s="78" t="s">
        <v>757</v>
      </c>
      <c r="G450" s="83">
        <v>4.0</v>
      </c>
      <c r="H450" s="83">
        <v>4.0</v>
      </c>
      <c r="I450" s="83">
        <v>6.0</v>
      </c>
      <c r="J450" s="219">
        <v>50.0</v>
      </c>
      <c r="K450" s="226">
        <v>12.5</v>
      </c>
      <c r="L450" s="83" t="s">
        <v>1747</v>
      </c>
    </row>
    <row r="451" ht="15.75" customHeight="1">
      <c r="A451" s="69" t="s">
        <v>1789</v>
      </c>
      <c r="B451" s="83" t="s">
        <v>1790</v>
      </c>
      <c r="C451" s="69" t="s">
        <v>86</v>
      </c>
      <c r="D451" s="83" t="s">
        <v>1791</v>
      </c>
      <c r="E451" s="204"/>
      <c r="F451" s="78" t="s">
        <v>757</v>
      </c>
      <c r="G451" s="83">
        <v>3.0</v>
      </c>
      <c r="H451" s="83">
        <v>3.0</v>
      </c>
      <c r="I451" s="83">
        <v>5.0</v>
      </c>
      <c r="J451" s="219">
        <v>50.0</v>
      </c>
      <c r="K451" s="226">
        <v>16.67</v>
      </c>
      <c r="L451" s="83" t="s">
        <v>1747</v>
      </c>
    </row>
    <row r="452" ht="15.75" customHeight="1">
      <c r="A452" s="69" t="s">
        <v>1792</v>
      </c>
      <c r="B452" s="83" t="s">
        <v>1793</v>
      </c>
      <c r="C452" s="69" t="s">
        <v>86</v>
      </c>
      <c r="D452" s="83" t="s">
        <v>1794</v>
      </c>
      <c r="E452" s="204" t="s">
        <v>1795</v>
      </c>
      <c r="F452" s="78" t="s">
        <v>757</v>
      </c>
      <c r="G452" s="83">
        <v>3.0</v>
      </c>
      <c r="H452" s="83">
        <v>3.0</v>
      </c>
      <c r="I452" s="83">
        <v>5.0</v>
      </c>
      <c r="J452" s="219">
        <v>50.0</v>
      </c>
      <c r="K452" s="226">
        <v>16.67</v>
      </c>
      <c r="L452" s="83" t="s">
        <v>1747</v>
      </c>
    </row>
    <row r="453" ht="15.75" customHeight="1">
      <c r="A453" s="69" t="s">
        <v>1792</v>
      </c>
      <c r="B453" s="83" t="s">
        <v>1793</v>
      </c>
      <c r="C453" s="69" t="s">
        <v>86</v>
      </c>
      <c r="D453" s="83" t="s">
        <v>1796</v>
      </c>
      <c r="E453" s="204" t="s">
        <v>1797</v>
      </c>
      <c r="F453" s="78" t="s">
        <v>757</v>
      </c>
      <c r="G453" s="83">
        <v>3.0</v>
      </c>
      <c r="H453" s="83">
        <v>3.0</v>
      </c>
      <c r="I453" s="83">
        <v>5.0</v>
      </c>
      <c r="J453" s="219">
        <v>50.0</v>
      </c>
      <c r="K453" s="226">
        <v>16.67</v>
      </c>
      <c r="L453" s="83" t="s">
        <v>1747</v>
      </c>
    </row>
    <row r="454" ht="15.75" customHeight="1">
      <c r="A454" s="69" t="s">
        <v>1798</v>
      </c>
      <c r="B454" s="83" t="s">
        <v>1799</v>
      </c>
      <c r="C454" s="69" t="s">
        <v>86</v>
      </c>
      <c r="D454" s="83" t="s">
        <v>1800</v>
      </c>
      <c r="E454" s="204" t="s">
        <v>1801</v>
      </c>
      <c r="F454" s="78" t="s">
        <v>757</v>
      </c>
      <c r="G454" s="83">
        <v>6.0</v>
      </c>
      <c r="H454" s="83">
        <v>6.0</v>
      </c>
      <c r="I454" s="83">
        <v>6.0</v>
      </c>
      <c r="J454" s="219">
        <v>50.0</v>
      </c>
      <c r="K454" s="226">
        <v>8.33</v>
      </c>
      <c r="L454" s="83" t="s">
        <v>1747</v>
      </c>
    </row>
    <row r="455" ht="15.75" customHeight="1">
      <c r="A455" s="69" t="s">
        <v>1802</v>
      </c>
      <c r="B455" s="83" t="s">
        <v>1799</v>
      </c>
      <c r="C455" s="69" t="s">
        <v>86</v>
      </c>
      <c r="D455" s="83" t="s">
        <v>1803</v>
      </c>
      <c r="E455" s="204" t="s">
        <v>1804</v>
      </c>
      <c r="F455" s="78" t="s">
        <v>757</v>
      </c>
      <c r="G455" s="83">
        <v>6.0</v>
      </c>
      <c r="H455" s="83">
        <v>6.0</v>
      </c>
      <c r="I455" s="83">
        <v>6.0</v>
      </c>
      <c r="J455" s="219">
        <v>50.0</v>
      </c>
      <c r="K455" s="226">
        <v>8.33</v>
      </c>
      <c r="L455" s="83" t="s">
        <v>1747</v>
      </c>
    </row>
    <row r="456" ht="15.75" customHeight="1">
      <c r="A456" s="69" t="s">
        <v>1802</v>
      </c>
      <c r="B456" s="83" t="s">
        <v>1799</v>
      </c>
      <c r="C456" s="69" t="s">
        <v>86</v>
      </c>
      <c r="D456" s="83" t="s">
        <v>1805</v>
      </c>
      <c r="E456" s="204" t="s">
        <v>1806</v>
      </c>
      <c r="F456" s="78" t="s">
        <v>757</v>
      </c>
      <c r="G456" s="83">
        <v>6.0</v>
      </c>
      <c r="H456" s="83">
        <v>6.0</v>
      </c>
      <c r="I456" s="83">
        <v>6.0</v>
      </c>
      <c r="J456" s="219">
        <v>50.0</v>
      </c>
      <c r="K456" s="226">
        <v>8.33</v>
      </c>
      <c r="L456" s="83" t="s">
        <v>1747</v>
      </c>
    </row>
    <row r="457" ht="15.75" customHeight="1">
      <c r="A457" s="69" t="s">
        <v>1807</v>
      </c>
      <c r="B457" s="83" t="s">
        <v>1808</v>
      </c>
      <c r="C457" s="69" t="s">
        <v>86</v>
      </c>
      <c r="D457" s="83" t="s">
        <v>1809</v>
      </c>
      <c r="E457" s="204" t="s">
        <v>1810</v>
      </c>
      <c r="F457" s="78" t="s">
        <v>757</v>
      </c>
      <c r="G457" s="83">
        <v>2.0</v>
      </c>
      <c r="H457" s="83">
        <v>2.0</v>
      </c>
      <c r="I457" s="83">
        <v>9.0</v>
      </c>
      <c r="J457" s="219">
        <v>50.0</v>
      </c>
      <c r="K457" s="226">
        <v>25.0</v>
      </c>
      <c r="L457" s="83" t="s">
        <v>1747</v>
      </c>
    </row>
    <row r="458" ht="15.75" customHeight="1">
      <c r="A458" s="69" t="s">
        <v>1811</v>
      </c>
      <c r="B458" s="214" t="s">
        <v>1812</v>
      </c>
      <c r="C458" s="69" t="s">
        <v>86</v>
      </c>
      <c r="D458" s="83" t="s">
        <v>1813</v>
      </c>
      <c r="E458" s="204" t="s">
        <v>1814</v>
      </c>
      <c r="F458" s="78" t="s">
        <v>757</v>
      </c>
      <c r="G458" s="83">
        <v>2.0</v>
      </c>
      <c r="H458" s="83">
        <v>2.0</v>
      </c>
      <c r="I458" s="83">
        <v>11.0</v>
      </c>
      <c r="J458" s="219">
        <v>50.0</v>
      </c>
      <c r="K458" s="226">
        <v>25.0</v>
      </c>
      <c r="L458" s="83" t="s">
        <v>1747</v>
      </c>
    </row>
    <row r="459" ht="15.75" customHeight="1">
      <c r="A459" s="227" t="s">
        <v>1811</v>
      </c>
      <c r="B459" s="216" t="s">
        <v>1812</v>
      </c>
      <c r="C459" s="227" t="s">
        <v>86</v>
      </c>
      <c r="D459" s="228" t="s">
        <v>1815</v>
      </c>
      <c r="E459" s="229" t="s">
        <v>1816</v>
      </c>
      <c r="F459" s="230" t="s">
        <v>757</v>
      </c>
      <c r="G459" s="231">
        <v>2.0</v>
      </c>
      <c r="H459" s="231">
        <v>2.0</v>
      </c>
      <c r="I459" s="231">
        <v>11.0</v>
      </c>
      <c r="J459" s="232">
        <v>50.0</v>
      </c>
      <c r="K459" s="233">
        <v>25.0</v>
      </c>
      <c r="L459" s="83" t="s">
        <v>1747</v>
      </c>
    </row>
    <row r="460" ht="15.75" customHeight="1">
      <c r="A460" s="69" t="s">
        <v>1811</v>
      </c>
      <c r="B460" s="216" t="s">
        <v>1812</v>
      </c>
      <c r="C460" s="69" t="s">
        <v>86</v>
      </c>
      <c r="D460" s="83" t="s">
        <v>1817</v>
      </c>
      <c r="E460" s="204" t="s">
        <v>1818</v>
      </c>
      <c r="F460" s="78" t="s">
        <v>757</v>
      </c>
      <c r="G460" s="218">
        <v>2.0</v>
      </c>
      <c r="H460" s="218">
        <v>2.0</v>
      </c>
      <c r="I460" s="218">
        <v>11.0</v>
      </c>
      <c r="J460" s="219">
        <v>50.0</v>
      </c>
      <c r="K460" s="220">
        <v>25.0</v>
      </c>
      <c r="L460" s="83" t="s">
        <v>1747</v>
      </c>
    </row>
    <row r="461" ht="15.75" customHeight="1">
      <c r="A461" s="69" t="s">
        <v>1819</v>
      </c>
      <c r="B461" s="221" t="s">
        <v>1820</v>
      </c>
      <c r="C461" s="69" t="s">
        <v>86</v>
      </c>
      <c r="D461" s="83" t="s">
        <v>1821</v>
      </c>
      <c r="E461" s="204" t="s">
        <v>1822</v>
      </c>
      <c r="F461" s="78" t="s">
        <v>757</v>
      </c>
      <c r="G461" s="218">
        <v>3.0</v>
      </c>
      <c r="H461" s="218">
        <v>3.0</v>
      </c>
      <c r="I461" s="218">
        <v>3.0</v>
      </c>
      <c r="J461" s="219">
        <v>50.0</v>
      </c>
      <c r="K461" s="220">
        <v>16.67</v>
      </c>
      <c r="L461" s="83" t="s">
        <v>1747</v>
      </c>
    </row>
    <row r="462" ht="15.75" customHeight="1">
      <c r="A462" s="69" t="s">
        <v>1823</v>
      </c>
      <c r="B462" s="221" t="s">
        <v>537</v>
      </c>
      <c r="C462" s="69" t="s">
        <v>86</v>
      </c>
      <c r="D462" s="83" t="s">
        <v>1815</v>
      </c>
      <c r="E462" s="204" t="s">
        <v>1816</v>
      </c>
      <c r="F462" s="78" t="s">
        <v>757</v>
      </c>
      <c r="G462" s="218">
        <v>2.0</v>
      </c>
      <c r="H462" s="218">
        <v>2.0</v>
      </c>
      <c r="I462" s="218">
        <v>4.0</v>
      </c>
      <c r="J462" s="219">
        <v>50.0</v>
      </c>
      <c r="K462" s="220">
        <v>25.0</v>
      </c>
      <c r="L462" s="83" t="s">
        <v>1747</v>
      </c>
    </row>
    <row r="463" ht="15.75" customHeight="1">
      <c r="A463" s="69" t="s">
        <v>1824</v>
      </c>
      <c r="B463" s="221" t="s">
        <v>1825</v>
      </c>
      <c r="C463" s="69" t="s">
        <v>86</v>
      </c>
      <c r="D463" s="83" t="s">
        <v>1826</v>
      </c>
      <c r="E463" s="204" t="s">
        <v>1827</v>
      </c>
      <c r="F463" s="78" t="s">
        <v>757</v>
      </c>
      <c r="G463" s="218">
        <v>2.0</v>
      </c>
      <c r="H463" s="218">
        <v>2.0</v>
      </c>
      <c r="I463" s="218">
        <v>7.0</v>
      </c>
      <c r="J463" s="219">
        <v>50.0</v>
      </c>
      <c r="K463" s="220">
        <v>25.0</v>
      </c>
      <c r="L463" s="83" t="s">
        <v>1747</v>
      </c>
    </row>
    <row r="464" ht="15.75" customHeight="1">
      <c r="A464" s="69" t="s">
        <v>1824</v>
      </c>
      <c r="B464" s="221" t="s">
        <v>1825</v>
      </c>
      <c r="C464" s="69" t="s">
        <v>86</v>
      </c>
      <c r="D464" s="83" t="s">
        <v>1828</v>
      </c>
      <c r="E464" s="204" t="s">
        <v>1829</v>
      </c>
      <c r="F464" s="78" t="s">
        <v>757</v>
      </c>
      <c r="G464" s="218">
        <v>2.0</v>
      </c>
      <c r="H464" s="218">
        <v>2.0</v>
      </c>
      <c r="I464" s="218">
        <v>7.0</v>
      </c>
      <c r="J464" s="219">
        <v>50.0</v>
      </c>
      <c r="K464" s="220">
        <v>25.0</v>
      </c>
      <c r="L464" s="83" t="s">
        <v>1747</v>
      </c>
    </row>
    <row r="465" ht="15.75" customHeight="1">
      <c r="A465" s="69" t="s">
        <v>1830</v>
      </c>
      <c r="B465" s="221" t="s">
        <v>1831</v>
      </c>
      <c r="C465" s="69" t="s">
        <v>86</v>
      </c>
      <c r="D465" s="83" t="s">
        <v>1832</v>
      </c>
      <c r="E465" s="204" t="s">
        <v>1833</v>
      </c>
      <c r="F465" s="78" t="s">
        <v>757</v>
      </c>
      <c r="G465" s="218">
        <v>5.0</v>
      </c>
      <c r="H465" s="218">
        <v>4.0</v>
      </c>
      <c r="I465" s="218">
        <v>5.0</v>
      </c>
      <c r="J465" s="219">
        <v>50.0</v>
      </c>
      <c r="K465" s="220">
        <v>12.5</v>
      </c>
      <c r="L465" s="83" t="s">
        <v>1747</v>
      </c>
    </row>
    <row r="466" ht="15.75" customHeight="1">
      <c r="A466" s="69" t="s">
        <v>1834</v>
      </c>
      <c r="B466" s="221" t="s">
        <v>1835</v>
      </c>
      <c r="C466" s="69" t="s">
        <v>86</v>
      </c>
      <c r="D466" s="83" t="s">
        <v>1836</v>
      </c>
      <c r="E466" s="204" t="s">
        <v>1837</v>
      </c>
      <c r="F466" s="78" t="s">
        <v>757</v>
      </c>
      <c r="G466" s="218">
        <v>4.0</v>
      </c>
      <c r="H466" s="218">
        <v>4.0</v>
      </c>
      <c r="I466" s="218">
        <v>4.0</v>
      </c>
      <c r="J466" s="219">
        <v>50.0</v>
      </c>
      <c r="K466" s="220">
        <v>12.5</v>
      </c>
      <c r="L466" s="83" t="s">
        <v>1747</v>
      </c>
    </row>
    <row r="467" ht="15.75" customHeight="1">
      <c r="A467" s="69" t="s">
        <v>1838</v>
      </c>
      <c r="B467" s="221" t="s">
        <v>1839</v>
      </c>
      <c r="C467" s="69" t="s">
        <v>86</v>
      </c>
      <c r="D467" s="83" t="s">
        <v>1840</v>
      </c>
      <c r="E467" s="204" t="s">
        <v>1841</v>
      </c>
      <c r="F467" s="78" t="s">
        <v>757</v>
      </c>
      <c r="G467" s="218">
        <v>9.0</v>
      </c>
      <c r="H467" s="218">
        <v>2.0</v>
      </c>
      <c r="I467" s="218">
        <v>9.0</v>
      </c>
      <c r="J467" s="219">
        <v>50.0</v>
      </c>
      <c r="K467" s="220">
        <v>25.0</v>
      </c>
      <c r="L467" s="83" t="s">
        <v>1747</v>
      </c>
    </row>
    <row r="468" ht="15.75" customHeight="1">
      <c r="A468" s="69" t="s">
        <v>1842</v>
      </c>
      <c r="B468" s="216" t="s">
        <v>546</v>
      </c>
      <c r="C468" s="69" t="s">
        <v>86</v>
      </c>
      <c r="D468" s="83" t="s">
        <v>1843</v>
      </c>
      <c r="E468" s="204" t="s">
        <v>1844</v>
      </c>
      <c r="F468" s="78" t="s">
        <v>757</v>
      </c>
      <c r="G468" s="218">
        <v>1.0</v>
      </c>
      <c r="H468" s="218">
        <v>1.0</v>
      </c>
      <c r="I468" s="218">
        <v>2.0</v>
      </c>
      <c r="J468" s="219">
        <v>50.0</v>
      </c>
      <c r="K468" s="220">
        <v>25.0</v>
      </c>
      <c r="L468" s="83" t="s">
        <v>1747</v>
      </c>
    </row>
    <row r="469" ht="15.75" customHeight="1">
      <c r="A469" s="69" t="s">
        <v>1842</v>
      </c>
      <c r="B469" s="216" t="s">
        <v>546</v>
      </c>
      <c r="C469" s="69" t="s">
        <v>86</v>
      </c>
      <c r="D469" s="83" t="s">
        <v>1845</v>
      </c>
      <c r="E469" s="204" t="s">
        <v>1846</v>
      </c>
      <c r="F469" s="78" t="s">
        <v>757</v>
      </c>
      <c r="G469" s="218">
        <v>1.0</v>
      </c>
      <c r="H469" s="218">
        <v>1.0</v>
      </c>
      <c r="I469" s="218">
        <v>2.0</v>
      </c>
      <c r="J469" s="219">
        <v>50.0</v>
      </c>
      <c r="K469" s="220">
        <v>25.0</v>
      </c>
      <c r="L469" s="83" t="s">
        <v>1747</v>
      </c>
    </row>
    <row r="470" ht="15.75" customHeight="1">
      <c r="A470" s="69" t="s">
        <v>1842</v>
      </c>
      <c r="B470" s="216" t="s">
        <v>546</v>
      </c>
      <c r="C470" s="69" t="s">
        <v>86</v>
      </c>
      <c r="D470" s="83" t="s">
        <v>1847</v>
      </c>
      <c r="E470" s="204" t="s">
        <v>1848</v>
      </c>
      <c r="F470" s="78" t="s">
        <v>757</v>
      </c>
      <c r="G470" s="218">
        <v>1.0</v>
      </c>
      <c r="H470" s="218">
        <v>1.0</v>
      </c>
      <c r="I470" s="218">
        <v>2.0</v>
      </c>
      <c r="J470" s="219">
        <v>50.0</v>
      </c>
      <c r="K470" s="220">
        <v>25.0</v>
      </c>
      <c r="L470" s="83" t="s">
        <v>1747</v>
      </c>
    </row>
    <row r="471" ht="15.75" customHeight="1">
      <c r="A471" s="69" t="s">
        <v>1849</v>
      </c>
      <c r="B471" s="216" t="s">
        <v>1850</v>
      </c>
      <c r="C471" s="69" t="s">
        <v>86</v>
      </c>
      <c r="D471" s="83" t="s">
        <v>1851</v>
      </c>
      <c r="E471" s="204" t="s">
        <v>1852</v>
      </c>
      <c r="F471" s="78" t="s">
        <v>757</v>
      </c>
      <c r="G471" s="218">
        <v>1.0</v>
      </c>
      <c r="H471" s="218">
        <v>1.0</v>
      </c>
      <c r="I471" s="218">
        <v>5.0</v>
      </c>
      <c r="J471" s="219">
        <v>50.0</v>
      </c>
      <c r="K471" s="220">
        <v>50.0</v>
      </c>
      <c r="L471" s="83" t="s">
        <v>1747</v>
      </c>
    </row>
    <row r="472" ht="15.75" customHeight="1">
      <c r="A472" s="159" t="s">
        <v>1853</v>
      </c>
      <c r="B472" s="159" t="s">
        <v>1854</v>
      </c>
      <c r="C472" s="69" t="s">
        <v>86</v>
      </c>
      <c r="D472" s="83" t="s">
        <v>1855</v>
      </c>
      <c r="E472" s="204" t="s">
        <v>1856</v>
      </c>
      <c r="F472" s="78" t="s">
        <v>757</v>
      </c>
      <c r="G472" s="83">
        <v>2.0</v>
      </c>
      <c r="H472" s="83">
        <v>2.0</v>
      </c>
      <c r="I472" s="83">
        <v>5.0</v>
      </c>
      <c r="J472" s="219">
        <v>50.0</v>
      </c>
      <c r="K472" s="220">
        <v>25.0</v>
      </c>
      <c r="L472" s="83" t="s">
        <v>1747</v>
      </c>
    </row>
    <row r="473" ht="15.75" customHeight="1">
      <c r="A473" s="159" t="s">
        <v>1857</v>
      </c>
      <c r="B473" s="159" t="s">
        <v>1858</v>
      </c>
      <c r="C473" s="69" t="s">
        <v>86</v>
      </c>
      <c r="D473" s="83" t="s">
        <v>1859</v>
      </c>
      <c r="E473" s="204" t="s">
        <v>1860</v>
      </c>
      <c r="F473" s="78" t="s">
        <v>757</v>
      </c>
      <c r="G473" s="83">
        <v>3.0</v>
      </c>
      <c r="H473" s="83">
        <v>3.0</v>
      </c>
      <c r="I473" s="83">
        <v>3.0</v>
      </c>
      <c r="J473" s="219">
        <v>50.0</v>
      </c>
      <c r="K473" s="220">
        <v>16.67</v>
      </c>
      <c r="L473" s="83" t="s">
        <v>1747</v>
      </c>
    </row>
    <row r="474" ht="15.75" customHeight="1">
      <c r="A474" s="159" t="s">
        <v>1857</v>
      </c>
      <c r="B474" s="159" t="s">
        <v>1858</v>
      </c>
      <c r="C474" s="69" t="s">
        <v>86</v>
      </c>
      <c r="D474" s="83" t="s">
        <v>1861</v>
      </c>
      <c r="E474" s="204" t="s">
        <v>1862</v>
      </c>
      <c r="F474" s="78" t="s">
        <v>757</v>
      </c>
      <c r="G474" s="83">
        <v>3.0</v>
      </c>
      <c r="H474" s="83">
        <v>3.0</v>
      </c>
      <c r="I474" s="83">
        <v>3.0</v>
      </c>
      <c r="J474" s="219">
        <v>50.0</v>
      </c>
      <c r="K474" s="220">
        <v>16.67</v>
      </c>
      <c r="L474" s="83" t="s">
        <v>1747</v>
      </c>
    </row>
    <row r="475" ht="15.75" customHeight="1">
      <c r="A475" s="83" t="s">
        <v>1863</v>
      </c>
      <c r="B475" s="159" t="s">
        <v>1864</v>
      </c>
      <c r="C475" s="83" t="s">
        <v>86</v>
      </c>
      <c r="D475" s="83" t="s">
        <v>1865</v>
      </c>
      <c r="E475" s="204" t="s">
        <v>1866</v>
      </c>
      <c r="F475" s="78" t="s">
        <v>630</v>
      </c>
      <c r="G475" s="83">
        <v>2.0</v>
      </c>
      <c r="H475" s="83">
        <v>2.0</v>
      </c>
      <c r="I475" s="83">
        <v>4.0</v>
      </c>
      <c r="J475" s="219">
        <v>50.0</v>
      </c>
      <c r="K475" s="220">
        <v>25.0</v>
      </c>
      <c r="L475" s="83" t="s">
        <v>1747</v>
      </c>
    </row>
    <row r="476" ht="15.75" customHeight="1">
      <c r="A476" s="83" t="s">
        <v>1867</v>
      </c>
      <c r="B476" s="83" t="s">
        <v>1868</v>
      </c>
      <c r="C476" s="83" t="s">
        <v>86</v>
      </c>
      <c r="D476" s="83" t="s">
        <v>1865</v>
      </c>
      <c r="E476" s="204" t="s">
        <v>1866</v>
      </c>
      <c r="F476" s="78" t="s">
        <v>630</v>
      </c>
      <c r="G476" s="83">
        <v>2.0</v>
      </c>
      <c r="H476" s="83">
        <v>2.0</v>
      </c>
      <c r="I476" s="83">
        <v>2.0</v>
      </c>
      <c r="J476" s="219">
        <v>50.0</v>
      </c>
      <c r="K476" s="220">
        <v>25.0</v>
      </c>
      <c r="L476" s="83" t="s">
        <v>1747</v>
      </c>
    </row>
    <row r="477" ht="15.75" customHeight="1">
      <c r="A477" s="83" t="s">
        <v>1869</v>
      </c>
      <c r="B477" s="83" t="s">
        <v>1870</v>
      </c>
      <c r="C477" s="83" t="s">
        <v>86</v>
      </c>
      <c r="D477" s="83" t="s">
        <v>1871</v>
      </c>
      <c r="E477" s="204" t="s">
        <v>1872</v>
      </c>
      <c r="F477" s="78" t="s">
        <v>630</v>
      </c>
      <c r="G477" s="83">
        <v>2.0</v>
      </c>
      <c r="H477" s="83">
        <v>2.0</v>
      </c>
      <c r="I477" s="83">
        <v>2.0</v>
      </c>
      <c r="J477" s="219">
        <v>50.0</v>
      </c>
      <c r="K477" s="220">
        <v>25.0</v>
      </c>
      <c r="L477" s="83" t="s">
        <v>1747</v>
      </c>
    </row>
    <row r="478" ht="15.75" customHeight="1">
      <c r="A478" s="159" t="s">
        <v>1873</v>
      </c>
      <c r="B478" s="159" t="s">
        <v>1744</v>
      </c>
      <c r="C478" s="83" t="s">
        <v>86</v>
      </c>
      <c r="D478" s="83" t="s">
        <v>1752</v>
      </c>
      <c r="E478" s="204" t="s">
        <v>1753</v>
      </c>
      <c r="F478" s="78" t="s">
        <v>757</v>
      </c>
      <c r="G478" s="83">
        <v>2.0</v>
      </c>
      <c r="H478" s="83">
        <v>2.0</v>
      </c>
      <c r="I478" s="83">
        <v>5.0</v>
      </c>
      <c r="J478" s="219">
        <v>50.0</v>
      </c>
      <c r="K478" s="220">
        <v>25.0</v>
      </c>
      <c r="L478" s="83" t="s">
        <v>1747</v>
      </c>
    </row>
    <row r="479" ht="15.75" customHeight="1">
      <c r="A479" s="159" t="s">
        <v>1873</v>
      </c>
      <c r="B479" s="159" t="s">
        <v>1744</v>
      </c>
      <c r="C479" s="83" t="s">
        <v>86</v>
      </c>
      <c r="D479" s="83" t="s">
        <v>1874</v>
      </c>
      <c r="E479" s="204" t="s">
        <v>1875</v>
      </c>
      <c r="F479" s="78" t="s">
        <v>630</v>
      </c>
      <c r="G479" s="83">
        <v>2.0</v>
      </c>
      <c r="H479" s="83">
        <v>2.0</v>
      </c>
      <c r="I479" s="83">
        <v>5.0</v>
      </c>
      <c r="J479" s="219">
        <v>50.0</v>
      </c>
      <c r="K479" s="220">
        <v>25.0</v>
      </c>
      <c r="L479" s="83" t="s">
        <v>1747</v>
      </c>
    </row>
    <row r="480" ht="15.75" customHeight="1">
      <c r="A480" s="83" t="s">
        <v>1876</v>
      </c>
      <c r="B480" s="159" t="s">
        <v>1877</v>
      </c>
      <c r="C480" s="83" t="s">
        <v>86</v>
      </c>
      <c r="D480" s="83" t="s">
        <v>1878</v>
      </c>
      <c r="E480" s="204" t="s">
        <v>1879</v>
      </c>
      <c r="F480" s="78" t="s">
        <v>757</v>
      </c>
      <c r="G480" s="83">
        <v>3.0</v>
      </c>
      <c r="H480" s="83">
        <v>3.0</v>
      </c>
      <c r="I480" s="83">
        <v>3.0</v>
      </c>
      <c r="J480" s="219">
        <v>50.0</v>
      </c>
      <c r="K480" s="220">
        <v>16.67</v>
      </c>
      <c r="L480" s="83" t="s">
        <v>1747</v>
      </c>
    </row>
    <row r="481" ht="15.75" customHeight="1">
      <c r="A481" s="159" t="s">
        <v>1880</v>
      </c>
      <c r="B481" s="159" t="s">
        <v>1881</v>
      </c>
      <c r="C481" s="83" t="s">
        <v>86</v>
      </c>
      <c r="D481" s="83" t="s">
        <v>1882</v>
      </c>
      <c r="E481" s="204" t="s">
        <v>1822</v>
      </c>
      <c r="F481" s="78" t="s">
        <v>630</v>
      </c>
      <c r="G481" s="83">
        <v>3.0</v>
      </c>
      <c r="H481" s="83">
        <v>3.0</v>
      </c>
      <c r="I481" s="83">
        <v>3.0</v>
      </c>
      <c r="J481" s="219">
        <v>50.0</v>
      </c>
      <c r="K481" s="220">
        <v>16.67</v>
      </c>
      <c r="L481" s="83" t="s">
        <v>1747</v>
      </c>
    </row>
    <row r="482" ht="15.75" customHeight="1">
      <c r="A482" s="159" t="s">
        <v>1883</v>
      </c>
      <c r="B482" s="159" t="s">
        <v>1719</v>
      </c>
      <c r="C482" s="83" t="s">
        <v>86</v>
      </c>
      <c r="D482" s="83" t="s">
        <v>1884</v>
      </c>
      <c r="E482" s="204" t="s">
        <v>1885</v>
      </c>
      <c r="F482" s="78" t="s">
        <v>757</v>
      </c>
      <c r="G482" s="83">
        <v>3.0</v>
      </c>
      <c r="H482" s="83">
        <v>3.0</v>
      </c>
      <c r="I482" s="83">
        <v>3.0</v>
      </c>
      <c r="J482" s="219">
        <v>50.0</v>
      </c>
      <c r="K482" s="220">
        <v>16.67</v>
      </c>
      <c r="L482" s="83" t="s">
        <v>1747</v>
      </c>
    </row>
    <row r="483" ht="15.75" customHeight="1">
      <c r="A483" s="159" t="s">
        <v>1886</v>
      </c>
      <c r="B483" s="159" t="s">
        <v>1887</v>
      </c>
      <c r="C483" s="83" t="s">
        <v>86</v>
      </c>
      <c r="D483" s="83" t="s">
        <v>1888</v>
      </c>
      <c r="E483" s="204" t="s">
        <v>1770</v>
      </c>
      <c r="F483" s="78" t="s">
        <v>757</v>
      </c>
      <c r="G483" s="83">
        <v>4.0</v>
      </c>
      <c r="H483" s="83">
        <v>4.0</v>
      </c>
      <c r="I483" s="83">
        <v>4.0</v>
      </c>
      <c r="J483" s="219">
        <v>50.0</v>
      </c>
      <c r="K483" s="220">
        <v>12.5</v>
      </c>
      <c r="L483" s="83" t="s">
        <v>1747</v>
      </c>
    </row>
    <row r="484" ht="15.75" customHeight="1">
      <c r="A484" s="159" t="s">
        <v>1889</v>
      </c>
      <c r="B484" s="159" t="s">
        <v>1890</v>
      </c>
      <c r="C484" s="125" t="s">
        <v>86</v>
      </c>
      <c r="D484" s="83" t="s">
        <v>1891</v>
      </c>
      <c r="E484" s="204" t="s">
        <v>1892</v>
      </c>
      <c r="F484" s="78" t="s">
        <v>630</v>
      </c>
      <c r="G484" s="83">
        <v>3.0</v>
      </c>
      <c r="H484" s="83">
        <v>3.0</v>
      </c>
      <c r="I484" s="83">
        <v>3.0</v>
      </c>
      <c r="J484" s="219">
        <v>50.0</v>
      </c>
      <c r="K484" s="220">
        <v>16.67</v>
      </c>
      <c r="L484" s="83" t="s">
        <v>1747</v>
      </c>
    </row>
    <row r="485" ht="15.75" customHeight="1">
      <c r="A485" s="69" t="s">
        <v>1798</v>
      </c>
      <c r="B485" s="221" t="s">
        <v>1799</v>
      </c>
      <c r="C485" s="83" t="s">
        <v>86</v>
      </c>
      <c r="D485" s="83" t="s">
        <v>1893</v>
      </c>
      <c r="E485" s="234" t="s">
        <v>1894</v>
      </c>
      <c r="F485" s="78" t="s">
        <v>757</v>
      </c>
      <c r="G485" s="83">
        <v>6.0</v>
      </c>
      <c r="H485" s="83">
        <v>6.0</v>
      </c>
      <c r="I485" s="83">
        <v>6.0</v>
      </c>
      <c r="J485" s="219">
        <v>50.0</v>
      </c>
      <c r="K485" s="220">
        <v>8.33</v>
      </c>
      <c r="L485" s="83" t="s">
        <v>1747</v>
      </c>
    </row>
    <row r="486" ht="15.75" customHeight="1">
      <c r="A486" s="83" t="s">
        <v>1895</v>
      </c>
      <c r="B486" s="83" t="s">
        <v>1896</v>
      </c>
      <c r="C486" s="83" t="s">
        <v>86</v>
      </c>
      <c r="D486" s="83" t="s">
        <v>1897</v>
      </c>
      <c r="E486" s="204" t="s">
        <v>1898</v>
      </c>
      <c r="F486" s="78" t="s">
        <v>757</v>
      </c>
      <c r="G486" s="83">
        <v>1.0</v>
      </c>
      <c r="H486" s="83">
        <v>1.0</v>
      </c>
      <c r="I486" s="83">
        <v>10.0</v>
      </c>
      <c r="J486" s="219">
        <v>50.0</v>
      </c>
      <c r="K486" s="220">
        <v>50.0</v>
      </c>
      <c r="L486" s="83" t="s">
        <v>1747</v>
      </c>
    </row>
    <row r="487" ht="15.75" customHeight="1">
      <c r="A487" s="159" t="s">
        <v>1899</v>
      </c>
      <c r="B487" s="159" t="s">
        <v>1900</v>
      </c>
      <c r="C487" s="83" t="s">
        <v>86</v>
      </c>
      <c r="D487" s="69" t="s">
        <v>1901</v>
      </c>
      <c r="E487" s="204" t="s">
        <v>1902</v>
      </c>
      <c r="F487" s="78" t="s">
        <v>757</v>
      </c>
      <c r="G487" s="83">
        <v>6.0</v>
      </c>
      <c r="H487" s="83">
        <v>6.0</v>
      </c>
      <c r="I487" s="83">
        <v>7.0</v>
      </c>
      <c r="J487" s="219">
        <v>50.0</v>
      </c>
      <c r="K487" s="220">
        <v>8.33</v>
      </c>
      <c r="L487" s="83" t="s">
        <v>1747</v>
      </c>
    </row>
    <row r="488" ht="15.75" customHeight="1">
      <c r="A488" s="159" t="s">
        <v>1903</v>
      </c>
      <c r="B488" s="159" t="s">
        <v>1904</v>
      </c>
      <c r="C488" s="83" t="s">
        <v>86</v>
      </c>
      <c r="D488" s="83" t="s">
        <v>1905</v>
      </c>
      <c r="E488" s="204" t="s">
        <v>1906</v>
      </c>
      <c r="F488" s="78" t="s">
        <v>757</v>
      </c>
      <c r="G488" s="83">
        <v>1.0</v>
      </c>
      <c r="H488" s="83">
        <v>1.0</v>
      </c>
      <c r="I488" s="83">
        <v>2.0</v>
      </c>
      <c r="J488" s="219">
        <v>50.0</v>
      </c>
      <c r="K488" s="220">
        <v>50.0</v>
      </c>
      <c r="L488" s="83" t="s">
        <v>1747</v>
      </c>
    </row>
    <row r="489" ht="15.75" customHeight="1">
      <c r="A489" s="159" t="s">
        <v>1907</v>
      </c>
      <c r="B489" s="159" t="s">
        <v>1908</v>
      </c>
      <c r="C489" s="83" t="s">
        <v>86</v>
      </c>
      <c r="D489" s="159" t="s">
        <v>1909</v>
      </c>
      <c r="E489" s="204" t="s">
        <v>1910</v>
      </c>
      <c r="F489" s="78" t="s">
        <v>757</v>
      </c>
      <c r="G489" s="83">
        <v>2.0</v>
      </c>
      <c r="H489" s="83">
        <v>2.0</v>
      </c>
      <c r="I489" s="83">
        <v>4.0</v>
      </c>
      <c r="J489" s="219">
        <v>50.0</v>
      </c>
      <c r="K489" s="220">
        <v>25.0</v>
      </c>
      <c r="L489" s="83" t="s">
        <v>1747</v>
      </c>
    </row>
    <row r="490" ht="15.75" customHeight="1">
      <c r="A490" s="159" t="s">
        <v>1911</v>
      </c>
      <c r="B490" s="159" t="s">
        <v>1912</v>
      </c>
      <c r="C490" s="83" t="s">
        <v>86</v>
      </c>
      <c r="D490" s="159" t="s">
        <v>1913</v>
      </c>
      <c r="E490" s="204" t="s">
        <v>1914</v>
      </c>
      <c r="F490" s="78" t="s">
        <v>757</v>
      </c>
      <c r="G490" s="83">
        <v>2.0</v>
      </c>
      <c r="H490" s="83">
        <v>2.0</v>
      </c>
      <c r="I490" s="83">
        <v>9.0</v>
      </c>
      <c r="J490" s="219">
        <v>50.0</v>
      </c>
      <c r="K490" s="220">
        <v>25.0</v>
      </c>
      <c r="L490" s="83" t="s">
        <v>1747</v>
      </c>
    </row>
    <row r="491" ht="15.75" customHeight="1">
      <c r="A491" s="159" t="s">
        <v>1911</v>
      </c>
      <c r="B491" s="159" t="s">
        <v>1912</v>
      </c>
      <c r="C491" s="83" t="s">
        <v>86</v>
      </c>
      <c r="D491" s="159" t="s">
        <v>1915</v>
      </c>
      <c r="E491" s="204" t="s">
        <v>1916</v>
      </c>
      <c r="F491" s="78" t="s">
        <v>757</v>
      </c>
      <c r="G491" s="83">
        <v>2.0</v>
      </c>
      <c r="H491" s="83">
        <v>2.0</v>
      </c>
      <c r="I491" s="83">
        <v>9.0</v>
      </c>
      <c r="J491" s="219">
        <v>50.0</v>
      </c>
      <c r="K491" s="220">
        <v>25.0</v>
      </c>
      <c r="L491" s="83" t="s">
        <v>1747</v>
      </c>
    </row>
    <row r="492" ht="15.75" customHeight="1">
      <c r="A492" s="159" t="s">
        <v>1911</v>
      </c>
      <c r="B492" s="159" t="s">
        <v>1912</v>
      </c>
      <c r="C492" s="83" t="s">
        <v>86</v>
      </c>
      <c r="D492" s="69" t="s">
        <v>1901</v>
      </c>
      <c r="E492" s="204" t="s">
        <v>1917</v>
      </c>
      <c r="F492" s="78" t="s">
        <v>757</v>
      </c>
      <c r="G492" s="83">
        <v>2.0</v>
      </c>
      <c r="H492" s="83">
        <v>2.0</v>
      </c>
      <c r="I492" s="83">
        <v>9.0</v>
      </c>
      <c r="J492" s="219">
        <v>50.0</v>
      </c>
      <c r="K492" s="220">
        <v>25.0</v>
      </c>
      <c r="L492" s="83" t="s">
        <v>1747</v>
      </c>
    </row>
    <row r="493" ht="15.75" customHeight="1">
      <c r="A493" s="159" t="s">
        <v>1903</v>
      </c>
      <c r="B493" s="159" t="s">
        <v>1904</v>
      </c>
      <c r="C493" s="83" t="s">
        <v>86</v>
      </c>
      <c r="D493" s="83" t="s">
        <v>1918</v>
      </c>
      <c r="E493" s="204" t="s">
        <v>1919</v>
      </c>
      <c r="F493" s="78" t="s">
        <v>757</v>
      </c>
      <c r="G493" s="83">
        <v>1.0</v>
      </c>
      <c r="H493" s="83">
        <v>1.0</v>
      </c>
      <c r="I493" s="83">
        <v>2.0</v>
      </c>
      <c r="J493" s="219">
        <v>50.0</v>
      </c>
      <c r="K493" s="220">
        <v>50.0</v>
      </c>
      <c r="L493" s="83" t="s">
        <v>1747</v>
      </c>
    </row>
    <row r="494" ht="15.75" customHeight="1">
      <c r="A494" s="159" t="s">
        <v>1911</v>
      </c>
      <c r="B494" s="159" t="s">
        <v>1912</v>
      </c>
      <c r="C494" s="83" t="s">
        <v>86</v>
      </c>
      <c r="D494" s="159" t="s">
        <v>1920</v>
      </c>
      <c r="E494" s="204" t="s">
        <v>1921</v>
      </c>
      <c r="F494" s="78" t="s">
        <v>757</v>
      </c>
      <c r="G494" s="83">
        <v>2.0</v>
      </c>
      <c r="H494" s="83">
        <v>2.0</v>
      </c>
      <c r="I494" s="83">
        <v>9.0</v>
      </c>
      <c r="J494" s="219">
        <v>50.0</v>
      </c>
      <c r="K494" s="220">
        <v>25.0</v>
      </c>
      <c r="L494" s="83" t="s">
        <v>1747</v>
      </c>
    </row>
    <row r="495" ht="15.75" customHeight="1">
      <c r="A495" s="159" t="s">
        <v>1911</v>
      </c>
      <c r="B495" s="159" t="s">
        <v>1912</v>
      </c>
      <c r="C495" s="83" t="s">
        <v>86</v>
      </c>
      <c r="D495" s="159" t="s">
        <v>1922</v>
      </c>
      <c r="E495" s="204" t="s">
        <v>1923</v>
      </c>
      <c r="F495" s="78" t="s">
        <v>757</v>
      </c>
      <c r="G495" s="83">
        <v>2.0</v>
      </c>
      <c r="H495" s="83">
        <v>2.0</v>
      </c>
      <c r="I495" s="83">
        <v>9.0</v>
      </c>
      <c r="J495" s="219">
        <v>50.0</v>
      </c>
      <c r="K495" s="220">
        <v>25.0</v>
      </c>
      <c r="L495" s="83" t="s">
        <v>1747</v>
      </c>
    </row>
    <row r="496" ht="15.75" customHeight="1">
      <c r="A496" s="159" t="s">
        <v>1911</v>
      </c>
      <c r="B496" s="159" t="s">
        <v>1912</v>
      </c>
      <c r="C496" s="83" t="s">
        <v>86</v>
      </c>
      <c r="D496" s="83" t="s">
        <v>1905</v>
      </c>
      <c r="E496" s="83" t="s">
        <v>1906</v>
      </c>
      <c r="F496" s="78" t="s">
        <v>757</v>
      </c>
      <c r="G496" s="83">
        <v>2.0</v>
      </c>
      <c r="H496" s="83">
        <v>2.0</v>
      </c>
      <c r="I496" s="83">
        <v>9.0</v>
      </c>
      <c r="J496" s="219">
        <v>50.0</v>
      </c>
      <c r="K496" s="220">
        <v>25.0</v>
      </c>
      <c r="L496" s="83" t="s">
        <v>1747</v>
      </c>
    </row>
    <row r="497" ht="15.75" customHeight="1">
      <c r="A497" s="159" t="s">
        <v>1924</v>
      </c>
      <c r="B497" s="159" t="s">
        <v>1925</v>
      </c>
      <c r="C497" s="83" t="s">
        <v>86</v>
      </c>
      <c r="D497" s="159" t="s">
        <v>1926</v>
      </c>
      <c r="E497" s="204" t="s">
        <v>1927</v>
      </c>
      <c r="F497" s="78" t="s">
        <v>757</v>
      </c>
      <c r="G497" s="83">
        <v>2.0</v>
      </c>
      <c r="H497" s="83">
        <v>2.0</v>
      </c>
      <c r="I497" s="83">
        <v>11.0</v>
      </c>
      <c r="J497" s="219">
        <v>50.0</v>
      </c>
      <c r="K497" s="220">
        <v>25.0</v>
      </c>
      <c r="L497" s="83" t="s">
        <v>1747</v>
      </c>
    </row>
    <row r="498" ht="15.75" customHeight="1">
      <c r="A498" s="159" t="s">
        <v>1928</v>
      </c>
      <c r="B498" s="159" t="s">
        <v>1929</v>
      </c>
      <c r="C498" s="83" t="s">
        <v>86</v>
      </c>
      <c r="D498" s="159" t="s">
        <v>1930</v>
      </c>
      <c r="E498" s="204" t="s">
        <v>1931</v>
      </c>
      <c r="F498" s="78" t="s">
        <v>757</v>
      </c>
      <c r="G498" s="83">
        <v>1.0</v>
      </c>
      <c r="H498" s="83">
        <v>1.0</v>
      </c>
      <c r="I498" s="83">
        <v>6.0</v>
      </c>
      <c r="J498" s="219">
        <v>50.0</v>
      </c>
      <c r="K498" s="220">
        <v>25.0</v>
      </c>
      <c r="L498" s="83" t="s">
        <v>1747</v>
      </c>
    </row>
    <row r="499" ht="15.75" customHeight="1">
      <c r="A499" s="159" t="s">
        <v>1928</v>
      </c>
      <c r="B499" s="159" t="s">
        <v>1929</v>
      </c>
      <c r="C499" s="83" t="s">
        <v>86</v>
      </c>
      <c r="D499" s="159" t="s">
        <v>1932</v>
      </c>
      <c r="E499" s="204" t="s">
        <v>1933</v>
      </c>
      <c r="F499" s="78" t="s">
        <v>757</v>
      </c>
      <c r="G499" s="83">
        <v>1.0</v>
      </c>
      <c r="H499" s="83">
        <v>1.0</v>
      </c>
      <c r="I499" s="83">
        <v>6.0</v>
      </c>
      <c r="J499" s="219">
        <v>50.0</v>
      </c>
      <c r="K499" s="220">
        <v>25.0</v>
      </c>
      <c r="L499" s="83" t="s">
        <v>1747</v>
      </c>
    </row>
    <row r="500" ht="15.75" customHeight="1">
      <c r="A500" s="159" t="s">
        <v>1934</v>
      </c>
      <c r="B500" s="159" t="s">
        <v>1935</v>
      </c>
      <c r="C500" s="83" t="s">
        <v>86</v>
      </c>
      <c r="D500" s="159" t="s">
        <v>1936</v>
      </c>
      <c r="E500" s="204" t="s">
        <v>1833</v>
      </c>
      <c r="F500" s="78" t="s">
        <v>757</v>
      </c>
      <c r="G500" s="83">
        <v>5.0</v>
      </c>
      <c r="H500" s="83">
        <v>5.0</v>
      </c>
      <c r="I500" s="83">
        <v>5.0</v>
      </c>
      <c r="J500" s="219">
        <v>50.0</v>
      </c>
      <c r="K500" s="220">
        <v>10.0</v>
      </c>
      <c r="L500" s="83" t="s">
        <v>1747</v>
      </c>
    </row>
    <row r="501" ht="15.75" customHeight="1">
      <c r="A501" s="159" t="s">
        <v>1937</v>
      </c>
      <c r="B501" s="159" t="s">
        <v>1938</v>
      </c>
      <c r="C501" s="83" t="s">
        <v>86</v>
      </c>
      <c r="D501" s="159" t="s">
        <v>1939</v>
      </c>
      <c r="E501" s="204" t="s">
        <v>1940</v>
      </c>
      <c r="F501" s="78" t="s">
        <v>757</v>
      </c>
      <c r="G501" s="83">
        <v>2.0</v>
      </c>
      <c r="H501" s="83">
        <v>2.0</v>
      </c>
      <c r="I501" s="83">
        <v>5.0</v>
      </c>
      <c r="J501" s="219">
        <v>50.0</v>
      </c>
      <c r="K501" s="220">
        <v>25.0</v>
      </c>
      <c r="L501" s="83" t="s">
        <v>1747</v>
      </c>
    </row>
    <row r="502" ht="15.75" customHeight="1">
      <c r="A502" s="159" t="s">
        <v>1941</v>
      </c>
      <c r="B502" s="159" t="s">
        <v>1942</v>
      </c>
      <c r="C502" s="83" t="s">
        <v>86</v>
      </c>
      <c r="D502" s="159" t="s">
        <v>1943</v>
      </c>
      <c r="E502" s="204" t="s">
        <v>1944</v>
      </c>
      <c r="F502" s="78" t="s">
        <v>757</v>
      </c>
      <c r="G502" s="83">
        <v>2.0</v>
      </c>
      <c r="H502" s="83">
        <v>2.0</v>
      </c>
      <c r="I502" s="83">
        <v>5.0</v>
      </c>
      <c r="J502" s="219">
        <v>50.0</v>
      </c>
      <c r="K502" s="220">
        <v>25.0</v>
      </c>
      <c r="L502" s="83" t="s">
        <v>1747</v>
      </c>
    </row>
    <row r="503" ht="15.75" customHeight="1">
      <c r="A503" s="159" t="s">
        <v>1945</v>
      </c>
      <c r="B503" s="159" t="s">
        <v>1946</v>
      </c>
      <c r="C503" s="83" t="s">
        <v>86</v>
      </c>
      <c r="D503" s="159" t="s">
        <v>1947</v>
      </c>
      <c r="E503" s="204" t="s">
        <v>1948</v>
      </c>
      <c r="F503" s="78" t="s">
        <v>757</v>
      </c>
      <c r="G503" s="83">
        <v>3.0</v>
      </c>
      <c r="H503" s="83">
        <v>3.0</v>
      </c>
      <c r="I503" s="83">
        <v>5.0</v>
      </c>
      <c r="J503" s="219">
        <v>50.0</v>
      </c>
      <c r="K503" s="220">
        <v>16.67</v>
      </c>
      <c r="L503" s="83" t="s">
        <v>1747</v>
      </c>
    </row>
    <row r="504" ht="15.75" customHeight="1">
      <c r="A504" s="159" t="s">
        <v>1949</v>
      </c>
      <c r="B504" s="159" t="s">
        <v>1950</v>
      </c>
      <c r="C504" s="83" t="s">
        <v>86</v>
      </c>
      <c r="D504" s="69" t="s">
        <v>1901</v>
      </c>
      <c r="E504" s="69" t="s">
        <v>1910</v>
      </c>
      <c r="F504" s="78" t="s">
        <v>757</v>
      </c>
      <c r="G504" s="83">
        <v>3.0</v>
      </c>
      <c r="H504" s="83">
        <v>3.0</v>
      </c>
      <c r="I504" s="83">
        <v>5.0</v>
      </c>
      <c r="J504" s="219">
        <v>50.0</v>
      </c>
      <c r="K504" s="220">
        <v>16.67</v>
      </c>
      <c r="L504" s="83" t="s">
        <v>1747</v>
      </c>
    </row>
    <row r="505" ht="15.75" customHeight="1">
      <c r="A505" s="159" t="s">
        <v>1951</v>
      </c>
      <c r="B505" s="159" t="s">
        <v>1952</v>
      </c>
      <c r="C505" s="83" t="s">
        <v>86</v>
      </c>
      <c r="D505" s="159" t="s">
        <v>1953</v>
      </c>
      <c r="E505" s="204" t="s">
        <v>1954</v>
      </c>
      <c r="F505" s="78" t="s">
        <v>757</v>
      </c>
      <c r="G505" s="83">
        <v>4.0</v>
      </c>
      <c r="H505" s="83">
        <v>4.0</v>
      </c>
      <c r="I505" s="83">
        <v>4.0</v>
      </c>
      <c r="J505" s="219">
        <v>50.0</v>
      </c>
      <c r="K505" s="220">
        <v>12.5</v>
      </c>
      <c r="L505" s="83" t="s">
        <v>1747</v>
      </c>
    </row>
    <row r="506" ht="15.75" customHeight="1">
      <c r="A506" s="159" t="s">
        <v>1955</v>
      </c>
      <c r="B506" s="159" t="s">
        <v>1956</v>
      </c>
      <c r="C506" s="83" t="s">
        <v>86</v>
      </c>
      <c r="D506" s="159" t="s">
        <v>1939</v>
      </c>
      <c r="E506" s="204" t="s">
        <v>1957</v>
      </c>
      <c r="F506" s="78" t="s">
        <v>757</v>
      </c>
      <c r="G506" s="83">
        <v>2.0</v>
      </c>
      <c r="H506" s="83">
        <v>2.0</v>
      </c>
      <c r="I506" s="83">
        <v>2.0</v>
      </c>
      <c r="J506" s="219">
        <v>50.0</v>
      </c>
      <c r="K506" s="220">
        <v>25.0</v>
      </c>
      <c r="L506" s="83" t="s">
        <v>1747</v>
      </c>
    </row>
    <row r="507" ht="15.75" customHeight="1">
      <c r="A507" s="159" t="s">
        <v>1873</v>
      </c>
      <c r="B507" s="159" t="s">
        <v>1744</v>
      </c>
      <c r="C507" s="83" t="s">
        <v>86</v>
      </c>
      <c r="D507" s="159" t="s">
        <v>1958</v>
      </c>
      <c r="E507" s="204" t="s">
        <v>1755</v>
      </c>
      <c r="F507" s="78" t="s">
        <v>757</v>
      </c>
      <c r="G507" s="83">
        <v>2.0</v>
      </c>
      <c r="H507" s="83">
        <v>2.0</v>
      </c>
      <c r="I507" s="83">
        <v>5.0</v>
      </c>
      <c r="J507" s="219">
        <v>50.0</v>
      </c>
      <c r="K507" s="220">
        <v>25.0</v>
      </c>
      <c r="L507" s="83" t="s">
        <v>1747</v>
      </c>
    </row>
    <row r="508" ht="15.75" customHeight="1">
      <c r="A508" s="159" t="s">
        <v>1873</v>
      </c>
      <c r="B508" s="159" t="s">
        <v>1744</v>
      </c>
      <c r="C508" s="83" t="s">
        <v>86</v>
      </c>
      <c r="D508" s="159" t="s">
        <v>1959</v>
      </c>
      <c r="E508" s="204" t="s">
        <v>1960</v>
      </c>
      <c r="F508" s="78" t="s">
        <v>757</v>
      </c>
      <c r="G508" s="83">
        <v>2.0</v>
      </c>
      <c r="H508" s="83">
        <v>2.0</v>
      </c>
      <c r="I508" s="83">
        <v>5.0</v>
      </c>
      <c r="J508" s="219">
        <v>50.0</v>
      </c>
      <c r="K508" s="220">
        <v>25.0</v>
      </c>
      <c r="L508" s="83" t="s">
        <v>1747</v>
      </c>
    </row>
    <row r="509" ht="15.75" customHeight="1">
      <c r="A509" s="159" t="s">
        <v>1961</v>
      </c>
      <c r="B509" s="159" t="s">
        <v>1962</v>
      </c>
      <c r="C509" s="83" t="s">
        <v>86</v>
      </c>
      <c r="D509" s="159" t="s">
        <v>1963</v>
      </c>
      <c r="E509" s="204" t="s">
        <v>1755</v>
      </c>
      <c r="F509" s="78" t="s">
        <v>757</v>
      </c>
      <c r="G509" s="83">
        <v>2.0</v>
      </c>
      <c r="H509" s="83">
        <v>2.0</v>
      </c>
      <c r="I509" s="83">
        <v>4.0</v>
      </c>
      <c r="J509" s="219">
        <v>50.0</v>
      </c>
      <c r="K509" s="220">
        <v>25.0</v>
      </c>
      <c r="L509" s="83" t="s">
        <v>1747</v>
      </c>
    </row>
    <row r="510" ht="15.75" customHeight="1">
      <c r="A510" s="159" t="s">
        <v>1964</v>
      </c>
      <c r="B510" s="159" t="s">
        <v>1965</v>
      </c>
      <c r="C510" s="83" t="s">
        <v>86</v>
      </c>
      <c r="D510" s="83" t="s">
        <v>1905</v>
      </c>
      <c r="E510" s="204" t="s">
        <v>1966</v>
      </c>
      <c r="F510" s="78" t="s">
        <v>757</v>
      </c>
      <c r="G510" s="83">
        <v>2.0</v>
      </c>
      <c r="H510" s="83">
        <v>2.0</v>
      </c>
      <c r="I510" s="83">
        <v>3.0</v>
      </c>
      <c r="J510" s="219">
        <v>50.0</v>
      </c>
      <c r="K510" s="220">
        <v>16.67</v>
      </c>
      <c r="L510" s="83" t="s">
        <v>1747</v>
      </c>
    </row>
    <row r="511" ht="15.75" customHeight="1">
      <c r="A511" s="159" t="s">
        <v>1967</v>
      </c>
      <c r="B511" s="159" t="s">
        <v>1968</v>
      </c>
      <c r="C511" s="83" t="s">
        <v>86</v>
      </c>
      <c r="D511" s="159" t="s">
        <v>1969</v>
      </c>
      <c r="E511" s="204" t="s">
        <v>1970</v>
      </c>
      <c r="F511" s="78" t="s">
        <v>1971</v>
      </c>
      <c r="G511" s="83">
        <v>4.0</v>
      </c>
      <c r="H511" s="83">
        <v>4.0</v>
      </c>
      <c r="I511" s="83">
        <v>4.0</v>
      </c>
      <c r="J511" s="219">
        <v>50.0</v>
      </c>
      <c r="K511" s="220">
        <v>12.5</v>
      </c>
      <c r="L511" s="83" t="s">
        <v>1747</v>
      </c>
    </row>
    <row r="512" ht="15.75" customHeight="1">
      <c r="A512" s="159" t="s">
        <v>1972</v>
      </c>
      <c r="B512" s="159" t="s">
        <v>1973</v>
      </c>
      <c r="C512" s="83" t="s">
        <v>86</v>
      </c>
      <c r="D512" s="159" t="s">
        <v>1974</v>
      </c>
      <c r="E512" s="204" t="s">
        <v>1975</v>
      </c>
      <c r="F512" s="69" t="s">
        <v>1976</v>
      </c>
      <c r="G512" s="83">
        <v>3.0</v>
      </c>
      <c r="H512" s="83">
        <v>3.0</v>
      </c>
      <c r="I512" s="83">
        <v>3.0</v>
      </c>
      <c r="J512" s="219">
        <v>50.0</v>
      </c>
      <c r="K512" s="220">
        <v>16.67</v>
      </c>
      <c r="L512" s="83" t="s">
        <v>1747</v>
      </c>
    </row>
    <row r="513" ht="15.75" customHeight="1">
      <c r="A513" s="159" t="s">
        <v>1977</v>
      </c>
      <c r="B513" s="159" t="s">
        <v>1978</v>
      </c>
      <c r="C513" s="83" t="s">
        <v>86</v>
      </c>
      <c r="D513" s="159" t="s">
        <v>1974</v>
      </c>
      <c r="E513" s="204" t="s">
        <v>1975</v>
      </c>
      <c r="F513" s="69" t="s">
        <v>1976</v>
      </c>
      <c r="G513" s="83">
        <v>1.0</v>
      </c>
      <c r="H513" s="83">
        <v>1.0</v>
      </c>
      <c r="I513" s="83">
        <v>1.0</v>
      </c>
      <c r="J513" s="219">
        <v>50.0</v>
      </c>
      <c r="K513" s="220">
        <v>50.0</v>
      </c>
      <c r="L513" s="83" t="s">
        <v>1747</v>
      </c>
    </row>
    <row r="514" ht="15.75" customHeight="1">
      <c r="A514" s="159" t="s">
        <v>1979</v>
      </c>
      <c r="B514" s="159" t="s">
        <v>1980</v>
      </c>
      <c r="C514" s="83" t="s">
        <v>86</v>
      </c>
      <c r="D514" s="159" t="s">
        <v>1981</v>
      </c>
      <c r="E514" s="204" t="s">
        <v>1982</v>
      </c>
      <c r="F514" s="78" t="s">
        <v>1971</v>
      </c>
      <c r="G514" s="83">
        <v>2.0</v>
      </c>
      <c r="H514" s="83">
        <v>2.0</v>
      </c>
      <c r="I514" s="83">
        <v>9.0</v>
      </c>
      <c r="J514" s="219">
        <v>50.0</v>
      </c>
      <c r="K514" s="220">
        <v>25.0</v>
      </c>
      <c r="L514" s="83" t="s">
        <v>1747</v>
      </c>
    </row>
    <row r="515" ht="15.75" customHeight="1">
      <c r="A515" s="235" t="s">
        <v>1983</v>
      </c>
      <c r="B515" s="235" t="s">
        <v>1984</v>
      </c>
      <c r="C515" s="236" t="s">
        <v>86</v>
      </c>
      <c r="D515" s="236" t="s">
        <v>1985</v>
      </c>
      <c r="E515" s="237" t="s">
        <v>1986</v>
      </c>
      <c r="F515" s="236" t="s">
        <v>1987</v>
      </c>
      <c r="G515" s="236">
        <v>2.0</v>
      </c>
      <c r="H515" s="236">
        <v>2.0</v>
      </c>
      <c r="I515" s="236">
        <v>2.0</v>
      </c>
      <c r="J515" s="236">
        <v>50.0</v>
      </c>
      <c r="K515" s="238">
        <v>25.0</v>
      </c>
      <c r="L515" s="83" t="s">
        <v>88</v>
      </c>
    </row>
    <row r="516" ht="15.75" customHeight="1">
      <c r="A516" s="235" t="s">
        <v>1983</v>
      </c>
      <c r="B516" s="235" t="s">
        <v>1984</v>
      </c>
      <c r="C516" s="236" t="s">
        <v>86</v>
      </c>
      <c r="D516" s="236" t="s">
        <v>1988</v>
      </c>
      <c r="E516" s="237" t="s">
        <v>1989</v>
      </c>
      <c r="F516" s="236" t="s">
        <v>1987</v>
      </c>
      <c r="G516" s="236">
        <v>2.0</v>
      </c>
      <c r="H516" s="236">
        <v>2.0</v>
      </c>
      <c r="I516" s="236">
        <v>2.0</v>
      </c>
      <c r="J516" s="236">
        <v>50.0</v>
      </c>
      <c r="K516" s="238">
        <v>25.0</v>
      </c>
      <c r="L516" s="83" t="s">
        <v>88</v>
      </c>
    </row>
    <row r="517" ht="15.75" customHeight="1">
      <c r="A517" s="235" t="s">
        <v>1983</v>
      </c>
      <c r="B517" s="235" t="s">
        <v>1984</v>
      </c>
      <c r="C517" s="236" t="s">
        <v>86</v>
      </c>
      <c r="D517" s="236" t="s">
        <v>1990</v>
      </c>
      <c r="E517" s="237" t="s">
        <v>1991</v>
      </c>
      <c r="F517" s="236" t="s">
        <v>1987</v>
      </c>
      <c r="G517" s="236">
        <v>2.0</v>
      </c>
      <c r="H517" s="236">
        <v>2.0</v>
      </c>
      <c r="I517" s="236">
        <v>2.0</v>
      </c>
      <c r="J517" s="236">
        <v>50.0</v>
      </c>
      <c r="K517" s="238">
        <v>25.0</v>
      </c>
      <c r="L517" s="83" t="s">
        <v>88</v>
      </c>
    </row>
    <row r="518" ht="15.75" customHeight="1">
      <c r="A518" s="235" t="s">
        <v>1992</v>
      </c>
      <c r="B518" s="235" t="s">
        <v>1993</v>
      </c>
      <c r="C518" s="236" t="s">
        <v>86</v>
      </c>
      <c r="D518" s="236" t="s">
        <v>1994</v>
      </c>
      <c r="E518" s="237" t="s">
        <v>1995</v>
      </c>
      <c r="F518" s="236" t="s">
        <v>1987</v>
      </c>
      <c r="G518" s="236">
        <v>2.0</v>
      </c>
      <c r="H518" s="236">
        <v>2.0</v>
      </c>
      <c r="I518" s="236">
        <v>3.0</v>
      </c>
      <c r="J518" s="236">
        <v>50.0</v>
      </c>
      <c r="K518" s="238">
        <v>25.0</v>
      </c>
      <c r="L518" s="83" t="s">
        <v>88</v>
      </c>
    </row>
    <row r="519" ht="15.75" customHeight="1">
      <c r="A519" s="235" t="s">
        <v>1992</v>
      </c>
      <c r="B519" s="235" t="s">
        <v>1993</v>
      </c>
      <c r="C519" s="236" t="s">
        <v>86</v>
      </c>
      <c r="D519" s="236" t="s">
        <v>1996</v>
      </c>
      <c r="E519" s="237" t="s">
        <v>1997</v>
      </c>
      <c r="F519" s="236" t="s">
        <v>1987</v>
      </c>
      <c r="G519" s="236">
        <v>2.0</v>
      </c>
      <c r="H519" s="236">
        <v>2.0</v>
      </c>
      <c r="I519" s="236">
        <v>3.0</v>
      </c>
      <c r="J519" s="236">
        <v>50.0</v>
      </c>
      <c r="K519" s="238">
        <v>25.0</v>
      </c>
      <c r="L519" s="83" t="s">
        <v>88</v>
      </c>
    </row>
    <row r="520" ht="15.75" customHeight="1">
      <c r="A520" s="235" t="s">
        <v>1992</v>
      </c>
      <c r="B520" s="235" t="s">
        <v>1993</v>
      </c>
      <c r="C520" s="236" t="s">
        <v>86</v>
      </c>
      <c r="D520" s="236" t="s">
        <v>1998</v>
      </c>
      <c r="E520" s="237" t="s">
        <v>1999</v>
      </c>
      <c r="F520" s="236" t="s">
        <v>1987</v>
      </c>
      <c r="G520" s="236">
        <v>2.0</v>
      </c>
      <c r="H520" s="236">
        <v>2.0</v>
      </c>
      <c r="I520" s="236">
        <v>3.0</v>
      </c>
      <c r="J520" s="236">
        <v>50.0</v>
      </c>
      <c r="K520" s="238">
        <v>25.0</v>
      </c>
      <c r="L520" s="83" t="s">
        <v>88</v>
      </c>
    </row>
    <row r="521" ht="15.75" customHeight="1">
      <c r="A521" s="236" t="s">
        <v>1992</v>
      </c>
      <c r="B521" s="236" t="s">
        <v>1993</v>
      </c>
      <c r="C521" s="236" t="s">
        <v>86</v>
      </c>
      <c r="D521" s="236" t="s">
        <v>2000</v>
      </c>
      <c r="E521" s="239" t="s">
        <v>2001</v>
      </c>
      <c r="F521" s="236" t="s">
        <v>2002</v>
      </c>
      <c r="G521" s="236">
        <v>2.0</v>
      </c>
      <c r="H521" s="236">
        <v>2.0</v>
      </c>
      <c r="I521" s="236">
        <v>3.0</v>
      </c>
      <c r="J521" s="236">
        <v>50.0</v>
      </c>
      <c r="K521" s="238">
        <v>25.0</v>
      </c>
      <c r="L521" s="83" t="s">
        <v>88</v>
      </c>
    </row>
    <row r="522" ht="15.75" customHeight="1">
      <c r="A522" s="236" t="s">
        <v>1992</v>
      </c>
      <c r="B522" s="236" t="s">
        <v>1993</v>
      </c>
      <c r="C522" s="236" t="s">
        <v>86</v>
      </c>
      <c r="D522" s="236" t="s">
        <v>2003</v>
      </c>
      <c r="E522" s="240" t="s">
        <v>2004</v>
      </c>
      <c r="F522" s="236" t="s">
        <v>2002</v>
      </c>
      <c r="G522" s="236">
        <v>2.0</v>
      </c>
      <c r="H522" s="236">
        <v>2.0</v>
      </c>
      <c r="I522" s="236">
        <v>3.0</v>
      </c>
      <c r="J522" s="236">
        <v>50.0</v>
      </c>
      <c r="K522" s="238">
        <v>25.0</v>
      </c>
      <c r="L522" s="83" t="s">
        <v>88</v>
      </c>
    </row>
    <row r="523" ht="15.75" customHeight="1">
      <c r="A523" s="236" t="s">
        <v>1992</v>
      </c>
      <c r="B523" s="236" t="s">
        <v>579</v>
      </c>
      <c r="C523" s="236" t="s">
        <v>86</v>
      </c>
      <c r="D523" s="236" t="s">
        <v>2003</v>
      </c>
      <c r="E523" s="240" t="s">
        <v>2004</v>
      </c>
      <c r="F523" s="236" t="s">
        <v>2002</v>
      </c>
      <c r="G523" s="236">
        <v>2.0</v>
      </c>
      <c r="H523" s="236">
        <v>2.0</v>
      </c>
      <c r="I523" s="236">
        <v>3.0</v>
      </c>
      <c r="J523" s="236">
        <v>50.0</v>
      </c>
      <c r="K523" s="238">
        <v>25.0</v>
      </c>
      <c r="L523" s="83" t="s">
        <v>88</v>
      </c>
    </row>
    <row r="524" ht="15.75" customHeight="1">
      <c r="A524" s="235" t="s">
        <v>2005</v>
      </c>
      <c r="B524" s="235" t="s">
        <v>2006</v>
      </c>
      <c r="C524" s="236" t="s">
        <v>86</v>
      </c>
      <c r="D524" s="236" t="s">
        <v>2007</v>
      </c>
      <c r="E524" s="237" t="s">
        <v>2008</v>
      </c>
      <c r="F524" s="236" t="s">
        <v>1987</v>
      </c>
      <c r="G524" s="236">
        <v>2.0</v>
      </c>
      <c r="H524" s="236">
        <v>1.0</v>
      </c>
      <c r="I524" s="236">
        <v>12.0</v>
      </c>
      <c r="J524" s="241">
        <v>50.0</v>
      </c>
      <c r="K524" s="242">
        <v>25.0</v>
      </c>
      <c r="L524" s="83" t="s">
        <v>88</v>
      </c>
    </row>
    <row r="525" ht="15.75" customHeight="1">
      <c r="A525" s="235" t="s">
        <v>2005</v>
      </c>
      <c r="B525" s="235" t="s">
        <v>2006</v>
      </c>
      <c r="C525" s="236" t="s">
        <v>86</v>
      </c>
      <c r="D525" s="90" t="s">
        <v>2009</v>
      </c>
      <c r="E525" s="214" t="s">
        <v>2010</v>
      </c>
      <c r="F525" s="236" t="s">
        <v>1987</v>
      </c>
      <c r="G525" s="236">
        <v>2.0</v>
      </c>
      <c r="H525" s="236">
        <v>1.0</v>
      </c>
      <c r="I525" s="236">
        <v>12.0</v>
      </c>
      <c r="J525" s="241">
        <v>50.0</v>
      </c>
      <c r="K525" s="242">
        <v>25.0</v>
      </c>
      <c r="L525" s="83" t="s">
        <v>88</v>
      </c>
    </row>
    <row r="526" ht="15.75" customHeight="1">
      <c r="A526" s="235" t="s">
        <v>2005</v>
      </c>
      <c r="B526" s="235" t="s">
        <v>2006</v>
      </c>
      <c r="C526" s="236" t="s">
        <v>86</v>
      </c>
      <c r="D526" s="90" t="s">
        <v>2011</v>
      </c>
      <c r="E526" s="214" t="s">
        <v>2012</v>
      </c>
      <c r="F526" s="236" t="s">
        <v>1987</v>
      </c>
      <c r="G526" s="236">
        <v>2.0</v>
      </c>
      <c r="H526" s="236">
        <v>1.0</v>
      </c>
      <c r="I526" s="236">
        <v>12.0</v>
      </c>
      <c r="J526" s="241">
        <v>50.0</v>
      </c>
      <c r="K526" s="242">
        <v>25.0</v>
      </c>
      <c r="L526" s="83" t="s">
        <v>88</v>
      </c>
    </row>
    <row r="527" ht="15.75" customHeight="1">
      <c r="A527" s="235" t="s">
        <v>2005</v>
      </c>
      <c r="B527" s="235" t="s">
        <v>2006</v>
      </c>
      <c r="C527" s="236" t="s">
        <v>86</v>
      </c>
      <c r="D527" s="90" t="s">
        <v>2013</v>
      </c>
      <c r="E527" s="214" t="s">
        <v>2014</v>
      </c>
      <c r="F527" s="236" t="s">
        <v>1987</v>
      </c>
      <c r="G527" s="236">
        <v>2.0</v>
      </c>
      <c r="H527" s="236">
        <v>1.0</v>
      </c>
      <c r="I527" s="236">
        <v>12.0</v>
      </c>
      <c r="J527" s="241">
        <v>50.0</v>
      </c>
      <c r="K527" s="242">
        <v>25.0</v>
      </c>
      <c r="L527" s="83" t="s">
        <v>88</v>
      </c>
    </row>
    <row r="528" ht="15.75" customHeight="1">
      <c r="A528" s="235" t="s">
        <v>2015</v>
      </c>
      <c r="B528" s="235" t="s">
        <v>2016</v>
      </c>
      <c r="C528" s="236" t="s">
        <v>86</v>
      </c>
      <c r="D528" s="90" t="s">
        <v>2017</v>
      </c>
      <c r="E528" s="214" t="s">
        <v>2018</v>
      </c>
      <c r="F528" s="243" t="s">
        <v>2019</v>
      </c>
      <c r="G528" s="236">
        <v>3.0</v>
      </c>
      <c r="H528" s="236">
        <v>2.0</v>
      </c>
      <c r="I528" s="236">
        <v>3.0</v>
      </c>
      <c r="J528" s="241">
        <v>50.0</v>
      </c>
      <c r="K528" s="242">
        <v>16.66</v>
      </c>
      <c r="L528" s="83" t="s">
        <v>88</v>
      </c>
    </row>
    <row r="529" ht="15.75" customHeight="1">
      <c r="A529" s="235" t="s">
        <v>2015</v>
      </c>
      <c r="B529" s="235" t="s">
        <v>2016</v>
      </c>
      <c r="C529" s="236" t="s">
        <v>86</v>
      </c>
      <c r="D529" s="90" t="s">
        <v>2020</v>
      </c>
      <c r="E529" s="214" t="s">
        <v>2021</v>
      </c>
      <c r="F529" s="236" t="s">
        <v>1987</v>
      </c>
      <c r="G529" s="236">
        <v>3.0</v>
      </c>
      <c r="H529" s="236">
        <v>2.0</v>
      </c>
      <c r="I529" s="236">
        <v>3.0</v>
      </c>
      <c r="J529" s="241">
        <v>50.0</v>
      </c>
      <c r="K529" s="242">
        <v>16.66</v>
      </c>
      <c r="L529" s="83" t="s">
        <v>88</v>
      </c>
    </row>
    <row r="530" ht="15.75" customHeight="1">
      <c r="A530" s="235" t="s">
        <v>2022</v>
      </c>
      <c r="B530" s="235" t="s">
        <v>2023</v>
      </c>
      <c r="C530" s="236" t="s">
        <v>86</v>
      </c>
      <c r="D530" s="90" t="s">
        <v>2017</v>
      </c>
      <c r="E530" s="214" t="s">
        <v>2018</v>
      </c>
      <c r="F530" s="243" t="s">
        <v>2019</v>
      </c>
      <c r="G530" s="236">
        <v>2.0</v>
      </c>
      <c r="H530" s="236">
        <v>2.0</v>
      </c>
      <c r="I530" s="236">
        <v>2.0</v>
      </c>
      <c r="J530" s="241">
        <v>50.0</v>
      </c>
      <c r="K530" s="242">
        <v>25.0</v>
      </c>
      <c r="L530" s="83" t="s">
        <v>88</v>
      </c>
    </row>
    <row r="531" ht="15.75" customHeight="1">
      <c r="A531" s="235" t="s">
        <v>2022</v>
      </c>
      <c r="B531" s="235" t="s">
        <v>2023</v>
      </c>
      <c r="C531" s="236" t="s">
        <v>86</v>
      </c>
      <c r="D531" s="90" t="s">
        <v>2020</v>
      </c>
      <c r="E531" s="214" t="s">
        <v>2021</v>
      </c>
      <c r="F531" s="236" t="s">
        <v>1987</v>
      </c>
      <c r="G531" s="236">
        <v>2.0</v>
      </c>
      <c r="H531" s="236">
        <v>2.0</v>
      </c>
      <c r="I531" s="236">
        <v>2.0</v>
      </c>
      <c r="J531" s="241">
        <v>50.0</v>
      </c>
      <c r="K531" s="242">
        <v>25.0</v>
      </c>
      <c r="L531" s="83" t="s">
        <v>88</v>
      </c>
    </row>
    <row r="532" ht="15.75" customHeight="1">
      <c r="A532" s="134" t="s">
        <v>1983</v>
      </c>
      <c r="B532" s="235" t="s">
        <v>2024</v>
      </c>
      <c r="C532" s="90" t="s">
        <v>86</v>
      </c>
      <c r="D532" s="90" t="s">
        <v>2025</v>
      </c>
      <c r="E532" s="214" t="s">
        <v>2026</v>
      </c>
      <c r="F532" s="236" t="s">
        <v>1987</v>
      </c>
      <c r="G532" s="236">
        <v>2.0</v>
      </c>
      <c r="H532" s="236">
        <v>2.0</v>
      </c>
      <c r="I532" s="236">
        <v>2.0</v>
      </c>
      <c r="J532" s="241">
        <v>50.0</v>
      </c>
      <c r="K532" s="242">
        <v>25.0</v>
      </c>
      <c r="L532" s="83" t="s">
        <v>88</v>
      </c>
    </row>
    <row r="533" ht="15.75" customHeight="1">
      <c r="A533" s="134" t="s">
        <v>1983</v>
      </c>
      <c r="B533" s="235" t="s">
        <v>2024</v>
      </c>
      <c r="C533" s="90" t="s">
        <v>86</v>
      </c>
      <c r="D533" s="90" t="s">
        <v>2027</v>
      </c>
      <c r="E533" s="214" t="s">
        <v>2028</v>
      </c>
      <c r="F533" s="236" t="s">
        <v>2002</v>
      </c>
      <c r="G533" s="236">
        <v>2.0</v>
      </c>
      <c r="H533" s="236">
        <v>2.0</v>
      </c>
      <c r="I533" s="236">
        <v>2.0</v>
      </c>
      <c r="J533" s="241">
        <v>50.0</v>
      </c>
      <c r="K533" s="242">
        <v>25.0</v>
      </c>
      <c r="L533" s="83" t="s">
        <v>88</v>
      </c>
    </row>
    <row r="534" ht="15.75" customHeight="1">
      <c r="A534" s="235" t="s">
        <v>2029</v>
      </c>
      <c r="B534" s="235" t="s">
        <v>2030</v>
      </c>
      <c r="C534" s="90" t="s">
        <v>86</v>
      </c>
      <c r="D534" s="90" t="s">
        <v>2031</v>
      </c>
      <c r="E534" s="214" t="s">
        <v>2032</v>
      </c>
      <c r="F534" s="236" t="s">
        <v>1987</v>
      </c>
      <c r="G534" s="236">
        <v>1.0</v>
      </c>
      <c r="H534" s="236">
        <v>1.0</v>
      </c>
      <c r="I534" s="236">
        <v>8.0</v>
      </c>
      <c r="J534" s="241">
        <v>50.0</v>
      </c>
      <c r="K534" s="242">
        <v>50.0</v>
      </c>
      <c r="L534" s="83" t="s">
        <v>88</v>
      </c>
    </row>
    <row r="535" ht="15.75" customHeight="1">
      <c r="A535" s="235" t="s">
        <v>2029</v>
      </c>
      <c r="B535" s="235" t="s">
        <v>2030</v>
      </c>
      <c r="C535" s="90" t="s">
        <v>86</v>
      </c>
      <c r="D535" s="90" t="s">
        <v>2033</v>
      </c>
      <c r="E535" s="214" t="s">
        <v>2034</v>
      </c>
      <c r="F535" s="236" t="s">
        <v>1987</v>
      </c>
      <c r="G535" s="236">
        <v>1.0</v>
      </c>
      <c r="H535" s="236">
        <v>1.0</v>
      </c>
      <c r="I535" s="236">
        <v>8.0</v>
      </c>
      <c r="J535" s="241">
        <v>50.0</v>
      </c>
      <c r="K535" s="242">
        <v>50.0</v>
      </c>
      <c r="L535" s="83" t="s">
        <v>88</v>
      </c>
    </row>
    <row r="536" ht="15.75" customHeight="1">
      <c r="A536" s="235" t="s">
        <v>2029</v>
      </c>
      <c r="B536" s="235" t="s">
        <v>2030</v>
      </c>
      <c r="C536" s="90" t="s">
        <v>86</v>
      </c>
      <c r="D536" s="90" t="s">
        <v>2035</v>
      </c>
      <c r="E536" s="214" t="s">
        <v>2036</v>
      </c>
      <c r="F536" s="236" t="s">
        <v>1987</v>
      </c>
      <c r="G536" s="236">
        <v>1.0</v>
      </c>
      <c r="H536" s="236">
        <v>1.0</v>
      </c>
      <c r="I536" s="236">
        <v>8.0</v>
      </c>
      <c r="J536" s="241">
        <v>50.0</v>
      </c>
      <c r="K536" s="242">
        <v>50.0</v>
      </c>
      <c r="L536" s="83" t="s">
        <v>88</v>
      </c>
    </row>
    <row r="537" ht="15.75" customHeight="1">
      <c r="A537" s="235" t="s">
        <v>2037</v>
      </c>
      <c r="B537" s="235" t="s">
        <v>2038</v>
      </c>
      <c r="C537" s="90" t="s">
        <v>86</v>
      </c>
      <c r="D537" s="90" t="s">
        <v>2039</v>
      </c>
      <c r="E537" s="214" t="s">
        <v>2040</v>
      </c>
      <c r="F537" s="236" t="s">
        <v>2002</v>
      </c>
      <c r="G537" s="236">
        <v>3.0</v>
      </c>
      <c r="H537" s="236">
        <v>2.0</v>
      </c>
      <c r="I537" s="236">
        <v>3.0</v>
      </c>
      <c r="J537" s="241">
        <v>50.0</v>
      </c>
      <c r="K537" s="242">
        <v>16.66</v>
      </c>
      <c r="L537" s="83" t="s">
        <v>88</v>
      </c>
    </row>
    <row r="538" ht="15.75" customHeight="1">
      <c r="A538" s="235" t="s">
        <v>2037</v>
      </c>
      <c r="B538" s="235" t="s">
        <v>2038</v>
      </c>
      <c r="C538" s="90" t="s">
        <v>86</v>
      </c>
      <c r="D538" s="90" t="s">
        <v>2041</v>
      </c>
      <c r="E538" s="214" t="s">
        <v>2042</v>
      </c>
      <c r="F538" s="236" t="s">
        <v>2002</v>
      </c>
      <c r="G538" s="236">
        <v>3.0</v>
      </c>
      <c r="H538" s="236">
        <v>2.0</v>
      </c>
      <c r="I538" s="236">
        <v>3.0</v>
      </c>
      <c r="J538" s="241">
        <v>50.0</v>
      </c>
      <c r="K538" s="242">
        <v>16.66</v>
      </c>
      <c r="L538" s="83" t="s">
        <v>88</v>
      </c>
    </row>
    <row r="539" ht="15.75" customHeight="1">
      <c r="A539" s="236" t="s">
        <v>2037</v>
      </c>
      <c r="B539" s="236" t="s">
        <v>2038</v>
      </c>
      <c r="C539" s="90" t="s">
        <v>86</v>
      </c>
      <c r="D539" s="90" t="s">
        <v>2043</v>
      </c>
      <c r="E539" s="215" t="s">
        <v>2044</v>
      </c>
      <c r="F539" s="236" t="s">
        <v>2002</v>
      </c>
      <c r="G539" s="236">
        <v>3.0</v>
      </c>
      <c r="H539" s="236">
        <v>2.0</v>
      </c>
      <c r="I539" s="236">
        <v>3.0</v>
      </c>
      <c r="J539" s="241">
        <v>50.0</v>
      </c>
      <c r="K539" s="242">
        <v>16.66</v>
      </c>
      <c r="L539" s="83" t="s">
        <v>88</v>
      </c>
    </row>
    <row r="540" ht="15.75" customHeight="1">
      <c r="A540" s="236" t="s">
        <v>2037</v>
      </c>
      <c r="B540" s="236" t="s">
        <v>2038</v>
      </c>
      <c r="C540" s="90" t="s">
        <v>86</v>
      </c>
      <c r="D540" s="244" t="s">
        <v>2045</v>
      </c>
      <c r="E540" s="216" t="s">
        <v>2046</v>
      </c>
      <c r="F540" s="236" t="s">
        <v>2002</v>
      </c>
      <c r="G540" s="236">
        <v>3.0</v>
      </c>
      <c r="H540" s="236">
        <v>2.0</v>
      </c>
      <c r="I540" s="236">
        <v>3.0</v>
      </c>
      <c r="J540" s="241">
        <v>50.0</v>
      </c>
      <c r="K540" s="242">
        <v>16.66</v>
      </c>
      <c r="L540" s="83" t="s">
        <v>88</v>
      </c>
    </row>
    <row r="541" ht="15.75" customHeight="1">
      <c r="A541" s="236" t="s">
        <v>2037</v>
      </c>
      <c r="B541" s="236" t="s">
        <v>2038</v>
      </c>
      <c r="C541" s="90" t="s">
        <v>86</v>
      </c>
      <c r="D541" s="244" t="s">
        <v>2047</v>
      </c>
      <c r="E541" s="216" t="s">
        <v>2048</v>
      </c>
      <c r="F541" s="236" t="s">
        <v>2002</v>
      </c>
      <c r="G541" s="236">
        <v>3.0</v>
      </c>
      <c r="H541" s="236">
        <v>2.0</v>
      </c>
      <c r="I541" s="236">
        <v>3.0</v>
      </c>
      <c r="J541" s="241">
        <v>50.0</v>
      </c>
      <c r="K541" s="242">
        <v>16.66</v>
      </c>
      <c r="L541" s="83" t="s">
        <v>88</v>
      </c>
    </row>
    <row r="542" ht="15.75" customHeight="1">
      <c r="A542" s="235" t="s">
        <v>2037</v>
      </c>
      <c r="B542" s="235" t="s">
        <v>2038</v>
      </c>
      <c r="C542" s="90" t="s">
        <v>86</v>
      </c>
      <c r="D542" s="245" t="s">
        <v>2049</v>
      </c>
      <c r="E542" s="246" t="s">
        <v>2050</v>
      </c>
      <c r="F542" s="236" t="s">
        <v>2002</v>
      </c>
      <c r="G542" s="236">
        <v>3.0</v>
      </c>
      <c r="H542" s="236">
        <v>2.0</v>
      </c>
      <c r="I542" s="236">
        <v>3.0</v>
      </c>
      <c r="J542" s="241">
        <v>50.0</v>
      </c>
      <c r="K542" s="242">
        <v>16.66</v>
      </c>
      <c r="L542" s="83" t="s">
        <v>88</v>
      </c>
    </row>
    <row r="543" ht="15.75" customHeight="1">
      <c r="A543" s="236" t="s">
        <v>2051</v>
      </c>
      <c r="B543" s="236" t="s">
        <v>2052</v>
      </c>
      <c r="C543" s="90" t="s">
        <v>86</v>
      </c>
      <c r="D543" s="244" t="s">
        <v>2045</v>
      </c>
      <c r="E543" s="247" t="s">
        <v>2046</v>
      </c>
      <c r="F543" s="236" t="s">
        <v>2002</v>
      </c>
      <c r="G543" s="236">
        <v>3.0</v>
      </c>
      <c r="H543" s="236">
        <v>2.0</v>
      </c>
      <c r="I543" s="236">
        <v>3.0</v>
      </c>
      <c r="J543" s="241">
        <v>50.0</v>
      </c>
      <c r="K543" s="242">
        <v>16.66</v>
      </c>
      <c r="L543" s="83" t="s">
        <v>88</v>
      </c>
    </row>
    <row r="544" ht="15.75" customHeight="1">
      <c r="A544" s="235" t="s">
        <v>2053</v>
      </c>
      <c r="B544" s="235" t="s">
        <v>2054</v>
      </c>
      <c r="C544" s="248" t="s">
        <v>86</v>
      </c>
      <c r="D544" s="90" t="s">
        <v>2055</v>
      </c>
      <c r="E544" s="214" t="s">
        <v>2056</v>
      </c>
      <c r="F544" s="236" t="s">
        <v>1987</v>
      </c>
      <c r="G544" s="236">
        <v>3.0</v>
      </c>
      <c r="H544" s="236">
        <v>3.0</v>
      </c>
      <c r="I544" s="236">
        <v>3.0</v>
      </c>
      <c r="J544" s="241">
        <v>50.0</v>
      </c>
      <c r="K544" s="242">
        <v>16.66</v>
      </c>
      <c r="L544" s="83" t="s">
        <v>88</v>
      </c>
    </row>
    <row r="545" ht="15.75" customHeight="1">
      <c r="A545" s="235" t="s">
        <v>2057</v>
      </c>
      <c r="B545" s="235" t="s">
        <v>2058</v>
      </c>
      <c r="C545" s="248" t="s">
        <v>86</v>
      </c>
      <c r="D545" s="90" t="s">
        <v>2059</v>
      </c>
      <c r="E545" s="214" t="s">
        <v>2060</v>
      </c>
      <c r="F545" s="236" t="s">
        <v>1987</v>
      </c>
      <c r="G545" s="236">
        <v>1.0</v>
      </c>
      <c r="H545" s="236">
        <v>1.0</v>
      </c>
      <c r="I545" s="236">
        <v>3.0</v>
      </c>
      <c r="J545" s="241">
        <v>50.0</v>
      </c>
      <c r="K545" s="242">
        <v>50.0</v>
      </c>
      <c r="L545" s="83" t="s">
        <v>88</v>
      </c>
    </row>
    <row r="546" ht="15.75" customHeight="1">
      <c r="A546" s="236" t="s">
        <v>2061</v>
      </c>
      <c r="B546" s="236" t="s">
        <v>2062</v>
      </c>
      <c r="C546" s="249" t="s">
        <v>86</v>
      </c>
      <c r="D546" s="245" t="s">
        <v>2063</v>
      </c>
      <c r="E546" s="250" t="s">
        <v>2064</v>
      </c>
      <c r="F546" s="236" t="s">
        <v>2002</v>
      </c>
      <c r="G546" s="251">
        <v>2.0</v>
      </c>
      <c r="H546" s="251">
        <v>2.0</v>
      </c>
      <c r="I546" s="251">
        <v>2.0</v>
      </c>
      <c r="J546" s="241">
        <v>50.0</v>
      </c>
      <c r="K546" s="242">
        <v>25.0</v>
      </c>
      <c r="L546" s="83" t="s">
        <v>88</v>
      </c>
    </row>
    <row r="547" ht="15.75" customHeight="1">
      <c r="A547" s="235" t="s">
        <v>2065</v>
      </c>
      <c r="B547" s="235" t="s">
        <v>2066</v>
      </c>
      <c r="C547" s="249" t="s">
        <v>86</v>
      </c>
      <c r="D547" s="90" t="s">
        <v>2067</v>
      </c>
      <c r="E547" s="214" t="s">
        <v>2068</v>
      </c>
      <c r="F547" s="236" t="s">
        <v>1987</v>
      </c>
      <c r="G547" s="236">
        <v>3.0</v>
      </c>
      <c r="H547" s="236">
        <v>2.0</v>
      </c>
      <c r="I547" s="236">
        <v>4.0</v>
      </c>
      <c r="J547" s="241">
        <v>50.0</v>
      </c>
      <c r="K547" s="242">
        <v>16.66</v>
      </c>
      <c r="L547" s="83" t="s">
        <v>88</v>
      </c>
    </row>
    <row r="548" ht="15.75" customHeight="1">
      <c r="A548" s="235" t="s">
        <v>2065</v>
      </c>
      <c r="B548" s="235" t="s">
        <v>2066</v>
      </c>
      <c r="C548" s="249" t="s">
        <v>86</v>
      </c>
      <c r="D548" s="90" t="s">
        <v>2069</v>
      </c>
      <c r="E548" s="214" t="s">
        <v>2070</v>
      </c>
      <c r="F548" s="236" t="s">
        <v>1987</v>
      </c>
      <c r="G548" s="236">
        <v>3.0</v>
      </c>
      <c r="H548" s="236">
        <v>2.0</v>
      </c>
      <c r="I548" s="236">
        <v>4.0</v>
      </c>
      <c r="J548" s="241">
        <v>50.0</v>
      </c>
      <c r="K548" s="242">
        <v>16.66</v>
      </c>
      <c r="L548" s="83" t="s">
        <v>88</v>
      </c>
    </row>
    <row r="549" ht="15.75" customHeight="1">
      <c r="A549" s="235" t="s">
        <v>2065</v>
      </c>
      <c r="B549" s="235" t="s">
        <v>2066</v>
      </c>
      <c r="C549" s="249" t="s">
        <v>86</v>
      </c>
      <c r="D549" s="90" t="s">
        <v>2071</v>
      </c>
      <c r="E549" s="214" t="s">
        <v>2072</v>
      </c>
      <c r="F549" s="236" t="s">
        <v>2073</v>
      </c>
      <c r="G549" s="236">
        <v>3.0</v>
      </c>
      <c r="H549" s="236">
        <v>2.0</v>
      </c>
      <c r="I549" s="236">
        <v>4.0</v>
      </c>
      <c r="J549" s="241">
        <v>50.0</v>
      </c>
      <c r="K549" s="242">
        <v>16.66</v>
      </c>
      <c r="L549" s="83" t="s">
        <v>88</v>
      </c>
    </row>
    <row r="550" ht="15.75" customHeight="1">
      <c r="A550" s="236" t="s">
        <v>2074</v>
      </c>
      <c r="B550" s="236" t="s">
        <v>2075</v>
      </c>
      <c r="C550" s="236" t="s">
        <v>86</v>
      </c>
      <c r="D550" s="245" t="s">
        <v>2076</v>
      </c>
      <c r="E550" s="246" t="s">
        <v>2077</v>
      </c>
      <c r="F550" s="238" t="s">
        <v>1987</v>
      </c>
      <c r="G550" s="236">
        <v>5.0</v>
      </c>
      <c r="H550" s="236">
        <v>4.0</v>
      </c>
      <c r="I550" s="236">
        <v>5.0</v>
      </c>
      <c r="J550" s="252">
        <v>50.0</v>
      </c>
      <c r="K550" s="242">
        <v>10.0</v>
      </c>
      <c r="L550" s="83" t="s">
        <v>88</v>
      </c>
    </row>
    <row r="551" ht="15.75" customHeight="1">
      <c r="A551" s="253" t="s">
        <v>2074</v>
      </c>
      <c r="B551" s="253" t="s">
        <v>2075</v>
      </c>
      <c r="C551" s="253" t="s">
        <v>86</v>
      </c>
      <c r="D551" s="245" t="s">
        <v>2078</v>
      </c>
      <c r="E551" s="246" t="s">
        <v>2079</v>
      </c>
      <c r="F551" s="254" t="s">
        <v>1987</v>
      </c>
      <c r="G551" s="253">
        <v>5.0</v>
      </c>
      <c r="H551" s="253">
        <v>4.0</v>
      </c>
      <c r="I551" s="253">
        <v>5.0</v>
      </c>
      <c r="J551" s="252">
        <v>50.0</v>
      </c>
      <c r="K551" s="242">
        <v>10.0</v>
      </c>
      <c r="L551" s="83" t="s">
        <v>88</v>
      </c>
    </row>
    <row r="552" ht="15.75" customHeight="1">
      <c r="A552" s="236" t="s">
        <v>2080</v>
      </c>
      <c r="B552" s="236" t="s">
        <v>2081</v>
      </c>
      <c r="C552" s="236" t="s">
        <v>86</v>
      </c>
      <c r="D552" s="236" t="s">
        <v>2082</v>
      </c>
      <c r="E552" s="237" t="s">
        <v>2083</v>
      </c>
      <c r="F552" s="236" t="s">
        <v>1987</v>
      </c>
      <c r="G552" s="236">
        <v>2.0</v>
      </c>
      <c r="H552" s="236">
        <v>2.0</v>
      </c>
      <c r="I552" s="236">
        <v>2.0</v>
      </c>
      <c r="J552" s="252">
        <v>50.0</v>
      </c>
      <c r="K552" s="242">
        <v>25.0</v>
      </c>
      <c r="L552" s="83" t="s">
        <v>88</v>
      </c>
    </row>
    <row r="553" ht="15.75" customHeight="1">
      <c r="A553" s="253" t="s">
        <v>1983</v>
      </c>
      <c r="B553" s="253" t="s">
        <v>2084</v>
      </c>
      <c r="C553" s="253" t="s">
        <v>86</v>
      </c>
      <c r="D553" s="253" t="s">
        <v>2085</v>
      </c>
      <c r="E553" s="255" t="s">
        <v>2086</v>
      </c>
      <c r="F553" s="253" t="s">
        <v>1987</v>
      </c>
      <c r="G553" s="253">
        <v>2.0</v>
      </c>
      <c r="H553" s="253">
        <v>2.0</v>
      </c>
      <c r="I553" s="253">
        <v>2.0</v>
      </c>
      <c r="J553" s="256">
        <v>50.0</v>
      </c>
      <c r="K553" s="257">
        <v>25.0</v>
      </c>
      <c r="L553" s="83" t="s">
        <v>88</v>
      </c>
    </row>
    <row r="554" ht="15.75" customHeight="1">
      <c r="A554" s="236" t="s">
        <v>2087</v>
      </c>
      <c r="B554" s="236" t="s">
        <v>2088</v>
      </c>
      <c r="C554" s="236" t="s">
        <v>86</v>
      </c>
      <c r="D554" s="236" t="s">
        <v>2089</v>
      </c>
      <c r="E554" s="239" t="s">
        <v>2090</v>
      </c>
      <c r="F554" s="236" t="s">
        <v>296</v>
      </c>
      <c r="G554" s="236">
        <v>1.0</v>
      </c>
      <c r="H554" s="236">
        <v>1.0</v>
      </c>
      <c r="I554" s="236">
        <v>1.0</v>
      </c>
      <c r="J554" s="236">
        <v>50.0</v>
      </c>
      <c r="K554" s="238">
        <v>50.0</v>
      </c>
      <c r="L554" s="83" t="s">
        <v>88</v>
      </c>
    </row>
    <row r="555" ht="15.75" customHeight="1">
      <c r="A555" s="258" t="s">
        <v>597</v>
      </c>
      <c r="B555" s="258" t="s">
        <v>596</v>
      </c>
      <c r="C555" s="236" t="s">
        <v>86</v>
      </c>
      <c r="D555" s="236" t="s">
        <v>2091</v>
      </c>
      <c r="E555" s="237" t="s">
        <v>2092</v>
      </c>
      <c r="F555" s="236" t="s">
        <v>757</v>
      </c>
      <c r="G555" s="236">
        <v>10.0</v>
      </c>
      <c r="H555" s="236">
        <v>9.0</v>
      </c>
      <c r="I555" s="236">
        <v>10.0</v>
      </c>
      <c r="J555" s="236">
        <v>50.0</v>
      </c>
      <c r="K555" s="238">
        <v>5.0</v>
      </c>
      <c r="L555" s="83" t="s">
        <v>89</v>
      </c>
    </row>
    <row r="556" ht="15.75" customHeight="1">
      <c r="A556" s="245" t="s">
        <v>2093</v>
      </c>
      <c r="B556" s="253" t="s">
        <v>1835</v>
      </c>
      <c r="C556" s="258" t="s">
        <v>2094</v>
      </c>
      <c r="D556" s="240" t="s">
        <v>2095</v>
      </c>
      <c r="E556" s="237" t="s">
        <v>2096</v>
      </c>
      <c r="F556" s="259" t="s">
        <v>2097</v>
      </c>
      <c r="G556" s="260">
        <v>4.0</v>
      </c>
      <c r="H556" s="260">
        <v>4.0</v>
      </c>
      <c r="I556" s="260">
        <v>4.0</v>
      </c>
      <c r="J556" s="241">
        <v>50.0</v>
      </c>
      <c r="K556" s="242">
        <v>12.5</v>
      </c>
      <c r="L556" s="83" t="s">
        <v>89</v>
      </c>
    </row>
    <row r="557" ht="15.75" customHeight="1">
      <c r="A557" s="261" t="s">
        <v>2098</v>
      </c>
      <c r="B557" s="258" t="s">
        <v>1799</v>
      </c>
      <c r="C557" s="258" t="s">
        <v>86</v>
      </c>
      <c r="D557" s="245" t="s">
        <v>2099</v>
      </c>
      <c r="E557" s="237" t="s">
        <v>2100</v>
      </c>
      <c r="F557" s="259" t="s">
        <v>2101</v>
      </c>
      <c r="G557" s="236">
        <v>6.0</v>
      </c>
      <c r="H557" s="236">
        <v>6.0</v>
      </c>
      <c r="I557" s="236">
        <v>6.0</v>
      </c>
      <c r="J557" s="241">
        <v>50.0</v>
      </c>
      <c r="K557" s="242">
        <v>8.33</v>
      </c>
      <c r="L557" s="83" t="s">
        <v>89</v>
      </c>
    </row>
    <row r="558" ht="15.75" customHeight="1">
      <c r="A558" s="261" t="s">
        <v>2102</v>
      </c>
      <c r="B558" s="236" t="s">
        <v>1799</v>
      </c>
      <c r="C558" s="236" t="s">
        <v>86</v>
      </c>
      <c r="D558" s="236" t="s">
        <v>2103</v>
      </c>
      <c r="E558" s="237" t="s">
        <v>2104</v>
      </c>
      <c r="F558" s="259" t="s">
        <v>2105</v>
      </c>
      <c r="G558" s="236">
        <v>6.0</v>
      </c>
      <c r="H558" s="236">
        <v>6.0</v>
      </c>
      <c r="I558" s="236">
        <v>6.0</v>
      </c>
      <c r="J558" s="241">
        <v>50.0</v>
      </c>
      <c r="K558" s="242">
        <v>8.33</v>
      </c>
      <c r="L558" s="83" t="s">
        <v>89</v>
      </c>
    </row>
    <row r="559" ht="15.75" customHeight="1">
      <c r="A559" s="261" t="s">
        <v>2106</v>
      </c>
      <c r="B559" s="236" t="s">
        <v>1799</v>
      </c>
      <c r="C559" s="236" t="s">
        <v>86</v>
      </c>
      <c r="D559" s="245" t="s">
        <v>2107</v>
      </c>
      <c r="E559" s="237" t="s">
        <v>2108</v>
      </c>
      <c r="F559" s="259" t="s">
        <v>2109</v>
      </c>
      <c r="G559" s="236">
        <v>6.0</v>
      </c>
      <c r="H559" s="236">
        <v>6.0</v>
      </c>
      <c r="I559" s="236">
        <v>6.0</v>
      </c>
      <c r="J559" s="241">
        <v>50.0</v>
      </c>
      <c r="K559" s="242">
        <v>8.33</v>
      </c>
      <c r="L559" s="83" t="s">
        <v>89</v>
      </c>
    </row>
    <row r="560" ht="15.75" customHeight="1">
      <c r="A560" s="261" t="s">
        <v>2110</v>
      </c>
      <c r="B560" s="236" t="s">
        <v>1831</v>
      </c>
      <c r="C560" s="236" t="s">
        <v>86</v>
      </c>
      <c r="D560" s="250" t="s">
        <v>2111</v>
      </c>
      <c r="E560" s="237" t="s">
        <v>2112</v>
      </c>
      <c r="F560" s="259" t="s">
        <v>2113</v>
      </c>
      <c r="G560" s="236">
        <v>5.0</v>
      </c>
      <c r="H560" s="236">
        <v>5.0</v>
      </c>
      <c r="I560" s="236">
        <v>5.0</v>
      </c>
      <c r="J560" s="241">
        <v>50.0</v>
      </c>
      <c r="K560" s="242">
        <v>10.0</v>
      </c>
      <c r="L560" s="83" t="s">
        <v>89</v>
      </c>
    </row>
    <row r="561" ht="15.75" customHeight="1">
      <c r="A561" s="236" t="s">
        <v>2114</v>
      </c>
      <c r="B561" s="262" t="s">
        <v>2115</v>
      </c>
      <c r="C561" s="236" t="s">
        <v>86</v>
      </c>
      <c r="D561" s="263" t="s">
        <v>2116</v>
      </c>
      <c r="E561" s="237" t="s">
        <v>2117</v>
      </c>
      <c r="F561" s="236" t="s">
        <v>757</v>
      </c>
      <c r="G561" s="236">
        <v>2.0</v>
      </c>
      <c r="H561" s="236">
        <v>2.0</v>
      </c>
      <c r="I561" s="236">
        <v>2.0</v>
      </c>
      <c r="J561" s="236">
        <v>50.0</v>
      </c>
      <c r="K561" s="238">
        <v>25.0</v>
      </c>
      <c r="L561" s="83" t="s">
        <v>90</v>
      </c>
    </row>
    <row r="562" ht="15.75" customHeight="1">
      <c r="A562" s="236" t="s">
        <v>2114</v>
      </c>
      <c r="B562" s="263" t="s">
        <v>2118</v>
      </c>
      <c r="C562" s="258" t="s">
        <v>86</v>
      </c>
      <c r="D562" s="263" t="s">
        <v>2119</v>
      </c>
      <c r="E562" s="236" t="s">
        <v>2120</v>
      </c>
      <c r="F562" s="259" t="s">
        <v>757</v>
      </c>
      <c r="G562" s="260">
        <v>2.0</v>
      </c>
      <c r="H562" s="260">
        <v>2.0</v>
      </c>
      <c r="I562" s="260">
        <v>2.0</v>
      </c>
      <c r="J562" s="241">
        <v>50.0</v>
      </c>
      <c r="K562" s="242">
        <v>25.0</v>
      </c>
      <c r="L562" s="83" t="s">
        <v>90</v>
      </c>
    </row>
    <row r="563" ht="15.75" customHeight="1">
      <c r="A563" s="236" t="s">
        <v>90</v>
      </c>
      <c r="B563" s="262" t="s">
        <v>2121</v>
      </c>
      <c r="C563" s="258" t="s">
        <v>86</v>
      </c>
      <c r="D563" s="262" t="s">
        <v>2122</v>
      </c>
      <c r="E563" s="236" t="s">
        <v>2123</v>
      </c>
      <c r="F563" s="259" t="s">
        <v>757</v>
      </c>
      <c r="G563" s="236">
        <v>1.0</v>
      </c>
      <c r="H563" s="236">
        <v>1.0</v>
      </c>
      <c r="I563" s="236">
        <v>1.0</v>
      </c>
      <c r="J563" s="241">
        <v>50.0</v>
      </c>
      <c r="K563" s="242">
        <v>50.0</v>
      </c>
      <c r="L563" s="83" t="s">
        <v>90</v>
      </c>
    </row>
    <row r="564" ht="15.75" customHeight="1">
      <c r="A564" s="236" t="s">
        <v>90</v>
      </c>
      <c r="B564" s="264" t="s">
        <v>2124</v>
      </c>
      <c r="C564" s="236" t="s">
        <v>86</v>
      </c>
      <c r="D564" s="262" t="s">
        <v>2125</v>
      </c>
      <c r="E564" s="236" t="s">
        <v>2126</v>
      </c>
      <c r="F564" s="259" t="s">
        <v>630</v>
      </c>
      <c r="G564" s="236">
        <v>2.0</v>
      </c>
      <c r="H564" s="236">
        <v>1.0</v>
      </c>
      <c r="I564" s="236">
        <v>3.0</v>
      </c>
      <c r="J564" s="241">
        <v>50.0</v>
      </c>
      <c r="K564" s="242">
        <v>25.0</v>
      </c>
      <c r="L564" s="83" t="s">
        <v>90</v>
      </c>
    </row>
    <row r="565" ht="15.75" customHeight="1">
      <c r="A565" s="236" t="s">
        <v>90</v>
      </c>
      <c r="B565" s="262" t="s">
        <v>2127</v>
      </c>
      <c r="C565" s="236" t="s">
        <v>86</v>
      </c>
      <c r="D565" s="263" t="s">
        <v>2128</v>
      </c>
      <c r="E565" s="236" t="s">
        <v>2129</v>
      </c>
      <c r="F565" s="236" t="s">
        <v>757</v>
      </c>
      <c r="G565" s="236">
        <v>1.0</v>
      </c>
      <c r="H565" s="238">
        <v>1.0</v>
      </c>
      <c r="I565" s="235">
        <v>1.0</v>
      </c>
      <c r="J565" s="235">
        <v>50.0</v>
      </c>
      <c r="K565" s="265">
        <v>50.0</v>
      </c>
      <c r="L565" s="83" t="s">
        <v>90</v>
      </c>
    </row>
    <row r="566" ht="15.75" customHeight="1">
      <c r="A566" s="236" t="s">
        <v>2130</v>
      </c>
      <c r="B566" s="258" t="s">
        <v>2131</v>
      </c>
      <c r="C566" s="236" t="s">
        <v>86</v>
      </c>
      <c r="D566" s="236" t="s">
        <v>2132</v>
      </c>
      <c r="E566" s="236" t="s">
        <v>2133</v>
      </c>
      <c r="F566" s="236" t="s">
        <v>630</v>
      </c>
      <c r="G566" s="236">
        <v>1.0</v>
      </c>
      <c r="H566" s="236">
        <v>1.0</v>
      </c>
      <c r="I566" s="236">
        <v>1.0</v>
      </c>
      <c r="J566" s="236">
        <v>50.0</v>
      </c>
      <c r="K566" s="238">
        <v>50.0</v>
      </c>
      <c r="L566" s="83" t="s">
        <v>93</v>
      </c>
    </row>
    <row r="567" ht="15.75" customHeight="1">
      <c r="A567" s="258" t="s">
        <v>2134</v>
      </c>
      <c r="B567" s="264" t="s">
        <v>2135</v>
      </c>
      <c r="C567" s="258" t="s">
        <v>86</v>
      </c>
      <c r="D567" s="264" t="s">
        <v>2136</v>
      </c>
      <c r="E567" s="237" t="s">
        <v>2137</v>
      </c>
      <c r="F567" s="259" t="s">
        <v>757</v>
      </c>
      <c r="G567" s="260">
        <v>2.0</v>
      </c>
      <c r="H567" s="260">
        <v>2.0</v>
      </c>
      <c r="I567" s="260">
        <v>3.0</v>
      </c>
      <c r="J567" s="241">
        <v>50.0</v>
      </c>
      <c r="K567" s="242">
        <v>25.0</v>
      </c>
      <c r="L567" s="83" t="s">
        <v>94</v>
      </c>
    </row>
    <row r="568" ht="15.75" customHeight="1">
      <c r="A568" s="258" t="s">
        <v>2134</v>
      </c>
      <c r="B568" s="264" t="s">
        <v>2135</v>
      </c>
      <c r="C568" s="258" t="s">
        <v>86</v>
      </c>
      <c r="D568" s="245" t="s">
        <v>2138</v>
      </c>
      <c r="E568" s="237" t="s">
        <v>2139</v>
      </c>
      <c r="F568" s="259" t="s">
        <v>757</v>
      </c>
      <c r="G568" s="236">
        <v>2.0</v>
      </c>
      <c r="H568" s="236">
        <v>2.0</v>
      </c>
      <c r="I568" s="236">
        <v>3.0</v>
      </c>
      <c r="J568" s="241">
        <v>50.0</v>
      </c>
      <c r="K568" s="242">
        <v>25.0</v>
      </c>
      <c r="L568" s="83" t="s">
        <v>94</v>
      </c>
    </row>
    <row r="569" ht="15.75" customHeight="1">
      <c r="A569" s="258" t="s">
        <v>2134</v>
      </c>
      <c r="B569" s="264" t="s">
        <v>2135</v>
      </c>
      <c r="C569" s="258"/>
      <c r="D569" s="245" t="s">
        <v>2140</v>
      </c>
      <c r="E569" s="237" t="s">
        <v>2141</v>
      </c>
      <c r="F569" s="259" t="s">
        <v>757</v>
      </c>
      <c r="G569" s="236">
        <v>2.0</v>
      </c>
      <c r="H569" s="236">
        <v>2.0</v>
      </c>
      <c r="I569" s="236">
        <v>3.0</v>
      </c>
      <c r="J569" s="241">
        <v>50.0</v>
      </c>
      <c r="K569" s="242">
        <v>25.0</v>
      </c>
      <c r="L569" s="83" t="s">
        <v>94</v>
      </c>
    </row>
    <row r="570" ht="15.75" customHeight="1">
      <c r="A570" s="258" t="s">
        <v>2134</v>
      </c>
      <c r="B570" s="264" t="s">
        <v>2135</v>
      </c>
      <c r="C570" s="258"/>
      <c r="D570" s="245" t="s">
        <v>2142</v>
      </c>
      <c r="E570" s="237" t="s">
        <v>2143</v>
      </c>
      <c r="F570" s="259" t="s">
        <v>757</v>
      </c>
      <c r="G570" s="236">
        <v>2.0</v>
      </c>
      <c r="H570" s="236">
        <v>2.0</v>
      </c>
      <c r="I570" s="236">
        <v>3.0</v>
      </c>
      <c r="J570" s="241">
        <v>50.0</v>
      </c>
      <c r="K570" s="242">
        <v>25.0</v>
      </c>
      <c r="L570" s="83" t="s">
        <v>94</v>
      </c>
    </row>
    <row r="571" ht="15.75" customHeight="1">
      <c r="A571" s="258" t="s">
        <v>2134</v>
      </c>
      <c r="B571" s="245" t="s">
        <v>2144</v>
      </c>
      <c r="C571" s="236" t="s">
        <v>86</v>
      </c>
      <c r="D571" s="245" t="s">
        <v>2145</v>
      </c>
      <c r="E571" s="237" t="s">
        <v>2004</v>
      </c>
      <c r="F571" s="259" t="s">
        <v>757</v>
      </c>
      <c r="G571" s="236">
        <v>2.0</v>
      </c>
      <c r="H571" s="236">
        <v>2.0</v>
      </c>
      <c r="I571" s="236">
        <v>3.0</v>
      </c>
      <c r="J571" s="241">
        <v>50.0</v>
      </c>
      <c r="K571" s="242">
        <v>25.0</v>
      </c>
      <c r="L571" s="83" t="s">
        <v>94</v>
      </c>
    </row>
    <row r="572" ht="15.75" customHeight="1">
      <c r="A572" s="236" t="s">
        <v>2146</v>
      </c>
      <c r="B572" s="245" t="s">
        <v>2147</v>
      </c>
      <c r="C572" s="236" t="s">
        <v>86</v>
      </c>
      <c r="D572" s="245" t="s">
        <v>2148</v>
      </c>
      <c r="E572" s="237" t="s">
        <v>2149</v>
      </c>
      <c r="F572" s="259" t="s">
        <v>757</v>
      </c>
      <c r="G572" s="236">
        <v>1.0</v>
      </c>
      <c r="H572" s="236">
        <v>1.0</v>
      </c>
      <c r="I572" s="236">
        <v>1.0</v>
      </c>
      <c r="J572" s="241">
        <v>50.0</v>
      </c>
      <c r="K572" s="242">
        <v>50.0</v>
      </c>
      <c r="L572" s="83" t="s">
        <v>94</v>
      </c>
    </row>
    <row r="573" ht="15.75" customHeight="1">
      <c r="A573" s="236" t="s">
        <v>2146</v>
      </c>
      <c r="B573" s="245" t="s">
        <v>2150</v>
      </c>
      <c r="C573" s="236" t="s">
        <v>86</v>
      </c>
      <c r="D573" s="245" t="s">
        <v>2151</v>
      </c>
      <c r="E573" s="237" t="s">
        <v>2152</v>
      </c>
      <c r="F573" s="259" t="s">
        <v>757</v>
      </c>
      <c r="G573" s="236">
        <v>1.0</v>
      </c>
      <c r="H573" s="236">
        <v>1.0</v>
      </c>
      <c r="I573" s="236">
        <v>1.0</v>
      </c>
      <c r="J573" s="241">
        <v>50.0</v>
      </c>
      <c r="K573" s="242">
        <v>50.0</v>
      </c>
      <c r="L573" s="83" t="s">
        <v>94</v>
      </c>
    </row>
    <row r="574" ht="15.75" customHeight="1">
      <c r="A574" s="236" t="s">
        <v>2153</v>
      </c>
      <c r="B574" s="258" t="s">
        <v>2154</v>
      </c>
      <c r="C574" s="236" t="s">
        <v>86</v>
      </c>
      <c r="D574" s="236" t="s">
        <v>2155</v>
      </c>
      <c r="E574" s="237" t="s">
        <v>2156</v>
      </c>
      <c r="F574" s="236" t="s">
        <v>630</v>
      </c>
      <c r="G574" s="236">
        <v>3.0</v>
      </c>
      <c r="H574" s="236">
        <v>2.0</v>
      </c>
      <c r="I574" s="236">
        <v>8.0</v>
      </c>
      <c r="J574" s="236">
        <v>50.0</v>
      </c>
      <c r="K574" s="238">
        <v>16.67</v>
      </c>
      <c r="L574" s="83" t="s">
        <v>2157</v>
      </c>
    </row>
    <row r="575" ht="15.75" customHeight="1">
      <c r="A575" s="258" t="s">
        <v>2153</v>
      </c>
      <c r="B575" s="253" t="s">
        <v>2154</v>
      </c>
      <c r="C575" s="258" t="s">
        <v>86</v>
      </c>
      <c r="D575" s="236" t="s">
        <v>2158</v>
      </c>
      <c r="E575" s="237" t="s">
        <v>2159</v>
      </c>
      <c r="F575" s="259" t="s">
        <v>757</v>
      </c>
      <c r="G575" s="236">
        <v>3.0</v>
      </c>
      <c r="H575" s="236">
        <v>2.0</v>
      </c>
      <c r="I575" s="236">
        <v>8.0</v>
      </c>
      <c r="J575" s="236">
        <v>50.0</v>
      </c>
      <c r="K575" s="238">
        <v>16.67</v>
      </c>
      <c r="L575" s="83" t="s">
        <v>2157</v>
      </c>
    </row>
    <row r="576" ht="15.75" customHeight="1">
      <c r="A576" s="258" t="s">
        <v>2153</v>
      </c>
      <c r="B576" s="253" t="s">
        <v>2154</v>
      </c>
      <c r="C576" s="236" t="s">
        <v>86</v>
      </c>
      <c r="D576" s="236" t="s">
        <v>2160</v>
      </c>
      <c r="E576" s="237" t="s">
        <v>2161</v>
      </c>
      <c r="F576" s="259" t="s">
        <v>757</v>
      </c>
      <c r="G576" s="236">
        <v>3.0</v>
      </c>
      <c r="H576" s="236">
        <v>2.0</v>
      </c>
      <c r="I576" s="236">
        <v>8.0</v>
      </c>
      <c r="J576" s="236">
        <v>50.0</v>
      </c>
      <c r="K576" s="238">
        <v>16.67</v>
      </c>
      <c r="L576" s="83" t="s">
        <v>2157</v>
      </c>
    </row>
    <row r="577" ht="15.75" customHeight="1">
      <c r="A577" s="236" t="s">
        <v>2162</v>
      </c>
      <c r="B577" s="236" t="s">
        <v>2163</v>
      </c>
      <c r="C577" s="236" t="s">
        <v>86</v>
      </c>
      <c r="D577" s="236" t="s">
        <v>2164</v>
      </c>
      <c r="E577" s="237" t="s">
        <v>2165</v>
      </c>
      <c r="F577" s="259" t="s">
        <v>630</v>
      </c>
      <c r="G577" s="236">
        <v>2.0</v>
      </c>
      <c r="H577" s="236">
        <v>2.0</v>
      </c>
      <c r="I577" s="236">
        <v>2.0</v>
      </c>
      <c r="J577" s="241">
        <v>50.0</v>
      </c>
      <c r="K577" s="242">
        <v>25.0</v>
      </c>
      <c r="L577" s="83" t="s">
        <v>2157</v>
      </c>
    </row>
    <row r="578" ht="15.75" customHeight="1">
      <c r="A578" s="236" t="s">
        <v>2166</v>
      </c>
      <c r="B578" s="236" t="s">
        <v>2167</v>
      </c>
      <c r="C578" s="236" t="s">
        <v>86</v>
      </c>
      <c r="D578" s="236" t="s">
        <v>2168</v>
      </c>
      <c r="E578" s="237" t="s">
        <v>2169</v>
      </c>
      <c r="F578" s="259" t="s">
        <v>2170</v>
      </c>
      <c r="G578" s="236">
        <v>2.0</v>
      </c>
      <c r="H578" s="236">
        <v>2.0</v>
      </c>
      <c r="I578" s="236">
        <v>2.0</v>
      </c>
      <c r="J578" s="241">
        <v>50.0</v>
      </c>
      <c r="K578" s="242">
        <v>25.0</v>
      </c>
      <c r="L578" s="83" t="s">
        <v>2157</v>
      </c>
    </row>
    <row r="579" ht="15.75" customHeight="1">
      <c r="A579" s="236" t="s">
        <v>2166</v>
      </c>
      <c r="B579" s="236" t="s">
        <v>2171</v>
      </c>
      <c r="C579" s="236" t="s">
        <v>86</v>
      </c>
      <c r="D579" s="236" t="s">
        <v>2172</v>
      </c>
      <c r="E579" s="237" t="s">
        <v>2173</v>
      </c>
      <c r="F579" s="259" t="s">
        <v>630</v>
      </c>
      <c r="G579" s="236">
        <v>2.0</v>
      </c>
      <c r="H579" s="236">
        <v>2.0</v>
      </c>
      <c r="I579" s="236">
        <v>2.0</v>
      </c>
      <c r="J579" s="241">
        <v>50.0</v>
      </c>
      <c r="K579" s="242">
        <v>25.0</v>
      </c>
      <c r="L579" s="83" t="s">
        <v>2157</v>
      </c>
    </row>
    <row r="580" ht="15.75" customHeight="1">
      <c r="A580" s="236" t="s">
        <v>1983</v>
      </c>
      <c r="B580" s="236" t="s">
        <v>1984</v>
      </c>
      <c r="C580" s="236" t="s">
        <v>86</v>
      </c>
      <c r="D580" s="236" t="s">
        <v>1985</v>
      </c>
      <c r="E580" s="236" t="s">
        <v>1986</v>
      </c>
      <c r="F580" s="236" t="s">
        <v>1987</v>
      </c>
      <c r="G580" s="236">
        <v>2.0</v>
      </c>
      <c r="H580" s="236">
        <v>2.0</v>
      </c>
      <c r="I580" s="236">
        <v>2.0</v>
      </c>
      <c r="J580" s="236">
        <v>50.0</v>
      </c>
      <c r="K580" s="238">
        <v>25.0</v>
      </c>
      <c r="L580" s="83" t="s">
        <v>616</v>
      </c>
    </row>
    <row r="581" ht="15.75" customHeight="1">
      <c r="A581" s="236" t="s">
        <v>1983</v>
      </c>
      <c r="B581" s="236" t="s">
        <v>1984</v>
      </c>
      <c r="C581" s="236" t="s">
        <v>86</v>
      </c>
      <c r="D581" s="236" t="s">
        <v>1988</v>
      </c>
      <c r="E581" s="239" t="s">
        <v>1989</v>
      </c>
      <c r="F581" s="236" t="s">
        <v>1987</v>
      </c>
      <c r="G581" s="236">
        <v>2.0</v>
      </c>
      <c r="H581" s="236">
        <v>2.0</v>
      </c>
      <c r="I581" s="236">
        <v>2.0</v>
      </c>
      <c r="J581" s="236">
        <v>50.0</v>
      </c>
      <c r="K581" s="238">
        <v>25.0</v>
      </c>
      <c r="L581" s="83" t="s">
        <v>616</v>
      </c>
    </row>
    <row r="582" ht="15.75" customHeight="1">
      <c r="A582" s="236" t="s">
        <v>1983</v>
      </c>
      <c r="B582" s="236" t="s">
        <v>1984</v>
      </c>
      <c r="C582" s="236" t="s">
        <v>86</v>
      </c>
      <c r="D582" s="236" t="s">
        <v>1990</v>
      </c>
      <c r="E582" s="239" t="s">
        <v>1991</v>
      </c>
      <c r="F582" s="236" t="s">
        <v>1987</v>
      </c>
      <c r="G582" s="236">
        <v>2.0</v>
      </c>
      <c r="H582" s="236">
        <v>2.0</v>
      </c>
      <c r="I582" s="236">
        <v>2.0</v>
      </c>
      <c r="J582" s="236">
        <v>50.0</v>
      </c>
      <c r="K582" s="238">
        <v>25.0</v>
      </c>
      <c r="L582" s="83" t="s">
        <v>616</v>
      </c>
    </row>
    <row r="583" ht="15.75" customHeight="1">
      <c r="A583" s="236" t="s">
        <v>2015</v>
      </c>
      <c r="B583" s="236" t="s">
        <v>2016</v>
      </c>
      <c r="C583" s="236" t="s">
        <v>86</v>
      </c>
      <c r="D583" s="90" t="s">
        <v>2017</v>
      </c>
      <c r="E583" s="215" t="s">
        <v>2018</v>
      </c>
      <c r="F583" s="243" t="s">
        <v>2019</v>
      </c>
      <c r="G583" s="236">
        <v>3.0</v>
      </c>
      <c r="H583" s="236">
        <v>2.0</v>
      </c>
      <c r="I583" s="236">
        <v>3.0</v>
      </c>
      <c r="J583" s="241">
        <v>50.0</v>
      </c>
      <c r="K583" s="242">
        <v>16.66</v>
      </c>
      <c r="L583" s="83" t="s">
        <v>616</v>
      </c>
    </row>
    <row r="584" ht="15.75" customHeight="1">
      <c r="A584" s="236" t="s">
        <v>2015</v>
      </c>
      <c r="B584" s="236" t="s">
        <v>2016</v>
      </c>
      <c r="C584" s="236" t="s">
        <v>86</v>
      </c>
      <c r="D584" s="90" t="s">
        <v>2020</v>
      </c>
      <c r="E584" s="215" t="s">
        <v>2021</v>
      </c>
      <c r="F584" s="236" t="s">
        <v>1987</v>
      </c>
      <c r="G584" s="236">
        <v>3.0</v>
      </c>
      <c r="H584" s="236">
        <v>2.0</v>
      </c>
      <c r="I584" s="236">
        <v>3.0</v>
      </c>
      <c r="J584" s="241">
        <v>50.0</v>
      </c>
      <c r="K584" s="242">
        <v>16.66</v>
      </c>
      <c r="L584" s="83" t="s">
        <v>616</v>
      </c>
    </row>
    <row r="585" ht="15.75" customHeight="1">
      <c r="A585" s="236" t="s">
        <v>2022</v>
      </c>
      <c r="B585" s="236" t="s">
        <v>2023</v>
      </c>
      <c r="C585" s="236" t="s">
        <v>86</v>
      </c>
      <c r="D585" s="90" t="s">
        <v>2017</v>
      </c>
      <c r="E585" s="215" t="s">
        <v>2018</v>
      </c>
      <c r="F585" s="243" t="s">
        <v>2019</v>
      </c>
      <c r="G585" s="236">
        <v>2.0</v>
      </c>
      <c r="H585" s="236">
        <v>2.0</v>
      </c>
      <c r="I585" s="236">
        <v>2.0</v>
      </c>
      <c r="J585" s="241">
        <v>50.0</v>
      </c>
      <c r="K585" s="242">
        <v>25.0</v>
      </c>
      <c r="L585" s="83" t="s">
        <v>616</v>
      </c>
    </row>
    <row r="586" ht="15.75" customHeight="1">
      <c r="A586" s="236" t="s">
        <v>2022</v>
      </c>
      <c r="B586" s="236" t="s">
        <v>2023</v>
      </c>
      <c r="C586" s="236" t="s">
        <v>86</v>
      </c>
      <c r="D586" s="90" t="s">
        <v>2020</v>
      </c>
      <c r="E586" s="215" t="s">
        <v>2021</v>
      </c>
      <c r="F586" s="236" t="s">
        <v>1987</v>
      </c>
      <c r="G586" s="236">
        <v>2.0</v>
      </c>
      <c r="H586" s="236">
        <v>2.0</v>
      </c>
      <c r="I586" s="236">
        <v>2.0</v>
      </c>
      <c r="J586" s="241">
        <v>50.0</v>
      </c>
      <c r="K586" s="242">
        <v>25.0</v>
      </c>
      <c r="L586" s="83" t="s">
        <v>616</v>
      </c>
    </row>
    <row r="587" ht="15.75" customHeight="1">
      <c r="A587" s="90" t="s">
        <v>1983</v>
      </c>
      <c r="B587" s="236" t="s">
        <v>2024</v>
      </c>
      <c r="C587" s="90" t="s">
        <v>86</v>
      </c>
      <c r="D587" s="90" t="s">
        <v>2025</v>
      </c>
      <c r="E587" s="215" t="s">
        <v>2026</v>
      </c>
      <c r="F587" s="236" t="s">
        <v>1987</v>
      </c>
      <c r="G587" s="236">
        <v>2.0</v>
      </c>
      <c r="H587" s="236">
        <v>2.0</v>
      </c>
      <c r="I587" s="236">
        <v>2.0</v>
      </c>
      <c r="J587" s="241">
        <v>50.0</v>
      </c>
      <c r="K587" s="242">
        <v>25.0</v>
      </c>
      <c r="L587" s="83" t="s">
        <v>616</v>
      </c>
    </row>
    <row r="588" ht="15.75" customHeight="1">
      <c r="A588" s="90" t="s">
        <v>1983</v>
      </c>
      <c r="B588" s="236" t="s">
        <v>2024</v>
      </c>
      <c r="C588" s="90" t="s">
        <v>86</v>
      </c>
      <c r="D588" s="90" t="s">
        <v>2027</v>
      </c>
      <c r="E588" s="215" t="s">
        <v>2028</v>
      </c>
      <c r="F588" s="236" t="s">
        <v>2002</v>
      </c>
      <c r="G588" s="236">
        <v>2.0</v>
      </c>
      <c r="H588" s="236">
        <v>2.0</v>
      </c>
      <c r="I588" s="236">
        <v>2.0</v>
      </c>
      <c r="J588" s="241">
        <v>50.0</v>
      </c>
      <c r="K588" s="242">
        <v>25.0</v>
      </c>
      <c r="L588" s="83" t="s">
        <v>616</v>
      </c>
    </row>
    <row r="589" ht="15.75" customHeight="1">
      <c r="A589" s="236" t="s">
        <v>2037</v>
      </c>
      <c r="B589" s="236" t="s">
        <v>2038</v>
      </c>
      <c r="C589" s="90" t="s">
        <v>86</v>
      </c>
      <c r="D589" s="90" t="s">
        <v>2039</v>
      </c>
      <c r="E589" s="215" t="s">
        <v>2040</v>
      </c>
      <c r="F589" s="236" t="s">
        <v>2002</v>
      </c>
      <c r="G589" s="236">
        <v>3.0</v>
      </c>
      <c r="H589" s="236">
        <v>2.0</v>
      </c>
      <c r="I589" s="236">
        <v>3.0</v>
      </c>
      <c r="J589" s="241">
        <v>50.0</v>
      </c>
      <c r="K589" s="242">
        <v>16.66</v>
      </c>
      <c r="L589" s="83" t="s">
        <v>616</v>
      </c>
    </row>
    <row r="590" ht="15.75" customHeight="1">
      <c r="A590" s="236" t="s">
        <v>2037</v>
      </c>
      <c r="B590" s="236" t="s">
        <v>2038</v>
      </c>
      <c r="C590" s="90" t="s">
        <v>86</v>
      </c>
      <c r="D590" s="90" t="s">
        <v>2041</v>
      </c>
      <c r="E590" s="215" t="s">
        <v>2042</v>
      </c>
      <c r="F590" s="236" t="s">
        <v>2002</v>
      </c>
      <c r="G590" s="236">
        <v>3.0</v>
      </c>
      <c r="H590" s="236">
        <v>2.0</v>
      </c>
      <c r="I590" s="236">
        <v>3.0</v>
      </c>
      <c r="J590" s="241">
        <v>50.0</v>
      </c>
      <c r="K590" s="242">
        <v>16.66</v>
      </c>
      <c r="L590" s="83" t="s">
        <v>616</v>
      </c>
    </row>
    <row r="591" ht="15.75" customHeight="1">
      <c r="A591" s="236" t="s">
        <v>2037</v>
      </c>
      <c r="B591" s="236" t="s">
        <v>2038</v>
      </c>
      <c r="C591" s="90" t="s">
        <v>86</v>
      </c>
      <c r="D591" s="90" t="s">
        <v>2043</v>
      </c>
      <c r="E591" s="215" t="s">
        <v>2044</v>
      </c>
      <c r="F591" s="236" t="s">
        <v>2002</v>
      </c>
      <c r="G591" s="236">
        <v>3.0</v>
      </c>
      <c r="H591" s="236">
        <v>2.0</v>
      </c>
      <c r="I591" s="236">
        <v>3.0</v>
      </c>
      <c r="J591" s="241">
        <v>50.0</v>
      </c>
      <c r="K591" s="242">
        <v>16.66</v>
      </c>
      <c r="L591" s="83" t="s">
        <v>616</v>
      </c>
    </row>
    <row r="592" ht="15.75" customHeight="1">
      <c r="A592" s="236" t="s">
        <v>2037</v>
      </c>
      <c r="B592" s="236" t="s">
        <v>2038</v>
      </c>
      <c r="C592" s="90" t="s">
        <v>86</v>
      </c>
      <c r="D592" s="90" t="s">
        <v>2045</v>
      </c>
      <c r="E592" s="215" t="s">
        <v>2046</v>
      </c>
      <c r="F592" s="236" t="s">
        <v>2002</v>
      </c>
      <c r="G592" s="236">
        <v>3.0</v>
      </c>
      <c r="H592" s="236">
        <v>2.0</v>
      </c>
      <c r="I592" s="236">
        <v>3.0</v>
      </c>
      <c r="J592" s="241">
        <v>50.0</v>
      </c>
      <c r="K592" s="242">
        <v>16.66</v>
      </c>
      <c r="L592" s="83" t="s">
        <v>616</v>
      </c>
    </row>
    <row r="593" ht="15.75" customHeight="1">
      <c r="A593" s="236" t="s">
        <v>2037</v>
      </c>
      <c r="B593" s="236" t="s">
        <v>2038</v>
      </c>
      <c r="C593" s="90" t="s">
        <v>86</v>
      </c>
      <c r="D593" s="90" t="s">
        <v>2047</v>
      </c>
      <c r="E593" s="215" t="s">
        <v>2048</v>
      </c>
      <c r="F593" s="236" t="s">
        <v>2002</v>
      </c>
      <c r="G593" s="236">
        <v>3.0</v>
      </c>
      <c r="H593" s="236">
        <v>2.0</v>
      </c>
      <c r="I593" s="236">
        <v>3.0</v>
      </c>
      <c r="J593" s="241">
        <v>50.0</v>
      </c>
      <c r="K593" s="242">
        <v>16.66</v>
      </c>
      <c r="L593" s="83" t="s">
        <v>616</v>
      </c>
    </row>
    <row r="594" ht="15.75" customHeight="1">
      <c r="A594" s="236" t="s">
        <v>2037</v>
      </c>
      <c r="B594" s="236" t="s">
        <v>2038</v>
      </c>
      <c r="C594" s="90" t="s">
        <v>86</v>
      </c>
      <c r="D594" s="236" t="s">
        <v>2049</v>
      </c>
      <c r="E594" s="239" t="s">
        <v>2050</v>
      </c>
      <c r="F594" s="236" t="s">
        <v>2002</v>
      </c>
      <c r="G594" s="236">
        <v>3.0</v>
      </c>
      <c r="H594" s="236">
        <v>2.0</v>
      </c>
      <c r="I594" s="236">
        <v>3.0</v>
      </c>
      <c r="J594" s="241">
        <v>50.0</v>
      </c>
      <c r="K594" s="242">
        <v>16.66</v>
      </c>
      <c r="L594" s="83" t="s">
        <v>616</v>
      </c>
    </row>
    <row r="595" ht="15.75" customHeight="1">
      <c r="A595" s="236" t="s">
        <v>2051</v>
      </c>
      <c r="B595" s="236" t="s">
        <v>2052</v>
      </c>
      <c r="C595" s="90" t="s">
        <v>86</v>
      </c>
      <c r="D595" s="90" t="s">
        <v>2045</v>
      </c>
      <c r="E595" s="215" t="s">
        <v>2046</v>
      </c>
      <c r="F595" s="236" t="s">
        <v>2002</v>
      </c>
      <c r="G595" s="236">
        <v>3.0</v>
      </c>
      <c r="H595" s="236">
        <v>2.0</v>
      </c>
      <c r="I595" s="236">
        <v>3.0</v>
      </c>
      <c r="J595" s="241">
        <v>50.0</v>
      </c>
      <c r="K595" s="242">
        <v>16.66</v>
      </c>
      <c r="L595" s="83" t="s">
        <v>616</v>
      </c>
    </row>
    <row r="596" ht="15.75" customHeight="1">
      <c r="A596" s="236" t="s">
        <v>2061</v>
      </c>
      <c r="B596" s="236" t="s">
        <v>2062</v>
      </c>
      <c r="C596" s="236" t="s">
        <v>86</v>
      </c>
      <c r="D596" s="236" t="s">
        <v>2063</v>
      </c>
      <c r="E596" s="239" t="s">
        <v>2064</v>
      </c>
      <c r="F596" s="236" t="s">
        <v>2002</v>
      </c>
      <c r="G596" s="236">
        <v>2.0</v>
      </c>
      <c r="H596" s="236">
        <v>2.0</v>
      </c>
      <c r="I596" s="236">
        <v>2.0</v>
      </c>
      <c r="J596" s="241">
        <v>50.0</v>
      </c>
      <c r="K596" s="242">
        <v>25.0</v>
      </c>
      <c r="L596" s="83" t="s">
        <v>616</v>
      </c>
    </row>
    <row r="597" ht="15.75" customHeight="1">
      <c r="A597" s="236" t="s">
        <v>2065</v>
      </c>
      <c r="B597" s="236" t="s">
        <v>2066</v>
      </c>
      <c r="C597" s="236" t="s">
        <v>86</v>
      </c>
      <c r="D597" s="90" t="s">
        <v>2067</v>
      </c>
      <c r="E597" s="215" t="s">
        <v>2068</v>
      </c>
      <c r="F597" s="236" t="s">
        <v>1987</v>
      </c>
      <c r="G597" s="236">
        <v>3.0</v>
      </c>
      <c r="H597" s="236">
        <v>2.0</v>
      </c>
      <c r="I597" s="236">
        <v>4.0</v>
      </c>
      <c r="J597" s="241">
        <v>50.0</v>
      </c>
      <c r="K597" s="242">
        <v>16.66</v>
      </c>
      <c r="L597" s="83" t="s">
        <v>616</v>
      </c>
    </row>
    <row r="598" ht="15.75" customHeight="1">
      <c r="A598" s="236" t="s">
        <v>2065</v>
      </c>
      <c r="B598" s="236" t="s">
        <v>2066</v>
      </c>
      <c r="C598" s="236" t="s">
        <v>86</v>
      </c>
      <c r="D598" s="90" t="s">
        <v>2069</v>
      </c>
      <c r="E598" s="215" t="s">
        <v>2070</v>
      </c>
      <c r="F598" s="236" t="s">
        <v>1987</v>
      </c>
      <c r="G598" s="236">
        <v>3.0</v>
      </c>
      <c r="H598" s="236">
        <v>2.0</v>
      </c>
      <c r="I598" s="236">
        <v>4.0</v>
      </c>
      <c r="J598" s="241">
        <v>50.0</v>
      </c>
      <c r="K598" s="242">
        <v>16.66</v>
      </c>
      <c r="L598" s="83" t="s">
        <v>616</v>
      </c>
    </row>
    <row r="599" ht="15.75" customHeight="1">
      <c r="A599" s="236" t="s">
        <v>2065</v>
      </c>
      <c r="B599" s="236" t="s">
        <v>2066</v>
      </c>
      <c r="C599" s="236" t="s">
        <v>86</v>
      </c>
      <c r="D599" s="90" t="s">
        <v>2071</v>
      </c>
      <c r="E599" s="215" t="s">
        <v>2072</v>
      </c>
      <c r="F599" s="236" t="s">
        <v>2073</v>
      </c>
      <c r="G599" s="236">
        <v>3.0</v>
      </c>
      <c r="H599" s="236">
        <v>2.0</v>
      </c>
      <c r="I599" s="236">
        <v>4.0</v>
      </c>
      <c r="J599" s="241">
        <v>50.0</v>
      </c>
      <c r="K599" s="242">
        <v>16.66</v>
      </c>
      <c r="L599" s="83" t="s">
        <v>616</v>
      </c>
    </row>
    <row r="600" ht="15.75" customHeight="1">
      <c r="A600" s="236" t="s">
        <v>2074</v>
      </c>
      <c r="B600" s="236" t="s">
        <v>2075</v>
      </c>
      <c r="C600" s="236" t="s">
        <v>86</v>
      </c>
      <c r="D600" s="236" t="s">
        <v>2076</v>
      </c>
      <c r="E600" s="239" t="s">
        <v>2077</v>
      </c>
      <c r="F600" s="236" t="s">
        <v>1987</v>
      </c>
      <c r="G600" s="236">
        <v>5.0</v>
      </c>
      <c r="H600" s="236">
        <v>4.0</v>
      </c>
      <c r="I600" s="236">
        <v>5.0</v>
      </c>
      <c r="J600" s="241">
        <v>50.0</v>
      </c>
      <c r="K600" s="242">
        <v>10.0</v>
      </c>
      <c r="L600" s="83" t="s">
        <v>616</v>
      </c>
    </row>
    <row r="601" ht="15.75" customHeight="1">
      <c r="A601" s="236" t="s">
        <v>2074</v>
      </c>
      <c r="B601" s="236" t="s">
        <v>2075</v>
      </c>
      <c r="C601" s="236" t="s">
        <v>86</v>
      </c>
      <c r="D601" s="236" t="s">
        <v>2078</v>
      </c>
      <c r="E601" s="239" t="s">
        <v>2079</v>
      </c>
      <c r="F601" s="236" t="s">
        <v>1987</v>
      </c>
      <c r="G601" s="236">
        <v>5.0</v>
      </c>
      <c r="H601" s="236">
        <v>4.0</v>
      </c>
      <c r="I601" s="236">
        <v>5.0</v>
      </c>
      <c r="J601" s="241">
        <v>50.0</v>
      </c>
      <c r="K601" s="242">
        <v>10.0</v>
      </c>
      <c r="L601" s="83" t="s">
        <v>616</v>
      </c>
    </row>
    <row r="602" ht="15.75" customHeight="1">
      <c r="A602" s="236" t="s">
        <v>2080</v>
      </c>
      <c r="B602" s="236" t="s">
        <v>2081</v>
      </c>
      <c r="C602" s="236" t="s">
        <v>86</v>
      </c>
      <c r="D602" s="236" t="s">
        <v>2082</v>
      </c>
      <c r="E602" s="239" t="s">
        <v>2083</v>
      </c>
      <c r="F602" s="236" t="s">
        <v>1987</v>
      </c>
      <c r="G602" s="236">
        <v>2.0</v>
      </c>
      <c r="H602" s="236">
        <v>2.0</v>
      </c>
      <c r="I602" s="236">
        <v>2.0</v>
      </c>
      <c r="J602" s="241">
        <v>50.0</v>
      </c>
      <c r="K602" s="242">
        <v>25.0</v>
      </c>
      <c r="L602" s="83" t="s">
        <v>616</v>
      </c>
    </row>
    <row r="603" ht="15.75" customHeight="1">
      <c r="A603" s="236" t="s">
        <v>1983</v>
      </c>
      <c r="B603" s="236" t="s">
        <v>2174</v>
      </c>
      <c r="C603" s="236" t="s">
        <v>86</v>
      </c>
      <c r="D603" s="236" t="s">
        <v>2085</v>
      </c>
      <c r="E603" s="239" t="s">
        <v>2086</v>
      </c>
      <c r="F603" s="236" t="s">
        <v>1987</v>
      </c>
      <c r="G603" s="236">
        <v>2.0</v>
      </c>
      <c r="H603" s="236">
        <v>2.0</v>
      </c>
      <c r="I603" s="236">
        <v>2.0</v>
      </c>
      <c r="J603" s="241">
        <v>50.0</v>
      </c>
      <c r="K603" s="242">
        <v>25.0</v>
      </c>
      <c r="L603" s="83" t="s">
        <v>616</v>
      </c>
    </row>
    <row r="604" ht="15.75" customHeight="1">
      <c r="A604" s="236" t="s">
        <v>2175</v>
      </c>
      <c r="B604" s="236" t="s">
        <v>2176</v>
      </c>
      <c r="C604" s="236" t="s">
        <v>86</v>
      </c>
      <c r="D604" s="236" t="s">
        <v>2177</v>
      </c>
      <c r="E604" s="239" t="s">
        <v>2178</v>
      </c>
      <c r="F604" s="236" t="s">
        <v>2179</v>
      </c>
      <c r="G604" s="236">
        <v>3.0</v>
      </c>
      <c r="H604" s="236">
        <v>1.0</v>
      </c>
      <c r="I604" s="236">
        <v>3.0</v>
      </c>
      <c r="J604" s="241">
        <v>50.0</v>
      </c>
      <c r="K604" s="242">
        <v>16.66</v>
      </c>
      <c r="L604" s="83" t="s">
        <v>616</v>
      </c>
    </row>
    <row r="605" ht="15.75" customHeight="1">
      <c r="A605" s="90" t="s">
        <v>2180</v>
      </c>
      <c r="B605" s="236" t="s">
        <v>2181</v>
      </c>
      <c r="C605" s="236" t="s">
        <v>86</v>
      </c>
      <c r="D605" s="236" t="s">
        <v>2182</v>
      </c>
      <c r="E605" s="239" t="s">
        <v>2183</v>
      </c>
      <c r="F605" s="236" t="s">
        <v>1987</v>
      </c>
      <c r="G605" s="236">
        <v>1.0</v>
      </c>
      <c r="H605" s="236">
        <v>1.0</v>
      </c>
      <c r="I605" s="236">
        <v>33.0</v>
      </c>
      <c r="J605" s="241">
        <v>50.0</v>
      </c>
      <c r="K605" s="242">
        <v>50.0</v>
      </c>
      <c r="L605" s="83" t="s">
        <v>616</v>
      </c>
    </row>
    <row r="606" ht="15.75" customHeight="1">
      <c r="A606" s="90" t="s">
        <v>2180</v>
      </c>
      <c r="B606" s="236" t="s">
        <v>2181</v>
      </c>
      <c r="C606" s="236" t="s">
        <v>86</v>
      </c>
      <c r="D606" s="236" t="s">
        <v>2184</v>
      </c>
      <c r="E606" s="239" t="s">
        <v>2185</v>
      </c>
      <c r="F606" s="236" t="s">
        <v>1987</v>
      </c>
      <c r="G606" s="236">
        <v>1.0</v>
      </c>
      <c r="H606" s="236">
        <v>1.0</v>
      </c>
      <c r="I606" s="236">
        <v>33.0</v>
      </c>
      <c r="J606" s="241">
        <v>50.0</v>
      </c>
      <c r="K606" s="242">
        <v>50.0</v>
      </c>
      <c r="L606" s="83" t="s">
        <v>616</v>
      </c>
    </row>
    <row r="607" ht="15.75" customHeight="1">
      <c r="A607" s="236" t="s">
        <v>2186</v>
      </c>
      <c r="B607" s="236" t="s">
        <v>2187</v>
      </c>
      <c r="C607" s="236" t="s">
        <v>86</v>
      </c>
      <c r="D607" s="236" t="s">
        <v>2188</v>
      </c>
      <c r="E607" s="239" t="s">
        <v>2189</v>
      </c>
      <c r="F607" s="236" t="s">
        <v>1987</v>
      </c>
      <c r="G607" s="236">
        <v>1.0</v>
      </c>
      <c r="H607" s="236">
        <v>1.0</v>
      </c>
      <c r="I607" s="236">
        <v>3.0</v>
      </c>
      <c r="J607" s="241">
        <v>50.0</v>
      </c>
      <c r="K607" s="242">
        <v>50.0</v>
      </c>
      <c r="L607" s="83" t="s">
        <v>616</v>
      </c>
    </row>
    <row r="608" ht="15.75" customHeight="1">
      <c r="A608" s="236" t="s">
        <v>2186</v>
      </c>
      <c r="B608" s="236" t="s">
        <v>2190</v>
      </c>
      <c r="C608" s="236" t="s">
        <v>86</v>
      </c>
      <c r="D608" s="236" t="s">
        <v>2191</v>
      </c>
      <c r="E608" s="239" t="s">
        <v>2192</v>
      </c>
      <c r="F608" s="236" t="s">
        <v>2002</v>
      </c>
      <c r="G608" s="236">
        <v>1.0</v>
      </c>
      <c r="H608" s="236">
        <v>1.0</v>
      </c>
      <c r="I608" s="236">
        <v>3.0</v>
      </c>
      <c r="J608" s="236">
        <v>20.0</v>
      </c>
      <c r="K608" s="238">
        <v>20.0</v>
      </c>
      <c r="L608" s="83" t="s">
        <v>616</v>
      </c>
    </row>
    <row r="609" ht="15.75" customHeight="1">
      <c r="A609" s="90" t="s">
        <v>2193</v>
      </c>
      <c r="B609" s="236" t="s">
        <v>2194</v>
      </c>
      <c r="C609" s="236" t="s">
        <v>86</v>
      </c>
      <c r="D609" s="236" t="s">
        <v>2191</v>
      </c>
      <c r="E609" s="239" t="s">
        <v>2192</v>
      </c>
      <c r="F609" s="236" t="s">
        <v>2002</v>
      </c>
      <c r="G609" s="236">
        <v>1.0</v>
      </c>
      <c r="H609" s="236">
        <v>1.0</v>
      </c>
      <c r="I609" s="236">
        <v>7.0</v>
      </c>
      <c r="J609" s="236">
        <v>20.0</v>
      </c>
      <c r="K609" s="238">
        <v>20.0</v>
      </c>
      <c r="L609" s="83" t="s">
        <v>616</v>
      </c>
    </row>
    <row r="610" ht="15.75" customHeight="1">
      <c r="A610" s="90" t="s">
        <v>2195</v>
      </c>
      <c r="B610" s="236" t="s">
        <v>2196</v>
      </c>
      <c r="C610" s="236" t="s">
        <v>86</v>
      </c>
      <c r="D610" s="236" t="s">
        <v>2197</v>
      </c>
      <c r="E610" s="239" t="s">
        <v>1721</v>
      </c>
      <c r="F610" s="236" t="s">
        <v>2002</v>
      </c>
      <c r="G610" s="236">
        <v>5.0</v>
      </c>
      <c r="H610" s="236">
        <v>4.0</v>
      </c>
      <c r="I610" s="236">
        <v>5.0</v>
      </c>
      <c r="J610" s="241">
        <v>50.0</v>
      </c>
      <c r="K610" s="242">
        <v>10.0</v>
      </c>
      <c r="L610" s="83" t="s">
        <v>616</v>
      </c>
    </row>
    <row r="611" ht="15.75" customHeight="1">
      <c r="A611" s="90" t="s">
        <v>2198</v>
      </c>
      <c r="B611" s="236" t="s">
        <v>2199</v>
      </c>
      <c r="C611" s="236" t="s">
        <v>86</v>
      </c>
      <c r="D611" s="236" t="s">
        <v>2020</v>
      </c>
      <c r="E611" s="239" t="s">
        <v>2200</v>
      </c>
      <c r="F611" s="236" t="s">
        <v>2201</v>
      </c>
      <c r="G611" s="236">
        <v>2.0</v>
      </c>
      <c r="H611" s="236">
        <v>1.0</v>
      </c>
      <c r="I611" s="236">
        <v>2.0</v>
      </c>
      <c r="J611" s="241">
        <v>50.0</v>
      </c>
      <c r="K611" s="242">
        <v>25.0</v>
      </c>
      <c r="L611" s="83" t="s">
        <v>616</v>
      </c>
    </row>
    <row r="612" ht="15.75" customHeight="1">
      <c r="A612" s="90" t="s">
        <v>2202</v>
      </c>
      <c r="B612" s="236" t="s">
        <v>2203</v>
      </c>
      <c r="C612" s="236" t="s">
        <v>86</v>
      </c>
      <c r="D612" s="236" t="s">
        <v>2204</v>
      </c>
      <c r="E612" s="239" t="s">
        <v>2205</v>
      </c>
      <c r="F612" s="236" t="s">
        <v>1987</v>
      </c>
      <c r="G612" s="236">
        <v>1.0</v>
      </c>
      <c r="H612" s="236">
        <v>1.0</v>
      </c>
      <c r="I612" s="236">
        <v>8.0</v>
      </c>
      <c r="J612" s="241">
        <v>50.0</v>
      </c>
      <c r="K612" s="242">
        <v>50.0</v>
      </c>
      <c r="L612" s="83" t="s">
        <v>616</v>
      </c>
    </row>
    <row r="613" ht="15.75" customHeight="1">
      <c r="A613" s="90" t="s">
        <v>2202</v>
      </c>
      <c r="B613" s="236" t="s">
        <v>2203</v>
      </c>
      <c r="C613" s="236" t="s">
        <v>86</v>
      </c>
      <c r="D613" s="236" t="s">
        <v>2206</v>
      </c>
      <c r="E613" s="239" t="s">
        <v>2207</v>
      </c>
      <c r="F613" s="236" t="s">
        <v>1987</v>
      </c>
      <c r="G613" s="236">
        <v>1.0</v>
      </c>
      <c r="H613" s="236">
        <v>1.0</v>
      </c>
      <c r="I613" s="236">
        <v>8.0</v>
      </c>
      <c r="J613" s="241">
        <v>50.0</v>
      </c>
      <c r="K613" s="242">
        <v>50.0</v>
      </c>
      <c r="L613" s="83" t="s">
        <v>616</v>
      </c>
    </row>
    <row r="614" ht="15.75" customHeight="1">
      <c r="A614" s="90" t="s">
        <v>2208</v>
      </c>
      <c r="B614" s="236" t="s">
        <v>2209</v>
      </c>
      <c r="C614" s="236" t="s">
        <v>86</v>
      </c>
      <c r="D614" s="236" t="s">
        <v>2210</v>
      </c>
      <c r="E614" s="239" t="s">
        <v>2211</v>
      </c>
      <c r="F614" s="236" t="s">
        <v>1987</v>
      </c>
      <c r="G614" s="236">
        <v>1.0</v>
      </c>
      <c r="H614" s="236">
        <v>1.0</v>
      </c>
      <c r="I614" s="236">
        <v>4.0</v>
      </c>
      <c r="J614" s="241">
        <v>50.0</v>
      </c>
      <c r="K614" s="242">
        <v>50.0</v>
      </c>
      <c r="L614" s="83" t="s">
        <v>616</v>
      </c>
    </row>
    <row r="615" ht="15.75" customHeight="1">
      <c r="A615" s="236" t="s">
        <v>2212</v>
      </c>
      <c r="B615" s="258" t="s">
        <v>2213</v>
      </c>
      <c r="C615" s="238" t="s">
        <v>86</v>
      </c>
      <c r="D615" s="237" t="s">
        <v>2214</v>
      </c>
      <c r="E615" s="236" t="s">
        <v>2215</v>
      </c>
      <c r="F615" s="249" t="s">
        <v>1156</v>
      </c>
      <c r="G615" s="236">
        <v>5.0</v>
      </c>
      <c r="H615" s="236">
        <v>4.0</v>
      </c>
      <c r="I615" s="236">
        <v>5.0</v>
      </c>
      <c r="J615" s="236">
        <v>50.0</v>
      </c>
      <c r="K615" s="238">
        <v>10.0</v>
      </c>
      <c r="L615" s="83" t="s">
        <v>99</v>
      </c>
    </row>
    <row r="616" ht="15.75" customHeight="1">
      <c r="A616" s="236" t="s">
        <v>2212</v>
      </c>
      <c r="B616" s="258" t="s">
        <v>2213</v>
      </c>
      <c r="C616" s="238" t="s">
        <v>86</v>
      </c>
      <c r="D616" s="237" t="s">
        <v>2216</v>
      </c>
      <c r="E616" s="236" t="s">
        <v>2217</v>
      </c>
      <c r="F616" s="249" t="s">
        <v>1156</v>
      </c>
      <c r="G616" s="236">
        <v>5.0</v>
      </c>
      <c r="H616" s="236">
        <v>4.0</v>
      </c>
      <c r="I616" s="236">
        <v>5.0</v>
      </c>
      <c r="J616" s="236">
        <v>50.0</v>
      </c>
      <c r="K616" s="238">
        <v>10.0</v>
      </c>
      <c r="L616" s="83" t="s">
        <v>99</v>
      </c>
    </row>
    <row r="617" ht="15.75" customHeight="1">
      <c r="A617" s="236" t="s">
        <v>2212</v>
      </c>
      <c r="B617" s="258" t="s">
        <v>2213</v>
      </c>
      <c r="C617" s="238" t="s">
        <v>86</v>
      </c>
      <c r="D617" s="237" t="s">
        <v>2218</v>
      </c>
      <c r="E617" s="236" t="s">
        <v>2219</v>
      </c>
      <c r="F617" s="249" t="s">
        <v>1156</v>
      </c>
      <c r="G617" s="236">
        <v>5.0</v>
      </c>
      <c r="H617" s="236">
        <v>4.0</v>
      </c>
      <c r="I617" s="236">
        <v>5.0</v>
      </c>
      <c r="J617" s="236">
        <v>50.0</v>
      </c>
      <c r="K617" s="238">
        <v>10.0</v>
      </c>
      <c r="L617" s="83" t="s">
        <v>99</v>
      </c>
    </row>
    <row r="618" ht="15.75" customHeight="1">
      <c r="A618" s="236" t="s">
        <v>2220</v>
      </c>
      <c r="B618" s="258" t="s">
        <v>2221</v>
      </c>
      <c r="C618" s="238" t="s">
        <v>86</v>
      </c>
      <c r="D618" s="237" t="s">
        <v>2222</v>
      </c>
      <c r="E618" s="236" t="s">
        <v>2223</v>
      </c>
      <c r="F618" s="266" t="s">
        <v>1156</v>
      </c>
      <c r="G618" s="236">
        <v>3.0</v>
      </c>
      <c r="H618" s="236">
        <v>2.0</v>
      </c>
      <c r="I618" s="236">
        <v>4.0</v>
      </c>
      <c r="J618" s="236">
        <v>50.0</v>
      </c>
      <c r="K618" s="242">
        <v>16.66</v>
      </c>
      <c r="L618" s="83" t="s">
        <v>99</v>
      </c>
    </row>
    <row r="619" ht="15.75" customHeight="1">
      <c r="A619" s="236" t="s">
        <v>2224</v>
      </c>
      <c r="B619" s="267" t="s">
        <v>2225</v>
      </c>
      <c r="C619" s="238" t="s">
        <v>86</v>
      </c>
      <c r="D619" s="246" t="s">
        <v>2226</v>
      </c>
      <c r="E619" s="268" t="s">
        <v>2227</v>
      </c>
      <c r="F619" s="266" t="s">
        <v>1156</v>
      </c>
      <c r="G619" s="236">
        <v>2.0</v>
      </c>
      <c r="H619" s="236">
        <v>2.0</v>
      </c>
      <c r="I619" s="236">
        <v>2.0</v>
      </c>
      <c r="J619" s="236">
        <v>50.0</v>
      </c>
      <c r="K619" s="242">
        <v>25.0</v>
      </c>
      <c r="L619" s="83" t="s">
        <v>99</v>
      </c>
    </row>
    <row r="620" ht="15.75" customHeight="1">
      <c r="A620" s="236" t="s">
        <v>2228</v>
      </c>
      <c r="B620" s="267" t="s">
        <v>2229</v>
      </c>
      <c r="C620" s="238" t="s">
        <v>86</v>
      </c>
      <c r="D620" s="237" t="s">
        <v>2230</v>
      </c>
      <c r="E620" s="249" t="s">
        <v>2231</v>
      </c>
      <c r="F620" s="266" t="s">
        <v>1156</v>
      </c>
      <c r="G620" s="236">
        <v>2.0</v>
      </c>
      <c r="H620" s="236">
        <v>2.0</v>
      </c>
      <c r="I620" s="236">
        <v>2.0</v>
      </c>
      <c r="J620" s="236">
        <v>50.0</v>
      </c>
      <c r="K620" s="242">
        <v>25.0</v>
      </c>
      <c r="L620" s="83" t="s">
        <v>99</v>
      </c>
    </row>
    <row r="621" ht="15.75" customHeight="1">
      <c r="A621" s="236" t="s">
        <v>2232</v>
      </c>
      <c r="B621" s="258" t="s">
        <v>2233</v>
      </c>
      <c r="C621" s="238" t="s">
        <v>86</v>
      </c>
      <c r="D621" s="237" t="s">
        <v>2234</v>
      </c>
      <c r="E621" s="269" t="s">
        <v>2235</v>
      </c>
      <c r="F621" s="266" t="s">
        <v>1156</v>
      </c>
      <c r="G621" s="236">
        <v>4.0</v>
      </c>
      <c r="H621" s="236">
        <v>1.0</v>
      </c>
      <c r="I621" s="236">
        <v>61.0</v>
      </c>
      <c r="J621" s="236">
        <v>50.0</v>
      </c>
      <c r="K621" s="242">
        <v>12.5</v>
      </c>
      <c r="L621" s="83" t="s">
        <v>99</v>
      </c>
    </row>
    <row r="622" ht="15.75" customHeight="1">
      <c r="A622" s="236" t="s">
        <v>2232</v>
      </c>
      <c r="B622" s="258" t="s">
        <v>2236</v>
      </c>
      <c r="C622" s="238" t="s">
        <v>86</v>
      </c>
      <c r="D622" s="237" t="s">
        <v>2237</v>
      </c>
      <c r="E622" s="269" t="s">
        <v>2238</v>
      </c>
      <c r="F622" s="266" t="s">
        <v>1156</v>
      </c>
      <c r="G622" s="236">
        <v>4.0</v>
      </c>
      <c r="H622" s="236">
        <v>1.0</v>
      </c>
      <c r="I622" s="236">
        <v>61.0</v>
      </c>
      <c r="J622" s="236">
        <v>50.0</v>
      </c>
      <c r="K622" s="242">
        <v>12.5</v>
      </c>
      <c r="L622" s="83" t="s">
        <v>99</v>
      </c>
    </row>
    <row r="623" ht="15.75" customHeight="1">
      <c r="A623" s="236" t="s">
        <v>2239</v>
      </c>
      <c r="B623" s="258" t="s">
        <v>2240</v>
      </c>
      <c r="C623" s="238" t="s">
        <v>86</v>
      </c>
      <c r="D623" s="237" t="s">
        <v>2241</v>
      </c>
      <c r="E623" s="269" t="s">
        <v>2242</v>
      </c>
      <c r="F623" s="266" t="s">
        <v>1156</v>
      </c>
      <c r="G623" s="236">
        <v>6.0</v>
      </c>
      <c r="H623" s="236">
        <v>1.0</v>
      </c>
      <c r="I623" s="236">
        <v>10.0</v>
      </c>
      <c r="J623" s="241">
        <v>50.0</v>
      </c>
      <c r="K623" s="242">
        <v>8.33</v>
      </c>
      <c r="L623" s="83" t="s">
        <v>99</v>
      </c>
    </row>
    <row r="624" ht="15.75" customHeight="1">
      <c r="A624" s="236" t="s">
        <v>2243</v>
      </c>
      <c r="B624" s="258" t="s">
        <v>2244</v>
      </c>
      <c r="C624" s="238" t="s">
        <v>86</v>
      </c>
      <c r="D624" s="237" t="s">
        <v>2245</v>
      </c>
      <c r="E624" s="249" t="s">
        <v>2246</v>
      </c>
      <c r="F624" s="266" t="s">
        <v>630</v>
      </c>
      <c r="G624" s="236">
        <v>2.0</v>
      </c>
      <c r="H624" s="236">
        <v>1.0</v>
      </c>
      <c r="I624" s="236">
        <v>2.0</v>
      </c>
      <c r="J624" s="241">
        <v>50.0</v>
      </c>
      <c r="K624" s="242">
        <v>25.0</v>
      </c>
      <c r="L624" s="83" t="s">
        <v>99</v>
      </c>
    </row>
    <row r="625" ht="15.75" customHeight="1">
      <c r="A625" s="236" t="s">
        <v>2247</v>
      </c>
      <c r="B625" s="258" t="s">
        <v>1950</v>
      </c>
      <c r="C625" s="236" t="s">
        <v>86</v>
      </c>
      <c r="D625" s="236" t="s">
        <v>2248</v>
      </c>
      <c r="E625" s="236" t="s">
        <v>2249</v>
      </c>
      <c r="F625" s="236" t="s">
        <v>757</v>
      </c>
      <c r="G625" s="236">
        <v>3.0</v>
      </c>
      <c r="H625" s="236">
        <v>3.0</v>
      </c>
      <c r="I625" s="236">
        <v>5.0</v>
      </c>
      <c r="J625" s="236">
        <v>50.0</v>
      </c>
      <c r="K625" s="238">
        <v>16.67</v>
      </c>
      <c r="L625" s="83" t="s">
        <v>97</v>
      </c>
    </row>
    <row r="626" ht="15.75" customHeight="1">
      <c r="A626" s="236" t="s">
        <v>2247</v>
      </c>
      <c r="B626" s="258" t="s">
        <v>1950</v>
      </c>
      <c r="C626" s="236" t="s">
        <v>86</v>
      </c>
      <c r="D626" s="236" t="s">
        <v>2250</v>
      </c>
      <c r="E626" s="236" t="s">
        <v>2251</v>
      </c>
      <c r="F626" s="236" t="s">
        <v>757</v>
      </c>
      <c r="G626" s="236">
        <v>3.0</v>
      </c>
      <c r="H626" s="236">
        <v>3.0</v>
      </c>
      <c r="I626" s="236">
        <v>5.0</v>
      </c>
      <c r="J626" s="236">
        <v>50.0</v>
      </c>
      <c r="K626" s="238">
        <v>16.67</v>
      </c>
      <c r="L626" s="83" t="s">
        <v>97</v>
      </c>
    </row>
    <row r="627" ht="15.75" customHeight="1">
      <c r="A627" s="236" t="s">
        <v>2247</v>
      </c>
      <c r="B627" s="258" t="s">
        <v>1950</v>
      </c>
      <c r="C627" s="236" t="s">
        <v>86</v>
      </c>
      <c r="D627" s="236" t="s">
        <v>2252</v>
      </c>
      <c r="E627" s="236" t="s">
        <v>504</v>
      </c>
      <c r="F627" s="236" t="s">
        <v>757</v>
      </c>
      <c r="G627" s="236">
        <v>3.0</v>
      </c>
      <c r="H627" s="236">
        <v>3.0</v>
      </c>
      <c r="I627" s="236">
        <v>5.0</v>
      </c>
      <c r="J627" s="236">
        <v>50.0</v>
      </c>
      <c r="K627" s="238">
        <v>16.67</v>
      </c>
      <c r="L627" s="83" t="s">
        <v>97</v>
      </c>
    </row>
    <row r="628" ht="15.75" customHeight="1">
      <c r="A628" s="236" t="s">
        <v>2253</v>
      </c>
      <c r="B628" s="258" t="s">
        <v>2254</v>
      </c>
      <c r="C628" s="253" t="s">
        <v>86</v>
      </c>
      <c r="D628" s="253" t="s">
        <v>2255</v>
      </c>
      <c r="E628" s="253" t="s">
        <v>2256</v>
      </c>
      <c r="F628" s="253" t="s">
        <v>757</v>
      </c>
      <c r="G628" s="253">
        <v>3.0</v>
      </c>
      <c r="H628" s="253">
        <v>3.0</v>
      </c>
      <c r="I628" s="253">
        <v>3.0</v>
      </c>
      <c r="J628" s="253">
        <v>50.0</v>
      </c>
      <c r="K628" s="254">
        <v>16.67</v>
      </c>
      <c r="L628" s="83" t="s">
        <v>97</v>
      </c>
    </row>
    <row r="629" ht="15.75" customHeight="1">
      <c r="A629" s="270" t="s">
        <v>2257</v>
      </c>
      <c r="B629" s="271" t="s">
        <v>2258</v>
      </c>
      <c r="C629" s="270" t="s">
        <v>86</v>
      </c>
      <c r="D629" s="272" t="s">
        <v>2259</v>
      </c>
      <c r="E629" s="236" t="s">
        <v>2260</v>
      </c>
      <c r="F629" s="273" t="s">
        <v>757</v>
      </c>
      <c r="G629" s="270">
        <v>3.0</v>
      </c>
      <c r="H629" s="270">
        <v>3.0</v>
      </c>
      <c r="I629" s="270">
        <v>3.0</v>
      </c>
      <c r="J629" s="270">
        <v>50.0</v>
      </c>
      <c r="K629" s="272">
        <v>16.67</v>
      </c>
      <c r="L629" s="83" t="s">
        <v>97</v>
      </c>
    </row>
    <row r="630" ht="15.75" customHeight="1">
      <c r="A630" s="236" t="s">
        <v>2257</v>
      </c>
      <c r="B630" s="258" t="s">
        <v>2258</v>
      </c>
      <c r="C630" s="236" t="s">
        <v>86</v>
      </c>
      <c r="D630" s="238" t="s">
        <v>2261</v>
      </c>
      <c r="E630" s="236" t="s">
        <v>2262</v>
      </c>
      <c r="F630" s="249" t="s">
        <v>757</v>
      </c>
      <c r="G630" s="236">
        <v>3.0</v>
      </c>
      <c r="H630" s="236">
        <v>3.0</v>
      </c>
      <c r="I630" s="236">
        <v>3.0</v>
      </c>
      <c r="J630" s="236">
        <v>50.0</v>
      </c>
      <c r="K630" s="238">
        <v>16.67</v>
      </c>
      <c r="L630" s="83" t="s">
        <v>97</v>
      </c>
    </row>
    <row r="631" ht="15.75" customHeight="1">
      <c r="A631" s="236" t="s">
        <v>2263</v>
      </c>
      <c r="B631" s="258" t="s">
        <v>2264</v>
      </c>
      <c r="C631" s="236" t="s">
        <v>86</v>
      </c>
      <c r="D631" s="236" t="s">
        <v>2265</v>
      </c>
      <c r="E631" s="270" t="s">
        <v>2266</v>
      </c>
      <c r="F631" s="236" t="s">
        <v>757</v>
      </c>
      <c r="G631" s="236">
        <v>4.0</v>
      </c>
      <c r="H631" s="236">
        <v>4.0</v>
      </c>
      <c r="I631" s="236">
        <v>4.0</v>
      </c>
      <c r="J631" s="236">
        <v>50.0</v>
      </c>
      <c r="K631" s="238">
        <v>12.5</v>
      </c>
      <c r="L631" s="83" t="s">
        <v>97</v>
      </c>
    </row>
    <row r="632" ht="15.75" customHeight="1">
      <c r="A632" s="236" t="s">
        <v>2263</v>
      </c>
      <c r="B632" s="258" t="s">
        <v>2264</v>
      </c>
      <c r="C632" s="236" t="s">
        <v>52</v>
      </c>
      <c r="D632" s="236" t="s">
        <v>2267</v>
      </c>
      <c r="E632" s="274" t="s">
        <v>2268</v>
      </c>
      <c r="F632" s="236" t="s">
        <v>757</v>
      </c>
      <c r="G632" s="236">
        <v>4.0</v>
      </c>
      <c r="H632" s="236">
        <v>4.0</v>
      </c>
      <c r="I632" s="236">
        <v>4.0</v>
      </c>
      <c r="J632" s="236">
        <v>50.0</v>
      </c>
      <c r="K632" s="238">
        <v>12.5</v>
      </c>
      <c r="L632" s="83" t="s">
        <v>97</v>
      </c>
    </row>
    <row r="633" ht="15.75" customHeight="1">
      <c r="A633" s="236" t="s">
        <v>2263</v>
      </c>
      <c r="B633" s="258" t="s">
        <v>2264</v>
      </c>
      <c r="C633" s="236" t="s">
        <v>86</v>
      </c>
      <c r="D633" s="236" t="s">
        <v>2269</v>
      </c>
      <c r="E633" s="270" t="s">
        <v>2270</v>
      </c>
      <c r="F633" s="236" t="s">
        <v>757</v>
      </c>
      <c r="G633" s="236">
        <v>4.0</v>
      </c>
      <c r="H633" s="236">
        <v>4.0</v>
      </c>
      <c r="I633" s="236">
        <v>4.0</v>
      </c>
      <c r="J633" s="236">
        <v>50.0</v>
      </c>
      <c r="K633" s="238">
        <v>12.5</v>
      </c>
      <c r="L633" s="83" t="s">
        <v>97</v>
      </c>
    </row>
    <row r="634" ht="15.75" customHeight="1">
      <c r="A634" s="236" t="s">
        <v>2271</v>
      </c>
      <c r="B634" s="236" t="s">
        <v>2154</v>
      </c>
      <c r="C634" s="236" t="s">
        <v>86</v>
      </c>
      <c r="D634" s="236" t="s">
        <v>2272</v>
      </c>
      <c r="E634" s="270" t="s">
        <v>2273</v>
      </c>
      <c r="F634" s="236" t="s">
        <v>757</v>
      </c>
      <c r="G634" s="236">
        <v>3.0</v>
      </c>
      <c r="H634" s="236">
        <v>2.0</v>
      </c>
      <c r="I634" s="236">
        <v>8.0</v>
      </c>
      <c r="J634" s="236">
        <v>50.0</v>
      </c>
      <c r="K634" s="238">
        <v>16.67</v>
      </c>
      <c r="L634" s="83" t="s">
        <v>97</v>
      </c>
    </row>
    <row r="635" ht="15.75" customHeight="1">
      <c r="A635" s="236" t="s">
        <v>2271</v>
      </c>
      <c r="B635" s="236" t="s">
        <v>2154</v>
      </c>
      <c r="C635" s="236" t="s">
        <v>86</v>
      </c>
      <c r="D635" s="236" t="s">
        <v>2274</v>
      </c>
      <c r="E635" s="270" t="s">
        <v>2275</v>
      </c>
      <c r="F635" s="236" t="s">
        <v>757</v>
      </c>
      <c r="G635" s="236">
        <v>3.0</v>
      </c>
      <c r="H635" s="236">
        <v>2.0</v>
      </c>
      <c r="I635" s="236">
        <v>8.0</v>
      </c>
      <c r="J635" s="236">
        <v>50.0</v>
      </c>
      <c r="K635" s="238">
        <v>16.67</v>
      </c>
      <c r="L635" s="83" t="s">
        <v>97</v>
      </c>
    </row>
    <row r="636" ht="15.75" customHeight="1">
      <c r="A636" s="236" t="s">
        <v>2271</v>
      </c>
      <c r="B636" s="236" t="s">
        <v>2154</v>
      </c>
      <c r="C636" s="236" t="s">
        <v>86</v>
      </c>
      <c r="D636" s="236" t="s">
        <v>2272</v>
      </c>
      <c r="E636" s="270" t="s">
        <v>2273</v>
      </c>
      <c r="F636" s="236" t="s">
        <v>757</v>
      </c>
      <c r="G636" s="236">
        <v>3.0</v>
      </c>
      <c r="H636" s="236">
        <v>2.0</v>
      </c>
      <c r="I636" s="236">
        <v>8.0</v>
      </c>
      <c r="J636" s="236">
        <v>50.0</v>
      </c>
      <c r="K636" s="238">
        <v>16.67</v>
      </c>
      <c r="L636" s="83" t="s">
        <v>97</v>
      </c>
    </row>
    <row r="637" ht="15.75" customHeight="1">
      <c r="A637" s="236" t="s">
        <v>2276</v>
      </c>
      <c r="B637" s="258" t="s">
        <v>2277</v>
      </c>
      <c r="C637" s="236" t="s">
        <v>86</v>
      </c>
      <c r="D637" s="236" t="s">
        <v>2278</v>
      </c>
      <c r="E637" s="236" t="s">
        <v>2279</v>
      </c>
      <c r="F637" s="236" t="s">
        <v>757</v>
      </c>
      <c r="G637" s="236">
        <v>2.0</v>
      </c>
      <c r="H637" s="236">
        <v>2.0</v>
      </c>
      <c r="I637" s="236">
        <v>2.0</v>
      </c>
      <c r="J637" s="236">
        <v>50.0</v>
      </c>
      <c r="K637" s="238">
        <v>25.0</v>
      </c>
      <c r="L637" s="83" t="s">
        <v>97</v>
      </c>
    </row>
    <row r="638" ht="15.75" customHeight="1">
      <c r="A638" s="236" t="s">
        <v>2280</v>
      </c>
      <c r="B638" s="236" t="s">
        <v>2281</v>
      </c>
      <c r="C638" s="236" t="s">
        <v>86</v>
      </c>
      <c r="D638" s="236" t="s">
        <v>2282</v>
      </c>
      <c r="E638" s="236" t="s">
        <v>2283</v>
      </c>
      <c r="F638" s="259" t="s">
        <v>757</v>
      </c>
      <c r="G638" s="236">
        <v>3.0</v>
      </c>
      <c r="H638" s="236">
        <v>3.0</v>
      </c>
      <c r="I638" s="236">
        <v>3.0</v>
      </c>
      <c r="J638" s="236">
        <v>50.0</v>
      </c>
      <c r="K638" s="238">
        <v>16.67</v>
      </c>
      <c r="L638" s="83" t="s">
        <v>97</v>
      </c>
    </row>
    <row r="639" ht="15.75" customHeight="1">
      <c r="A639" s="236" t="s">
        <v>2284</v>
      </c>
      <c r="B639" s="258" t="s">
        <v>2285</v>
      </c>
      <c r="C639" s="236" t="s">
        <v>86</v>
      </c>
      <c r="D639" s="236" t="s">
        <v>2286</v>
      </c>
      <c r="E639" s="236" t="s">
        <v>2287</v>
      </c>
      <c r="F639" s="236" t="s">
        <v>757</v>
      </c>
      <c r="G639" s="236">
        <v>1.0</v>
      </c>
      <c r="H639" s="236">
        <v>1.0</v>
      </c>
      <c r="I639" s="236">
        <v>2.0</v>
      </c>
      <c r="J639" s="236">
        <v>50.0</v>
      </c>
      <c r="K639" s="238">
        <v>50.0</v>
      </c>
      <c r="L639" s="83" t="s">
        <v>97</v>
      </c>
    </row>
    <row r="640" ht="15.75" customHeight="1">
      <c r="A640" s="236" t="s">
        <v>2284</v>
      </c>
      <c r="B640" s="258" t="s">
        <v>2285</v>
      </c>
      <c r="C640" s="236" t="s">
        <v>86</v>
      </c>
      <c r="D640" s="236" t="s">
        <v>2288</v>
      </c>
      <c r="E640" s="236" t="s">
        <v>2289</v>
      </c>
      <c r="F640" s="259" t="s">
        <v>757</v>
      </c>
      <c r="G640" s="236">
        <v>1.0</v>
      </c>
      <c r="H640" s="236">
        <v>1.0</v>
      </c>
      <c r="I640" s="236">
        <v>2.0</v>
      </c>
      <c r="J640" s="236">
        <v>50.0</v>
      </c>
      <c r="K640" s="238">
        <v>50.0</v>
      </c>
      <c r="L640" s="83" t="s">
        <v>97</v>
      </c>
    </row>
    <row r="641" ht="15.75" customHeight="1">
      <c r="A641" s="236" t="s">
        <v>2290</v>
      </c>
      <c r="B641" s="258" t="s">
        <v>2285</v>
      </c>
      <c r="C641" s="236" t="s">
        <v>86</v>
      </c>
      <c r="D641" s="236" t="s">
        <v>2291</v>
      </c>
      <c r="E641" s="236" t="s">
        <v>2292</v>
      </c>
      <c r="F641" s="259" t="s">
        <v>757</v>
      </c>
      <c r="G641" s="236">
        <v>1.0</v>
      </c>
      <c r="H641" s="236">
        <v>1.0</v>
      </c>
      <c r="I641" s="236">
        <v>2.0</v>
      </c>
      <c r="J641" s="236">
        <v>50.0</v>
      </c>
      <c r="K641" s="238">
        <v>50.0</v>
      </c>
      <c r="L641" s="83" t="s">
        <v>97</v>
      </c>
    </row>
    <row r="642" ht="15.75" customHeight="1">
      <c r="A642" s="258" t="s">
        <v>2293</v>
      </c>
      <c r="B642" s="236" t="s">
        <v>2294</v>
      </c>
      <c r="C642" s="236" t="s">
        <v>86</v>
      </c>
      <c r="D642" s="236" t="s">
        <v>2295</v>
      </c>
      <c r="E642" s="236" t="s">
        <v>2296</v>
      </c>
      <c r="F642" s="259" t="s">
        <v>757</v>
      </c>
      <c r="G642" s="236">
        <v>2.0</v>
      </c>
      <c r="H642" s="236">
        <v>1.0</v>
      </c>
      <c r="I642" s="236">
        <v>12.0</v>
      </c>
      <c r="J642" s="236">
        <v>50.0</v>
      </c>
      <c r="K642" s="238">
        <v>25.0</v>
      </c>
      <c r="L642" s="83" t="s">
        <v>97</v>
      </c>
    </row>
    <row r="643" ht="15.75" customHeight="1">
      <c r="A643" s="258" t="s">
        <v>2293</v>
      </c>
      <c r="B643" s="236" t="s">
        <v>2294</v>
      </c>
      <c r="C643" s="236" t="s">
        <v>86</v>
      </c>
      <c r="D643" s="236" t="s">
        <v>2297</v>
      </c>
      <c r="E643" s="236" t="s">
        <v>2298</v>
      </c>
      <c r="F643" s="259" t="s">
        <v>757</v>
      </c>
      <c r="G643" s="236">
        <v>2.0</v>
      </c>
      <c r="H643" s="236">
        <v>1.0</v>
      </c>
      <c r="I643" s="236">
        <v>12.0</v>
      </c>
      <c r="J643" s="236">
        <v>50.0</v>
      </c>
      <c r="K643" s="238">
        <v>25.0</v>
      </c>
      <c r="L643" s="83" t="s">
        <v>97</v>
      </c>
    </row>
    <row r="644" ht="15.75" customHeight="1">
      <c r="A644" s="258" t="s">
        <v>2293</v>
      </c>
      <c r="B644" s="236" t="s">
        <v>2294</v>
      </c>
      <c r="C644" s="236" t="s">
        <v>86</v>
      </c>
      <c r="D644" s="236" t="s">
        <v>2299</v>
      </c>
      <c r="E644" s="236" t="s">
        <v>2300</v>
      </c>
      <c r="F644" s="259" t="s">
        <v>757</v>
      </c>
      <c r="G644" s="236">
        <v>2.0</v>
      </c>
      <c r="H644" s="236">
        <v>1.0</v>
      </c>
      <c r="I644" s="236">
        <v>12.0</v>
      </c>
      <c r="J644" s="236">
        <v>50.0</v>
      </c>
      <c r="K644" s="238">
        <v>25.0</v>
      </c>
      <c r="L644" s="83" t="s">
        <v>97</v>
      </c>
    </row>
    <row r="645" ht="15.75" customHeight="1">
      <c r="A645" s="258" t="s">
        <v>2293</v>
      </c>
      <c r="B645" s="236" t="s">
        <v>2294</v>
      </c>
      <c r="C645" s="236" t="s">
        <v>86</v>
      </c>
      <c r="D645" s="236" t="s">
        <v>2301</v>
      </c>
      <c r="E645" s="236" t="s">
        <v>2302</v>
      </c>
      <c r="F645" s="259" t="s">
        <v>757</v>
      </c>
      <c r="G645" s="236">
        <v>2.0</v>
      </c>
      <c r="H645" s="236">
        <v>1.0</v>
      </c>
      <c r="I645" s="236">
        <v>12.0</v>
      </c>
      <c r="J645" s="236">
        <v>50.0</v>
      </c>
      <c r="K645" s="238">
        <v>25.0</v>
      </c>
      <c r="L645" s="83" t="s">
        <v>97</v>
      </c>
    </row>
    <row r="646" ht="15.75" customHeight="1">
      <c r="A646" s="90" t="s">
        <v>2303</v>
      </c>
      <c r="B646" s="246" t="s">
        <v>2304</v>
      </c>
      <c r="C646" s="90" t="s">
        <v>86</v>
      </c>
      <c r="D646" s="275" t="s">
        <v>2305</v>
      </c>
      <c r="E646" s="214" t="s">
        <v>2306</v>
      </c>
      <c r="F646" s="90" t="s">
        <v>630</v>
      </c>
      <c r="G646" s="236">
        <v>1.0</v>
      </c>
      <c r="H646" s="236">
        <v>1.0</v>
      </c>
      <c r="I646" s="236">
        <v>1.0</v>
      </c>
      <c r="J646" s="236">
        <v>50.0</v>
      </c>
      <c r="K646" s="276">
        <v>50.0</v>
      </c>
      <c r="L646" s="83" t="s">
        <v>2307</v>
      </c>
    </row>
    <row r="647" ht="15.75" customHeight="1">
      <c r="A647" s="83" t="s">
        <v>2308</v>
      </c>
      <c r="B647" s="69" t="s">
        <v>2309</v>
      </c>
      <c r="C647" s="83" t="s">
        <v>86</v>
      </c>
      <c r="D647" s="83" t="s">
        <v>2310</v>
      </c>
      <c r="E647" s="204" t="s">
        <v>2311</v>
      </c>
      <c r="F647" s="83" t="s">
        <v>757</v>
      </c>
      <c r="G647" s="114">
        <v>3.0</v>
      </c>
      <c r="H647" s="114">
        <v>1.0</v>
      </c>
      <c r="I647" s="114">
        <v>3.0</v>
      </c>
      <c r="J647" s="114">
        <v>50.0</v>
      </c>
      <c r="K647" s="277">
        <v>16.66</v>
      </c>
      <c r="L647" s="83" t="s">
        <v>702</v>
      </c>
    </row>
    <row r="648" ht="15.75" customHeight="1">
      <c r="A648" s="83" t="s">
        <v>2308</v>
      </c>
      <c r="B648" s="69" t="s">
        <v>2309</v>
      </c>
      <c r="C648" s="83" t="s">
        <v>86</v>
      </c>
      <c r="D648" s="83" t="s">
        <v>2312</v>
      </c>
      <c r="E648" s="204" t="s">
        <v>2313</v>
      </c>
      <c r="F648" s="83" t="s">
        <v>757</v>
      </c>
      <c r="G648" s="114">
        <v>3.0</v>
      </c>
      <c r="H648" s="114">
        <v>1.0</v>
      </c>
      <c r="I648" s="114">
        <v>3.0</v>
      </c>
      <c r="J648" s="114">
        <v>50.0</v>
      </c>
      <c r="K648" s="277">
        <v>16.66</v>
      </c>
      <c r="L648" s="83" t="s">
        <v>702</v>
      </c>
    </row>
    <row r="649" ht="15.75" customHeight="1">
      <c r="A649" s="83" t="s">
        <v>2308</v>
      </c>
      <c r="B649" s="69" t="s">
        <v>2309</v>
      </c>
      <c r="C649" s="83" t="s">
        <v>86</v>
      </c>
      <c r="D649" s="83" t="s">
        <v>2314</v>
      </c>
      <c r="E649" s="204" t="s">
        <v>2315</v>
      </c>
      <c r="F649" s="83" t="s">
        <v>757</v>
      </c>
      <c r="G649" s="114">
        <v>3.0</v>
      </c>
      <c r="H649" s="114">
        <v>1.0</v>
      </c>
      <c r="I649" s="114">
        <v>3.0</v>
      </c>
      <c r="J649" s="114">
        <v>50.0</v>
      </c>
      <c r="K649" s="277">
        <v>16.66</v>
      </c>
      <c r="L649" s="83" t="s">
        <v>702</v>
      </c>
    </row>
    <row r="650" ht="15.75" customHeight="1">
      <c r="A650" s="83" t="s">
        <v>2308</v>
      </c>
      <c r="B650" s="69" t="s">
        <v>2309</v>
      </c>
      <c r="C650" s="83" t="s">
        <v>86</v>
      </c>
      <c r="D650" s="83" t="s">
        <v>2316</v>
      </c>
      <c r="E650" s="204" t="s">
        <v>2317</v>
      </c>
      <c r="F650" s="83" t="s">
        <v>757</v>
      </c>
      <c r="G650" s="114">
        <v>3.0</v>
      </c>
      <c r="H650" s="114">
        <v>1.0</v>
      </c>
      <c r="I650" s="114">
        <v>3.0</v>
      </c>
      <c r="J650" s="114">
        <v>50.0</v>
      </c>
      <c r="K650" s="277">
        <v>16.66</v>
      </c>
      <c r="L650" s="83" t="s">
        <v>702</v>
      </c>
    </row>
    <row r="651" ht="15.75" customHeight="1">
      <c r="A651" s="83" t="s">
        <v>2308</v>
      </c>
      <c r="B651" s="69" t="s">
        <v>2309</v>
      </c>
      <c r="C651" s="83" t="s">
        <v>86</v>
      </c>
      <c r="D651" s="83" t="s">
        <v>2318</v>
      </c>
      <c r="E651" s="204" t="s">
        <v>2319</v>
      </c>
      <c r="F651" s="83" t="s">
        <v>757</v>
      </c>
      <c r="G651" s="114">
        <v>3.0</v>
      </c>
      <c r="H651" s="114">
        <v>1.0</v>
      </c>
      <c r="I651" s="114">
        <v>3.0</v>
      </c>
      <c r="J651" s="114">
        <v>50.0</v>
      </c>
      <c r="K651" s="277">
        <v>16.66</v>
      </c>
      <c r="L651" s="83" t="s">
        <v>702</v>
      </c>
    </row>
    <row r="652" ht="15.75" customHeight="1">
      <c r="A652" s="83" t="s">
        <v>2308</v>
      </c>
      <c r="B652" s="69" t="s">
        <v>2309</v>
      </c>
      <c r="C652" s="83" t="s">
        <v>86</v>
      </c>
      <c r="D652" s="83" t="s">
        <v>2320</v>
      </c>
      <c r="E652" s="204" t="s">
        <v>2321</v>
      </c>
      <c r="F652" s="83" t="s">
        <v>757</v>
      </c>
      <c r="G652" s="114">
        <v>3.0</v>
      </c>
      <c r="H652" s="114">
        <v>1.0</v>
      </c>
      <c r="I652" s="114">
        <v>3.0</v>
      </c>
      <c r="J652" s="114">
        <v>50.0</v>
      </c>
      <c r="K652" s="277">
        <v>16.66</v>
      </c>
      <c r="L652" s="83" t="s">
        <v>702</v>
      </c>
    </row>
    <row r="653" ht="15.75" customHeight="1">
      <c r="A653" s="83" t="s">
        <v>2308</v>
      </c>
      <c r="B653" s="69" t="s">
        <v>2309</v>
      </c>
      <c r="C653" s="83" t="s">
        <v>86</v>
      </c>
      <c r="D653" s="83" t="s">
        <v>2322</v>
      </c>
      <c r="E653" s="204" t="s">
        <v>2323</v>
      </c>
      <c r="F653" s="83" t="s">
        <v>757</v>
      </c>
      <c r="G653" s="114">
        <v>3.0</v>
      </c>
      <c r="H653" s="114">
        <v>1.0</v>
      </c>
      <c r="I653" s="114">
        <v>3.0</v>
      </c>
      <c r="J653" s="114">
        <v>50.0</v>
      </c>
      <c r="K653" s="277">
        <v>16.66</v>
      </c>
      <c r="L653" s="83" t="s">
        <v>702</v>
      </c>
    </row>
    <row r="654" ht="15.75" customHeight="1">
      <c r="A654" s="83" t="s">
        <v>2308</v>
      </c>
      <c r="B654" s="69" t="s">
        <v>2309</v>
      </c>
      <c r="C654" s="83" t="s">
        <v>86</v>
      </c>
      <c r="D654" s="83" t="s">
        <v>2324</v>
      </c>
      <c r="E654" s="204" t="s">
        <v>2325</v>
      </c>
      <c r="F654" s="83" t="s">
        <v>296</v>
      </c>
      <c r="G654" s="114">
        <v>3.0</v>
      </c>
      <c r="H654" s="114">
        <v>1.0</v>
      </c>
      <c r="I654" s="114">
        <v>3.0</v>
      </c>
      <c r="J654" s="114">
        <v>50.0</v>
      </c>
      <c r="K654" s="277">
        <v>16.67</v>
      </c>
      <c r="L654" s="83" t="s">
        <v>702</v>
      </c>
    </row>
    <row r="655" ht="15.75" customHeight="1">
      <c r="A655" s="83" t="s">
        <v>2308</v>
      </c>
      <c r="B655" s="69" t="s">
        <v>2309</v>
      </c>
      <c r="C655" s="83" t="s">
        <v>86</v>
      </c>
      <c r="D655" s="83" t="s">
        <v>2326</v>
      </c>
      <c r="E655" s="204" t="s">
        <v>2327</v>
      </c>
      <c r="F655" s="83" t="s">
        <v>296</v>
      </c>
      <c r="G655" s="114">
        <v>3.0</v>
      </c>
      <c r="H655" s="114">
        <v>1.0</v>
      </c>
      <c r="I655" s="114">
        <v>3.0</v>
      </c>
      <c r="J655" s="114">
        <v>50.0</v>
      </c>
      <c r="K655" s="277">
        <v>16.67</v>
      </c>
      <c r="L655" s="83" t="s">
        <v>702</v>
      </c>
    </row>
    <row r="656" ht="15.75" customHeight="1">
      <c r="A656" s="83" t="s">
        <v>2308</v>
      </c>
      <c r="B656" s="69" t="s">
        <v>2309</v>
      </c>
      <c r="C656" s="83" t="s">
        <v>86</v>
      </c>
      <c r="D656" s="83" t="s">
        <v>2328</v>
      </c>
      <c r="E656" s="204" t="s">
        <v>2329</v>
      </c>
      <c r="F656" s="83" t="s">
        <v>296</v>
      </c>
      <c r="G656" s="114">
        <v>3.0</v>
      </c>
      <c r="H656" s="114">
        <v>1.0</v>
      </c>
      <c r="I656" s="114">
        <v>3.0</v>
      </c>
      <c r="J656" s="114">
        <v>50.0</v>
      </c>
      <c r="K656" s="277">
        <v>16.67</v>
      </c>
      <c r="L656" s="83" t="s">
        <v>702</v>
      </c>
    </row>
    <row r="657" ht="15.75" customHeight="1">
      <c r="A657" s="83" t="s">
        <v>2330</v>
      </c>
      <c r="B657" s="278" t="s">
        <v>2331</v>
      </c>
      <c r="C657" s="83" t="s">
        <v>86</v>
      </c>
      <c r="D657" s="83" t="s">
        <v>2332</v>
      </c>
      <c r="E657" s="204" t="s">
        <v>2333</v>
      </c>
      <c r="F657" s="83" t="s">
        <v>757</v>
      </c>
      <c r="G657" s="114">
        <v>2.0</v>
      </c>
      <c r="H657" s="114">
        <v>1.0</v>
      </c>
      <c r="I657" s="114">
        <v>2.0</v>
      </c>
      <c r="J657" s="114">
        <v>50.0</v>
      </c>
      <c r="K657" s="277">
        <v>25.0</v>
      </c>
      <c r="L657" s="83" t="s">
        <v>702</v>
      </c>
    </row>
    <row r="658" ht="15.75" customHeight="1">
      <c r="A658" s="83" t="s">
        <v>2330</v>
      </c>
      <c r="B658" s="278" t="s">
        <v>2331</v>
      </c>
      <c r="C658" s="83" t="s">
        <v>86</v>
      </c>
      <c r="D658" s="83" t="s">
        <v>2334</v>
      </c>
      <c r="E658" s="204" t="s">
        <v>2335</v>
      </c>
      <c r="F658" s="83" t="s">
        <v>757</v>
      </c>
      <c r="G658" s="114">
        <v>2.0</v>
      </c>
      <c r="H658" s="114">
        <v>1.0</v>
      </c>
      <c r="I658" s="114">
        <v>2.0</v>
      </c>
      <c r="J658" s="114">
        <v>50.0</v>
      </c>
      <c r="K658" s="277">
        <v>25.0</v>
      </c>
      <c r="L658" s="83" t="s">
        <v>702</v>
      </c>
    </row>
    <row r="659" ht="15.75" customHeight="1">
      <c r="A659" s="83" t="s">
        <v>2330</v>
      </c>
      <c r="B659" s="278" t="s">
        <v>2331</v>
      </c>
      <c r="C659" s="83" t="s">
        <v>86</v>
      </c>
      <c r="D659" s="83" t="s">
        <v>2336</v>
      </c>
      <c r="E659" s="204" t="s">
        <v>2337</v>
      </c>
      <c r="F659" s="83" t="s">
        <v>757</v>
      </c>
      <c r="G659" s="114">
        <v>2.0</v>
      </c>
      <c r="H659" s="114">
        <v>1.0</v>
      </c>
      <c r="I659" s="114">
        <v>2.0</v>
      </c>
      <c r="J659" s="114">
        <v>50.0</v>
      </c>
      <c r="K659" s="277">
        <v>25.0</v>
      </c>
      <c r="L659" s="83" t="s">
        <v>702</v>
      </c>
    </row>
    <row r="660" ht="15.75" customHeight="1">
      <c r="A660" s="83" t="s">
        <v>2330</v>
      </c>
      <c r="B660" s="278" t="s">
        <v>2331</v>
      </c>
      <c r="C660" s="83" t="s">
        <v>86</v>
      </c>
      <c r="D660" s="83" t="s">
        <v>2338</v>
      </c>
      <c r="E660" s="204" t="s">
        <v>2339</v>
      </c>
      <c r="F660" s="83" t="s">
        <v>757</v>
      </c>
      <c r="G660" s="114">
        <v>2.0</v>
      </c>
      <c r="H660" s="114">
        <v>1.0</v>
      </c>
      <c r="I660" s="114">
        <v>2.0</v>
      </c>
      <c r="J660" s="114">
        <v>50.0</v>
      </c>
      <c r="K660" s="277">
        <v>25.0</v>
      </c>
      <c r="L660" s="83" t="s">
        <v>702</v>
      </c>
    </row>
    <row r="661" ht="15.75" customHeight="1">
      <c r="A661" s="83" t="s">
        <v>2330</v>
      </c>
      <c r="B661" s="278" t="s">
        <v>2331</v>
      </c>
      <c r="C661" s="83" t="s">
        <v>86</v>
      </c>
      <c r="D661" s="83" t="s">
        <v>2340</v>
      </c>
      <c r="E661" s="204" t="s">
        <v>2341</v>
      </c>
      <c r="F661" s="83" t="s">
        <v>757</v>
      </c>
      <c r="G661" s="114">
        <v>2.0</v>
      </c>
      <c r="H661" s="114">
        <v>1.0</v>
      </c>
      <c r="I661" s="114">
        <v>2.0</v>
      </c>
      <c r="J661" s="114">
        <v>50.0</v>
      </c>
      <c r="K661" s="277">
        <v>25.0</v>
      </c>
      <c r="L661" s="83" t="s">
        <v>702</v>
      </c>
    </row>
    <row r="662" ht="15.75" customHeight="1">
      <c r="A662" s="83" t="s">
        <v>2330</v>
      </c>
      <c r="B662" s="278" t="s">
        <v>2331</v>
      </c>
      <c r="C662" s="83" t="s">
        <v>86</v>
      </c>
      <c r="D662" s="83" t="s">
        <v>2342</v>
      </c>
      <c r="E662" s="204" t="s">
        <v>2343</v>
      </c>
      <c r="F662" s="83" t="s">
        <v>757</v>
      </c>
      <c r="G662" s="114">
        <v>2.0</v>
      </c>
      <c r="H662" s="114">
        <v>1.0</v>
      </c>
      <c r="I662" s="114">
        <v>2.0</v>
      </c>
      <c r="J662" s="114">
        <v>50.0</v>
      </c>
      <c r="K662" s="277">
        <v>25.0</v>
      </c>
      <c r="L662" s="83" t="s">
        <v>702</v>
      </c>
    </row>
    <row r="663" ht="15.75" customHeight="1">
      <c r="A663" s="69" t="s">
        <v>2344</v>
      </c>
      <c r="B663" s="221" t="s">
        <v>2345</v>
      </c>
      <c r="C663" s="83" t="s">
        <v>86</v>
      </c>
      <c r="D663" s="83" t="s">
        <v>2346</v>
      </c>
      <c r="E663" s="204" t="s">
        <v>2347</v>
      </c>
      <c r="F663" s="83" t="s">
        <v>757</v>
      </c>
      <c r="G663" s="114">
        <v>1.0</v>
      </c>
      <c r="H663" s="114">
        <v>1.0</v>
      </c>
      <c r="I663" s="114">
        <v>1.0</v>
      </c>
      <c r="J663" s="114">
        <v>50.0</v>
      </c>
      <c r="K663" s="277">
        <v>50.0</v>
      </c>
      <c r="L663" s="83" t="s">
        <v>702</v>
      </c>
    </row>
    <row r="664" ht="15.75" customHeight="1">
      <c r="A664" s="69" t="s">
        <v>2344</v>
      </c>
      <c r="B664" s="221" t="s">
        <v>2348</v>
      </c>
      <c r="C664" s="83" t="s">
        <v>86</v>
      </c>
      <c r="D664" s="83" t="s">
        <v>2349</v>
      </c>
      <c r="E664" s="204" t="s">
        <v>2350</v>
      </c>
      <c r="F664" s="83" t="s">
        <v>757</v>
      </c>
      <c r="G664" s="114">
        <v>1.0</v>
      </c>
      <c r="H664" s="114">
        <v>1.0</v>
      </c>
      <c r="I664" s="114">
        <v>1.0</v>
      </c>
      <c r="J664" s="114">
        <v>50.0</v>
      </c>
      <c r="K664" s="277">
        <v>50.0</v>
      </c>
      <c r="L664" s="83" t="s">
        <v>702</v>
      </c>
    </row>
    <row r="665" ht="15.75" customHeight="1">
      <c r="A665" s="83" t="s">
        <v>2351</v>
      </c>
      <c r="B665" s="278" t="s">
        <v>2352</v>
      </c>
      <c r="C665" s="83" t="s">
        <v>86</v>
      </c>
      <c r="D665" s="83" t="s">
        <v>2353</v>
      </c>
      <c r="E665" s="204" t="s">
        <v>2354</v>
      </c>
      <c r="F665" s="83" t="s">
        <v>2355</v>
      </c>
      <c r="G665" s="279">
        <v>3.0</v>
      </c>
      <c r="H665" s="279">
        <v>1.0</v>
      </c>
      <c r="I665" s="279">
        <v>3.0</v>
      </c>
      <c r="J665" s="114">
        <v>50.0</v>
      </c>
      <c r="K665" s="277">
        <v>16.67</v>
      </c>
      <c r="L665" s="83" t="s">
        <v>702</v>
      </c>
    </row>
    <row r="666" ht="15.75" customHeight="1">
      <c r="A666" s="83" t="s">
        <v>2356</v>
      </c>
      <c r="B666" s="278" t="s">
        <v>2357</v>
      </c>
      <c r="C666" s="83" t="s">
        <v>86</v>
      </c>
      <c r="D666" s="83" t="s">
        <v>2358</v>
      </c>
      <c r="E666" s="204" t="s">
        <v>2359</v>
      </c>
      <c r="F666" s="83" t="s">
        <v>296</v>
      </c>
      <c r="G666" s="279">
        <v>2.0</v>
      </c>
      <c r="H666" s="279">
        <v>1.0</v>
      </c>
      <c r="I666" s="279">
        <v>2.0</v>
      </c>
      <c r="J666" s="114">
        <v>50.0</v>
      </c>
      <c r="K666" s="277">
        <v>25.0</v>
      </c>
      <c r="L666" s="83" t="s">
        <v>702</v>
      </c>
    </row>
    <row r="667" ht="15.75" customHeight="1">
      <c r="A667" s="83" t="s">
        <v>2360</v>
      </c>
      <c r="B667" s="278" t="s">
        <v>2361</v>
      </c>
      <c r="C667" s="83" t="s">
        <v>86</v>
      </c>
      <c r="D667" s="83" t="s">
        <v>2362</v>
      </c>
      <c r="E667" s="204" t="s">
        <v>2363</v>
      </c>
      <c r="F667" s="83" t="s">
        <v>757</v>
      </c>
      <c r="G667" s="279">
        <v>3.0</v>
      </c>
      <c r="H667" s="279">
        <v>1.0</v>
      </c>
      <c r="I667" s="279">
        <v>3.0</v>
      </c>
      <c r="J667" s="114">
        <v>50.0</v>
      </c>
      <c r="K667" s="277">
        <v>16.67</v>
      </c>
      <c r="L667" s="83" t="s">
        <v>702</v>
      </c>
    </row>
    <row r="668" ht="15.75" customHeight="1">
      <c r="A668" s="83" t="s">
        <v>2360</v>
      </c>
      <c r="B668" s="278" t="s">
        <v>2361</v>
      </c>
      <c r="C668" s="83" t="s">
        <v>86</v>
      </c>
      <c r="D668" s="83" t="s">
        <v>2364</v>
      </c>
      <c r="E668" s="204" t="s">
        <v>2365</v>
      </c>
      <c r="F668" s="83" t="s">
        <v>757</v>
      </c>
      <c r="G668" s="279">
        <v>3.0</v>
      </c>
      <c r="H668" s="279">
        <v>1.0</v>
      </c>
      <c r="I668" s="279">
        <v>3.0</v>
      </c>
      <c r="J668" s="114">
        <v>50.0</v>
      </c>
      <c r="K668" s="277">
        <v>16.67</v>
      </c>
      <c r="L668" s="83" t="s">
        <v>702</v>
      </c>
    </row>
    <row r="669" ht="15.75" customHeight="1">
      <c r="A669" s="83" t="s">
        <v>2360</v>
      </c>
      <c r="B669" s="278" t="s">
        <v>2361</v>
      </c>
      <c r="C669" s="83" t="s">
        <v>86</v>
      </c>
      <c r="D669" s="83" t="s">
        <v>2366</v>
      </c>
      <c r="E669" s="204" t="s">
        <v>2367</v>
      </c>
      <c r="F669" s="83" t="s">
        <v>757</v>
      </c>
      <c r="G669" s="279">
        <v>3.0</v>
      </c>
      <c r="H669" s="279">
        <v>1.0</v>
      </c>
      <c r="I669" s="279">
        <v>3.0</v>
      </c>
      <c r="J669" s="114">
        <v>50.0</v>
      </c>
      <c r="K669" s="277">
        <v>16.67</v>
      </c>
      <c r="L669" s="83" t="s">
        <v>702</v>
      </c>
    </row>
    <row r="670" ht="15.75" customHeight="1">
      <c r="A670" s="83" t="s">
        <v>2368</v>
      </c>
      <c r="B670" s="278" t="s">
        <v>2369</v>
      </c>
      <c r="C670" s="83" t="s">
        <v>86</v>
      </c>
      <c r="D670" s="83" t="s">
        <v>2370</v>
      </c>
      <c r="E670" s="204" t="s">
        <v>2371</v>
      </c>
      <c r="F670" s="83" t="s">
        <v>296</v>
      </c>
      <c r="G670" s="279">
        <v>2.0</v>
      </c>
      <c r="H670" s="279">
        <v>1.0</v>
      </c>
      <c r="I670" s="279">
        <v>2.0</v>
      </c>
      <c r="J670" s="114">
        <v>50.0</v>
      </c>
      <c r="K670" s="277">
        <v>25.0</v>
      </c>
      <c r="L670" s="83" t="s">
        <v>702</v>
      </c>
    </row>
    <row r="671" ht="15.75" customHeight="1">
      <c r="A671" s="83" t="s">
        <v>2368</v>
      </c>
      <c r="B671" s="278" t="s">
        <v>2372</v>
      </c>
      <c r="C671" s="83" t="s">
        <v>86</v>
      </c>
      <c r="D671" s="83" t="s">
        <v>2373</v>
      </c>
      <c r="E671" s="204" t="s">
        <v>2374</v>
      </c>
      <c r="F671" s="83" t="s">
        <v>296</v>
      </c>
      <c r="G671" s="279">
        <v>2.0</v>
      </c>
      <c r="H671" s="279">
        <v>1.0</v>
      </c>
      <c r="I671" s="279">
        <v>2.0</v>
      </c>
      <c r="J671" s="114">
        <v>50.0</v>
      </c>
      <c r="K671" s="277">
        <v>25.0</v>
      </c>
      <c r="L671" s="83" t="s">
        <v>702</v>
      </c>
    </row>
    <row r="672" ht="15.75" customHeight="1">
      <c r="A672" s="83" t="s">
        <v>2368</v>
      </c>
      <c r="B672" s="278" t="s">
        <v>2375</v>
      </c>
      <c r="C672" s="83" t="s">
        <v>86</v>
      </c>
      <c r="D672" s="83" t="s">
        <v>2376</v>
      </c>
      <c r="E672" s="204" t="s">
        <v>2377</v>
      </c>
      <c r="F672" s="83" t="s">
        <v>757</v>
      </c>
      <c r="G672" s="279">
        <v>2.0</v>
      </c>
      <c r="H672" s="279">
        <v>1.0</v>
      </c>
      <c r="I672" s="279">
        <v>2.0</v>
      </c>
      <c r="J672" s="114">
        <v>50.0</v>
      </c>
      <c r="K672" s="277">
        <v>25.0</v>
      </c>
      <c r="L672" s="83" t="s">
        <v>702</v>
      </c>
    </row>
    <row r="673" ht="15.75" customHeight="1">
      <c r="A673" s="83" t="s">
        <v>2368</v>
      </c>
      <c r="B673" s="278" t="s">
        <v>2375</v>
      </c>
      <c r="C673" s="83" t="s">
        <v>86</v>
      </c>
      <c r="D673" s="83" t="s">
        <v>2378</v>
      </c>
      <c r="E673" s="204" t="s">
        <v>2379</v>
      </c>
      <c r="F673" s="83" t="s">
        <v>757</v>
      </c>
      <c r="G673" s="279">
        <v>2.0</v>
      </c>
      <c r="H673" s="279">
        <v>1.0</v>
      </c>
      <c r="I673" s="279">
        <v>2.0</v>
      </c>
      <c r="J673" s="114">
        <v>50.0</v>
      </c>
      <c r="K673" s="277">
        <v>25.0</v>
      </c>
      <c r="L673" s="83" t="s">
        <v>702</v>
      </c>
    </row>
    <row r="674" ht="15.75" customHeight="1">
      <c r="A674" s="83" t="s">
        <v>2368</v>
      </c>
      <c r="B674" s="278" t="s">
        <v>2375</v>
      </c>
      <c r="C674" s="83" t="s">
        <v>86</v>
      </c>
      <c r="D674" s="83" t="s">
        <v>2380</v>
      </c>
      <c r="E674" s="204" t="s">
        <v>2381</v>
      </c>
      <c r="F674" s="83" t="s">
        <v>757</v>
      </c>
      <c r="G674" s="279">
        <v>2.0</v>
      </c>
      <c r="H674" s="279">
        <v>1.0</v>
      </c>
      <c r="I674" s="279">
        <v>2.0</v>
      </c>
      <c r="J674" s="114">
        <v>50.0</v>
      </c>
      <c r="K674" s="277">
        <v>25.0</v>
      </c>
      <c r="L674" s="83" t="s">
        <v>702</v>
      </c>
    </row>
    <row r="675" ht="15.75" customHeight="1">
      <c r="A675" s="83" t="s">
        <v>2382</v>
      </c>
      <c r="B675" s="278" t="s">
        <v>2383</v>
      </c>
      <c r="C675" s="83" t="s">
        <v>86</v>
      </c>
      <c r="D675" s="83" t="s">
        <v>2384</v>
      </c>
      <c r="E675" s="204" t="s">
        <v>2385</v>
      </c>
      <c r="F675" s="83" t="s">
        <v>757</v>
      </c>
      <c r="G675" s="279">
        <v>1.0</v>
      </c>
      <c r="H675" s="279">
        <v>1.0</v>
      </c>
      <c r="I675" s="279">
        <v>1.0</v>
      </c>
      <c r="J675" s="114">
        <v>50.0</v>
      </c>
      <c r="K675" s="277">
        <v>50.0</v>
      </c>
      <c r="L675" s="83" t="s">
        <v>702</v>
      </c>
    </row>
    <row r="676" ht="15.75" customHeight="1">
      <c r="A676" s="83" t="s">
        <v>2386</v>
      </c>
      <c r="B676" s="278" t="s">
        <v>2387</v>
      </c>
      <c r="C676" s="83" t="s">
        <v>86</v>
      </c>
      <c r="D676" s="83" t="s">
        <v>2388</v>
      </c>
      <c r="E676" s="204" t="s">
        <v>2389</v>
      </c>
      <c r="F676" s="83" t="s">
        <v>757</v>
      </c>
      <c r="G676" s="279">
        <v>3.0</v>
      </c>
      <c r="H676" s="279">
        <v>1.0</v>
      </c>
      <c r="I676" s="279">
        <v>3.0</v>
      </c>
      <c r="J676" s="114">
        <v>50.0</v>
      </c>
      <c r="K676" s="277">
        <v>16.67</v>
      </c>
      <c r="L676" s="83" t="s">
        <v>702</v>
      </c>
    </row>
    <row r="677" ht="15.75" customHeight="1">
      <c r="A677" s="83" t="s">
        <v>2386</v>
      </c>
      <c r="B677" s="278" t="s">
        <v>2387</v>
      </c>
      <c r="C677" s="83" t="s">
        <v>86</v>
      </c>
      <c r="D677" s="83" t="s">
        <v>2390</v>
      </c>
      <c r="E677" s="204" t="s">
        <v>2391</v>
      </c>
      <c r="F677" s="83" t="s">
        <v>757</v>
      </c>
      <c r="G677" s="279">
        <v>3.0</v>
      </c>
      <c r="H677" s="279">
        <v>1.0</v>
      </c>
      <c r="I677" s="279">
        <v>3.0</v>
      </c>
      <c r="J677" s="114">
        <v>50.0</v>
      </c>
      <c r="K677" s="277">
        <v>16.67</v>
      </c>
      <c r="L677" s="83" t="s">
        <v>702</v>
      </c>
    </row>
    <row r="678" ht="15.75" customHeight="1">
      <c r="A678" s="69" t="s">
        <v>2392</v>
      </c>
      <c r="B678" s="278" t="s">
        <v>2393</v>
      </c>
      <c r="C678" s="83" t="s">
        <v>86</v>
      </c>
      <c r="D678" s="83" t="s">
        <v>2394</v>
      </c>
      <c r="E678" s="204" t="s">
        <v>2395</v>
      </c>
      <c r="F678" s="83" t="s">
        <v>757</v>
      </c>
      <c r="G678" s="279">
        <v>4.0</v>
      </c>
      <c r="H678" s="279">
        <v>1.0</v>
      </c>
      <c r="I678" s="279">
        <v>4.0</v>
      </c>
      <c r="J678" s="114">
        <v>50.0</v>
      </c>
      <c r="K678" s="277">
        <v>12.5</v>
      </c>
      <c r="L678" s="83" t="s">
        <v>702</v>
      </c>
    </row>
    <row r="679" ht="15.75" customHeight="1">
      <c r="A679" s="69" t="s">
        <v>2392</v>
      </c>
      <c r="B679" s="278" t="s">
        <v>2396</v>
      </c>
      <c r="C679" s="83" t="s">
        <v>86</v>
      </c>
      <c r="D679" s="221" t="s">
        <v>2397</v>
      </c>
      <c r="E679" s="222" t="s">
        <v>2398</v>
      </c>
      <c r="F679" s="83" t="s">
        <v>757</v>
      </c>
      <c r="G679" s="279">
        <v>4.0</v>
      </c>
      <c r="H679" s="279">
        <v>1.0</v>
      </c>
      <c r="I679" s="279">
        <v>4.0</v>
      </c>
      <c r="J679" s="114">
        <v>50.0</v>
      </c>
      <c r="K679" s="277">
        <v>12.5</v>
      </c>
      <c r="L679" s="83" t="s">
        <v>702</v>
      </c>
    </row>
    <row r="680" ht="15.75" customHeight="1">
      <c r="A680" s="69" t="s">
        <v>2399</v>
      </c>
      <c r="B680" s="221" t="s">
        <v>2400</v>
      </c>
      <c r="C680" s="217" t="s">
        <v>86</v>
      </c>
      <c r="D680" s="85" t="s">
        <v>2322</v>
      </c>
      <c r="E680" s="88" t="s">
        <v>2323</v>
      </c>
      <c r="F680" s="280" t="s">
        <v>757</v>
      </c>
      <c r="G680" s="279">
        <v>5.0</v>
      </c>
      <c r="H680" s="279">
        <v>2.0</v>
      </c>
      <c r="I680" s="279">
        <v>5.0</v>
      </c>
      <c r="J680" s="114">
        <v>50.0</v>
      </c>
      <c r="K680" s="277">
        <v>10.0</v>
      </c>
      <c r="L680" s="83" t="s">
        <v>702</v>
      </c>
    </row>
    <row r="681" ht="15.75" customHeight="1">
      <c r="A681" s="69" t="s">
        <v>2401</v>
      </c>
      <c r="B681" s="221" t="s">
        <v>2402</v>
      </c>
      <c r="C681" s="217" t="s">
        <v>86</v>
      </c>
      <c r="D681" s="85" t="s">
        <v>2362</v>
      </c>
      <c r="E681" s="88" t="s">
        <v>2363</v>
      </c>
      <c r="F681" s="78" t="s">
        <v>757</v>
      </c>
      <c r="G681" s="218">
        <v>3.0</v>
      </c>
      <c r="H681" s="218">
        <v>1.0</v>
      </c>
      <c r="I681" s="218">
        <v>3.0</v>
      </c>
      <c r="J681" s="219">
        <v>50.0</v>
      </c>
      <c r="K681" s="277">
        <v>16.67</v>
      </c>
      <c r="L681" s="83" t="s">
        <v>702</v>
      </c>
    </row>
    <row r="682" ht="15.75" customHeight="1">
      <c r="A682" s="83" t="s">
        <v>2403</v>
      </c>
      <c r="B682" s="83" t="s">
        <v>2404</v>
      </c>
      <c r="C682" s="83" t="s">
        <v>86</v>
      </c>
      <c r="D682" s="228" t="s">
        <v>2405</v>
      </c>
      <c r="E682" s="229" t="s">
        <v>2406</v>
      </c>
      <c r="F682" s="78" t="s">
        <v>757</v>
      </c>
      <c r="G682" s="83">
        <v>8.0</v>
      </c>
      <c r="H682" s="83">
        <v>3.0</v>
      </c>
      <c r="I682" s="83">
        <v>8.0</v>
      </c>
      <c r="J682" s="219">
        <v>50.0</v>
      </c>
      <c r="K682" s="277">
        <v>6.25</v>
      </c>
      <c r="L682" s="83" t="s">
        <v>702</v>
      </c>
    </row>
    <row r="683" ht="15.75" customHeight="1">
      <c r="A683" s="83" t="s">
        <v>2403</v>
      </c>
      <c r="B683" s="83" t="s">
        <v>2404</v>
      </c>
      <c r="C683" s="83" t="s">
        <v>86</v>
      </c>
      <c r="D683" s="83" t="s">
        <v>2407</v>
      </c>
      <c r="E683" s="204" t="s">
        <v>2408</v>
      </c>
      <c r="F683" s="78" t="s">
        <v>757</v>
      </c>
      <c r="G683" s="83">
        <v>8.0</v>
      </c>
      <c r="H683" s="83">
        <v>3.0</v>
      </c>
      <c r="I683" s="83">
        <v>8.0</v>
      </c>
      <c r="J683" s="219">
        <v>50.0</v>
      </c>
      <c r="K683" s="277">
        <v>6.25</v>
      </c>
      <c r="L683" s="83" t="s">
        <v>702</v>
      </c>
    </row>
    <row r="684" ht="15.75" customHeight="1">
      <c r="A684" s="83" t="s">
        <v>2403</v>
      </c>
      <c r="B684" s="83" t="s">
        <v>2404</v>
      </c>
      <c r="C684" s="83" t="s">
        <v>86</v>
      </c>
      <c r="D684" s="83" t="s">
        <v>2409</v>
      </c>
      <c r="E684" s="204" t="s">
        <v>2410</v>
      </c>
      <c r="F684" s="78" t="s">
        <v>757</v>
      </c>
      <c r="G684" s="83">
        <v>8.0</v>
      </c>
      <c r="H684" s="83">
        <v>3.0</v>
      </c>
      <c r="I684" s="83">
        <v>8.0</v>
      </c>
      <c r="J684" s="219">
        <v>50.0</v>
      </c>
      <c r="K684" s="277">
        <v>6.25</v>
      </c>
      <c r="L684" s="83" t="s">
        <v>702</v>
      </c>
    </row>
    <row r="685" ht="15.75" customHeight="1">
      <c r="A685" s="83" t="s">
        <v>2403</v>
      </c>
      <c r="B685" s="83" t="s">
        <v>2404</v>
      </c>
      <c r="C685" s="83" t="s">
        <v>86</v>
      </c>
      <c r="D685" s="83" t="s">
        <v>2411</v>
      </c>
      <c r="E685" s="204" t="s">
        <v>2412</v>
      </c>
      <c r="F685" s="78" t="s">
        <v>757</v>
      </c>
      <c r="G685" s="83">
        <v>8.0</v>
      </c>
      <c r="H685" s="83">
        <v>3.0</v>
      </c>
      <c r="I685" s="83">
        <v>8.0</v>
      </c>
      <c r="J685" s="219">
        <v>50.0</v>
      </c>
      <c r="K685" s="277">
        <v>6.25</v>
      </c>
      <c r="L685" s="83" t="s">
        <v>702</v>
      </c>
    </row>
    <row r="686" ht="15.75" customHeight="1">
      <c r="A686" s="83" t="s">
        <v>2403</v>
      </c>
      <c r="B686" s="83" t="s">
        <v>2404</v>
      </c>
      <c r="C686" s="217" t="s">
        <v>86</v>
      </c>
      <c r="D686" s="83" t="s">
        <v>2413</v>
      </c>
      <c r="E686" s="204" t="s">
        <v>2414</v>
      </c>
      <c r="F686" s="78" t="s">
        <v>296</v>
      </c>
      <c r="G686" s="83">
        <v>8.0</v>
      </c>
      <c r="H686" s="83">
        <v>3.0</v>
      </c>
      <c r="I686" s="83">
        <v>8.0</v>
      </c>
      <c r="J686" s="219">
        <v>50.0</v>
      </c>
      <c r="K686" s="277">
        <v>6.25</v>
      </c>
      <c r="L686" s="83" t="s">
        <v>702</v>
      </c>
    </row>
    <row r="687" ht="15.75" customHeight="1">
      <c r="A687" s="83" t="s">
        <v>2403</v>
      </c>
      <c r="B687" s="83" t="s">
        <v>2404</v>
      </c>
      <c r="C687" s="83" t="s">
        <v>86</v>
      </c>
      <c r="D687" s="83" t="s">
        <v>2415</v>
      </c>
      <c r="E687" s="204" t="s">
        <v>2416</v>
      </c>
      <c r="F687" s="78" t="s">
        <v>296</v>
      </c>
      <c r="G687" s="83">
        <v>8.0</v>
      </c>
      <c r="H687" s="83">
        <v>3.0</v>
      </c>
      <c r="I687" s="83">
        <v>8.0</v>
      </c>
      <c r="J687" s="219">
        <v>50.0</v>
      </c>
      <c r="K687" s="277">
        <v>6.25</v>
      </c>
      <c r="L687" s="83" t="s">
        <v>702</v>
      </c>
    </row>
    <row r="688" ht="15.75" customHeight="1">
      <c r="A688" s="83" t="s">
        <v>2417</v>
      </c>
      <c r="B688" s="83" t="s">
        <v>2418</v>
      </c>
      <c r="C688" s="83" t="s">
        <v>86</v>
      </c>
      <c r="D688" s="83" t="s">
        <v>2322</v>
      </c>
      <c r="E688" s="204" t="s">
        <v>2323</v>
      </c>
      <c r="F688" s="78" t="s">
        <v>757</v>
      </c>
      <c r="G688" s="83">
        <v>2.0</v>
      </c>
      <c r="H688" s="83">
        <v>1.0</v>
      </c>
      <c r="I688" s="83">
        <v>2.0</v>
      </c>
      <c r="J688" s="219">
        <v>50.0</v>
      </c>
      <c r="K688" s="277">
        <v>25.0</v>
      </c>
      <c r="L688" s="83" t="s">
        <v>702</v>
      </c>
    </row>
    <row r="689" ht="15.75" customHeight="1">
      <c r="A689" s="83" t="s">
        <v>2419</v>
      </c>
      <c r="B689" s="221" t="s">
        <v>2420</v>
      </c>
      <c r="C689" s="83" t="s">
        <v>86</v>
      </c>
      <c r="D689" s="83" t="s">
        <v>2421</v>
      </c>
      <c r="E689" s="204" t="s">
        <v>2422</v>
      </c>
      <c r="F689" s="78" t="s">
        <v>757</v>
      </c>
      <c r="G689" s="218">
        <v>3.0</v>
      </c>
      <c r="H689" s="218">
        <v>1.0</v>
      </c>
      <c r="I689" s="218">
        <v>3.0</v>
      </c>
      <c r="J689" s="219">
        <v>50.0</v>
      </c>
      <c r="K689" s="277">
        <v>16.67</v>
      </c>
      <c r="L689" s="83" t="s">
        <v>702</v>
      </c>
    </row>
    <row r="690" ht="15.75" customHeight="1">
      <c r="A690" s="83" t="s">
        <v>2419</v>
      </c>
      <c r="B690" s="221" t="s">
        <v>2420</v>
      </c>
      <c r="C690" s="83" t="s">
        <v>86</v>
      </c>
      <c r="D690" s="83" t="s">
        <v>2423</v>
      </c>
      <c r="E690" s="204" t="s">
        <v>2424</v>
      </c>
      <c r="F690" s="78" t="s">
        <v>296</v>
      </c>
      <c r="G690" s="218">
        <v>3.0</v>
      </c>
      <c r="H690" s="218">
        <v>1.0</v>
      </c>
      <c r="I690" s="218">
        <v>3.0</v>
      </c>
      <c r="J690" s="219">
        <v>50.0</v>
      </c>
      <c r="K690" s="277">
        <v>16.67</v>
      </c>
      <c r="L690" s="83" t="s">
        <v>702</v>
      </c>
    </row>
    <row r="691" ht="15.75" customHeight="1">
      <c r="A691" s="69" t="s">
        <v>2425</v>
      </c>
      <c r="B691" s="221" t="s">
        <v>2426</v>
      </c>
      <c r="C691" s="217" t="s">
        <v>86</v>
      </c>
      <c r="D691" s="83" t="s">
        <v>2427</v>
      </c>
      <c r="E691" s="204" t="s">
        <v>2428</v>
      </c>
      <c r="F691" s="78" t="s">
        <v>757</v>
      </c>
      <c r="G691" s="218">
        <v>4.0</v>
      </c>
      <c r="H691" s="218">
        <v>1.0</v>
      </c>
      <c r="I691" s="218">
        <v>4.0</v>
      </c>
      <c r="J691" s="219">
        <v>50.0</v>
      </c>
      <c r="K691" s="277">
        <v>12.5</v>
      </c>
      <c r="L691" s="83" t="s">
        <v>702</v>
      </c>
    </row>
    <row r="692" ht="15.75" customHeight="1">
      <c r="A692" s="83" t="s">
        <v>2429</v>
      </c>
      <c r="B692" s="278" t="s">
        <v>2430</v>
      </c>
      <c r="C692" s="83" t="s">
        <v>86</v>
      </c>
      <c r="D692" s="83" t="s">
        <v>2431</v>
      </c>
      <c r="E692" s="204" t="s">
        <v>2432</v>
      </c>
      <c r="F692" s="78" t="s">
        <v>757</v>
      </c>
      <c r="G692" s="218">
        <v>2.0</v>
      </c>
      <c r="H692" s="218">
        <v>2.0</v>
      </c>
      <c r="I692" s="218">
        <v>3.0</v>
      </c>
      <c r="J692" s="219">
        <v>50.0</v>
      </c>
      <c r="K692" s="277">
        <v>25.0</v>
      </c>
      <c r="L692" s="83" t="s">
        <v>702</v>
      </c>
    </row>
    <row r="693" ht="15.75" customHeight="1">
      <c r="A693" s="83" t="s">
        <v>2429</v>
      </c>
      <c r="B693" s="278" t="s">
        <v>2430</v>
      </c>
      <c r="C693" s="83" t="s">
        <v>86</v>
      </c>
      <c r="D693" s="83" t="s">
        <v>2433</v>
      </c>
      <c r="E693" s="204" t="s">
        <v>2434</v>
      </c>
      <c r="F693" s="78" t="s">
        <v>757</v>
      </c>
      <c r="G693" s="218">
        <v>2.0</v>
      </c>
      <c r="H693" s="218">
        <v>2.0</v>
      </c>
      <c r="I693" s="218">
        <v>3.0</v>
      </c>
      <c r="J693" s="219">
        <v>50.0</v>
      </c>
      <c r="K693" s="277">
        <v>25.0</v>
      </c>
      <c r="L693" s="83" t="s">
        <v>702</v>
      </c>
    </row>
    <row r="694" ht="15.75" customHeight="1">
      <c r="A694" s="83" t="s">
        <v>2429</v>
      </c>
      <c r="B694" s="278" t="s">
        <v>2430</v>
      </c>
      <c r="C694" s="83" t="s">
        <v>86</v>
      </c>
      <c r="D694" s="83" t="s">
        <v>2322</v>
      </c>
      <c r="E694" s="204" t="s">
        <v>2323</v>
      </c>
      <c r="F694" s="78" t="s">
        <v>757</v>
      </c>
      <c r="G694" s="218">
        <v>2.0</v>
      </c>
      <c r="H694" s="218">
        <v>2.0</v>
      </c>
      <c r="I694" s="218">
        <v>3.0</v>
      </c>
      <c r="J694" s="219">
        <v>50.0</v>
      </c>
      <c r="K694" s="277">
        <v>25.0</v>
      </c>
      <c r="L694" s="83" t="s">
        <v>702</v>
      </c>
    </row>
    <row r="695" ht="15.75" customHeight="1">
      <c r="A695" s="83" t="s">
        <v>2435</v>
      </c>
      <c r="B695" s="221" t="s">
        <v>2436</v>
      </c>
      <c r="C695" s="83" t="s">
        <v>86</v>
      </c>
      <c r="D695" s="83" t="s">
        <v>2437</v>
      </c>
      <c r="E695" s="204" t="s">
        <v>2438</v>
      </c>
      <c r="F695" s="78" t="s">
        <v>757</v>
      </c>
      <c r="G695" s="218">
        <v>2.0</v>
      </c>
      <c r="H695" s="218">
        <v>2.0</v>
      </c>
      <c r="I695" s="218">
        <v>2.0</v>
      </c>
      <c r="J695" s="219">
        <v>50.0</v>
      </c>
      <c r="K695" s="277">
        <v>25.0</v>
      </c>
      <c r="L695" s="83" t="s">
        <v>702</v>
      </c>
    </row>
    <row r="696" ht="15.75" customHeight="1">
      <c r="A696" s="83" t="s">
        <v>2435</v>
      </c>
      <c r="B696" s="221" t="s">
        <v>2439</v>
      </c>
      <c r="C696" s="217" t="s">
        <v>86</v>
      </c>
      <c r="D696" s="83" t="s">
        <v>2440</v>
      </c>
      <c r="E696" s="204" t="s">
        <v>2441</v>
      </c>
      <c r="F696" s="78" t="s">
        <v>757</v>
      </c>
      <c r="G696" s="218">
        <v>2.0</v>
      </c>
      <c r="H696" s="218">
        <v>2.0</v>
      </c>
      <c r="I696" s="218">
        <v>2.0</v>
      </c>
      <c r="J696" s="219">
        <v>50.0</v>
      </c>
      <c r="K696" s="277">
        <v>25.0</v>
      </c>
      <c r="L696" s="83" t="s">
        <v>702</v>
      </c>
    </row>
    <row r="697" ht="15.75" customHeight="1">
      <c r="A697" s="83" t="s">
        <v>2435</v>
      </c>
      <c r="B697" s="221" t="s">
        <v>2442</v>
      </c>
      <c r="C697" s="83" t="s">
        <v>86</v>
      </c>
      <c r="D697" s="83" t="s">
        <v>2443</v>
      </c>
      <c r="E697" s="204" t="s">
        <v>2444</v>
      </c>
      <c r="F697" s="78" t="s">
        <v>757</v>
      </c>
      <c r="G697" s="218">
        <v>2.0</v>
      </c>
      <c r="H697" s="218">
        <v>2.0</v>
      </c>
      <c r="I697" s="218">
        <v>2.0</v>
      </c>
      <c r="J697" s="219">
        <v>50.0</v>
      </c>
      <c r="K697" s="277">
        <v>25.0</v>
      </c>
      <c r="L697" s="83" t="s">
        <v>702</v>
      </c>
    </row>
    <row r="698" ht="15.75" customHeight="1">
      <c r="A698" s="83" t="s">
        <v>2435</v>
      </c>
      <c r="B698" s="221" t="s">
        <v>2445</v>
      </c>
      <c r="C698" s="83" t="s">
        <v>86</v>
      </c>
      <c r="D698" s="83" t="s">
        <v>2446</v>
      </c>
      <c r="E698" s="204" t="s">
        <v>2447</v>
      </c>
      <c r="F698" s="78" t="s">
        <v>757</v>
      </c>
      <c r="G698" s="218">
        <v>2.0</v>
      </c>
      <c r="H698" s="218">
        <v>2.0</v>
      </c>
      <c r="I698" s="218">
        <v>2.0</v>
      </c>
      <c r="J698" s="219">
        <v>50.0</v>
      </c>
      <c r="K698" s="277">
        <v>25.0</v>
      </c>
      <c r="L698" s="83" t="s">
        <v>702</v>
      </c>
    </row>
    <row r="699" ht="15.75" customHeight="1">
      <c r="A699" s="69" t="s">
        <v>2448</v>
      </c>
      <c r="B699" s="221" t="s">
        <v>2449</v>
      </c>
      <c r="C699" s="83" t="s">
        <v>86</v>
      </c>
      <c r="D699" s="83" t="s">
        <v>2450</v>
      </c>
      <c r="E699" s="204" t="s">
        <v>2451</v>
      </c>
      <c r="F699" s="78" t="s">
        <v>296</v>
      </c>
      <c r="G699" s="218">
        <v>4.0</v>
      </c>
      <c r="H699" s="218">
        <v>1.0</v>
      </c>
      <c r="I699" s="218">
        <v>4.0</v>
      </c>
      <c r="J699" s="219">
        <v>50.0</v>
      </c>
      <c r="K699" s="277">
        <v>12.5</v>
      </c>
      <c r="L699" s="83" t="s">
        <v>702</v>
      </c>
    </row>
    <row r="700" ht="15.75" customHeight="1">
      <c r="A700" s="69" t="s">
        <v>2452</v>
      </c>
      <c r="B700" s="221" t="s">
        <v>2453</v>
      </c>
      <c r="C700" s="83" t="s">
        <v>86</v>
      </c>
      <c r="D700" s="83" t="s">
        <v>2454</v>
      </c>
      <c r="E700" s="204" t="s">
        <v>2455</v>
      </c>
      <c r="F700" s="78" t="s">
        <v>296</v>
      </c>
      <c r="G700" s="218">
        <v>6.0</v>
      </c>
      <c r="H700" s="218">
        <v>1.0</v>
      </c>
      <c r="I700" s="218">
        <v>6.0</v>
      </c>
      <c r="J700" s="219">
        <v>50.0</v>
      </c>
      <c r="K700" s="277">
        <v>8.33</v>
      </c>
      <c r="L700" s="83" t="s">
        <v>702</v>
      </c>
    </row>
    <row r="701" ht="15.75" customHeight="1">
      <c r="A701" s="69" t="s">
        <v>2452</v>
      </c>
      <c r="B701" s="221" t="s">
        <v>2456</v>
      </c>
      <c r="C701" s="83" t="s">
        <v>86</v>
      </c>
      <c r="D701" s="83" t="s">
        <v>2457</v>
      </c>
      <c r="E701" s="204" t="s">
        <v>2458</v>
      </c>
      <c r="F701" s="78" t="s">
        <v>296</v>
      </c>
      <c r="G701" s="218">
        <v>6.0</v>
      </c>
      <c r="H701" s="218">
        <v>1.0</v>
      </c>
      <c r="I701" s="218">
        <v>6.0</v>
      </c>
      <c r="J701" s="219">
        <v>50.0</v>
      </c>
      <c r="K701" s="277">
        <v>8.33</v>
      </c>
      <c r="L701" s="83" t="s">
        <v>702</v>
      </c>
    </row>
    <row r="702" ht="15.75" customHeight="1">
      <c r="A702" s="69" t="s">
        <v>2459</v>
      </c>
      <c r="B702" s="221" t="s">
        <v>2460</v>
      </c>
      <c r="C702" s="83" t="s">
        <v>86</v>
      </c>
      <c r="D702" s="83" t="s">
        <v>2353</v>
      </c>
      <c r="E702" s="204" t="s">
        <v>2354</v>
      </c>
      <c r="F702" s="78" t="s">
        <v>296</v>
      </c>
      <c r="G702" s="218">
        <v>2.0</v>
      </c>
      <c r="H702" s="218">
        <v>2.0</v>
      </c>
      <c r="I702" s="218">
        <v>2.0</v>
      </c>
      <c r="J702" s="219">
        <v>50.0</v>
      </c>
      <c r="K702" s="277">
        <v>25.0</v>
      </c>
      <c r="L702" s="83" t="s">
        <v>702</v>
      </c>
    </row>
    <row r="703" ht="15.75" customHeight="1">
      <c r="A703" s="83" t="s">
        <v>2461</v>
      </c>
      <c r="B703" s="69" t="s">
        <v>2462</v>
      </c>
      <c r="C703" s="83" t="s">
        <v>86</v>
      </c>
      <c r="D703" s="83" t="s">
        <v>2390</v>
      </c>
      <c r="E703" s="204" t="s">
        <v>2463</v>
      </c>
      <c r="F703" s="83" t="s">
        <v>757</v>
      </c>
      <c r="G703" s="279">
        <v>2.0</v>
      </c>
      <c r="H703" s="279">
        <v>1.0</v>
      </c>
      <c r="I703" s="279">
        <v>2.0</v>
      </c>
      <c r="J703" s="114">
        <v>50.0</v>
      </c>
      <c r="K703" s="277">
        <v>25.0</v>
      </c>
      <c r="L703" s="83" t="s">
        <v>702</v>
      </c>
    </row>
    <row r="704" ht="15.75" customHeight="1">
      <c r="A704" s="134" t="s">
        <v>2464</v>
      </c>
      <c r="B704" s="133" t="s">
        <v>2465</v>
      </c>
      <c r="C704" s="134" t="s">
        <v>86</v>
      </c>
      <c r="D704" s="134" t="s">
        <v>2466</v>
      </c>
      <c r="E704" s="215" t="s">
        <v>2467</v>
      </c>
      <c r="F704" s="134" t="s">
        <v>1156</v>
      </c>
      <c r="G704" s="235">
        <v>1.0</v>
      </c>
      <c r="H704" s="235">
        <v>1.0</v>
      </c>
      <c r="I704" s="235">
        <v>3.0</v>
      </c>
      <c r="J704" s="235">
        <v>50.0</v>
      </c>
      <c r="K704" s="281">
        <v>50.0</v>
      </c>
      <c r="L704" s="83" t="s">
        <v>102</v>
      </c>
    </row>
    <row r="705" ht="15.75" customHeight="1">
      <c r="A705" s="134" t="s">
        <v>2468</v>
      </c>
      <c r="B705" s="282" t="s">
        <v>2469</v>
      </c>
      <c r="C705" s="134" t="s">
        <v>86</v>
      </c>
      <c r="D705" s="134" t="s">
        <v>2470</v>
      </c>
      <c r="E705" s="215" t="s">
        <v>2471</v>
      </c>
      <c r="F705" s="134" t="s">
        <v>630</v>
      </c>
      <c r="G705" s="283">
        <v>5.0</v>
      </c>
      <c r="H705" s="283">
        <v>1.0</v>
      </c>
      <c r="I705" s="283">
        <v>26.0</v>
      </c>
      <c r="J705" s="235">
        <v>50.0</v>
      </c>
      <c r="K705" s="281">
        <v>10.0</v>
      </c>
      <c r="L705" s="83" t="s">
        <v>102</v>
      </c>
    </row>
    <row r="706" ht="15.75" customHeight="1">
      <c r="A706" s="133" t="s">
        <v>2472</v>
      </c>
      <c r="B706" s="284" t="s">
        <v>2473</v>
      </c>
      <c r="C706" s="134" t="s">
        <v>86</v>
      </c>
      <c r="D706" s="134" t="s">
        <v>2474</v>
      </c>
      <c r="E706" s="215" t="s">
        <v>2475</v>
      </c>
      <c r="F706" s="285" t="s">
        <v>1156</v>
      </c>
      <c r="G706" s="286">
        <v>3.0</v>
      </c>
      <c r="H706" s="286">
        <v>3.0</v>
      </c>
      <c r="I706" s="286">
        <v>3.0</v>
      </c>
      <c r="J706" s="287">
        <v>50.0</v>
      </c>
      <c r="K706" s="281">
        <v>16.67</v>
      </c>
      <c r="L706" s="83" t="s">
        <v>102</v>
      </c>
    </row>
    <row r="707" ht="15.75" customHeight="1">
      <c r="A707" s="133" t="s">
        <v>2472</v>
      </c>
      <c r="B707" s="284" t="s">
        <v>2473</v>
      </c>
      <c r="C707" s="134" t="s">
        <v>86</v>
      </c>
      <c r="D707" s="134" t="s">
        <v>2476</v>
      </c>
      <c r="E707" s="215" t="s">
        <v>2477</v>
      </c>
      <c r="F707" s="285" t="s">
        <v>1156</v>
      </c>
      <c r="G707" s="134">
        <v>3.0</v>
      </c>
      <c r="H707" s="134">
        <v>3.0</v>
      </c>
      <c r="I707" s="134">
        <v>3.0</v>
      </c>
      <c r="J707" s="287">
        <v>50.0</v>
      </c>
      <c r="K707" s="281">
        <v>16.67</v>
      </c>
      <c r="L707" s="83" t="s">
        <v>102</v>
      </c>
    </row>
    <row r="708" ht="15.75" customHeight="1">
      <c r="A708" s="133" t="s">
        <v>2472</v>
      </c>
      <c r="B708" s="284" t="s">
        <v>2473</v>
      </c>
      <c r="C708" s="134" t="s">
        <v>86</v>
      </c>
      <c r="D708" s="134" t="s">
        <v>2478</v>
      </c>
      <c r="E708" s="215" t="s">
        <v>2479</v>
      </c>
      <c r="F708" s="285" t="s">
        <v>1156</v>
      </c>
      <c r="G708" s="134">
        <v>3.0</v>
      </c>
      <c r="H708" s="134">
        <v>3.0</v>
      </c>
      <c r="I708" s="134">
        <v>3.0</v>
      </c>
      <c r="J708" s="287">
        <v>50.0</v>
      </c>
      <c r="K708" s="281">
        <v>16.67</v>
      </c>
      <c r="L708" s="83" t="s">
        <v>102</v>
      </c>
    </row>
    <row r="709" ht="15.75" customHeight="1">
      <c r="A709" s="133" t="s">
        <v>2472</v>
      </c>
      <c r="B709" s="284" t="s">
        <v>2473</v>
      </c>
      <c r="C709" s="134" t="s">
        <v>86</v>
      </c>
      <c r="D709" s="134" t="s">
        <v>2480</v>
      </c>
      <c r="E709" s="215" t="s">
        <v>2481</v>
      </c>
      <c r="F709" s="285" t="s">
        <v>1156</v>
      </c>
      <c r="G709" s="134">
        <v>3.0</v>
      </c>
      <c r="H709" s="134">
        <v>3.0</v>
      </c>
      <c r="I709" s="134">
        <v>3.0</v>
      </c>
      <c r="J709" s="287">
        <v>50.0</v>
      </c>
      <c r="K709" s="281">
        <v>16.67</v>
      </c>
      <c r="L709" s="83" t="s">
        <v>102</v>
      </c>
    </row>
    <row r="710" ht="15.75" customHeight="1">
      <c r="A710" s="133" t="s">
        <v>2472</v>
      </c>
      <c r="B710" s="284" t="s">
        <v>2473</v>
      </c>
      <c r="C710" s="134" t="s">
        <v>86</v>
      </c>
      <c r="D710" s="134" t="s">
        <v>2482</v>
      </c>
      <c r="E710" s="215" t="s">
        <v>2483</v>
      </c>
      <c r="F710" s="285" t="s">
        <v>1156</v>
      </c>
      <c r="G710" s="134">
        <v>3.0</v>
      </c>
      <c r="H710" s="134">
        <v>3.0</v>
      </c>
      <c r="I710" s="134">
        <v>3.0</v>
      </c>
      <c r="J710" s="287">
        <v>50.0</v>
      </c>
      <c r="K710" s="281">
        <v>16.67</v>
      </c>
      <c r="L710" s="83" t="s">
        <v>102</v>
      </c>
    </row>
    <row r="711" ht="15.75" customHeight="1">
      <c r="A711" s="133" t="s">
        <v>2472</v>
      </c>
      <c r="B711" s="284" t="s">
        <v>2473</v>
      </c>
      <c r="C711" s="134" t="s">
        <v>86</v>
      </c>
      <c r="D711" s="134" t="s">
        <v>2484</v>
      </c>
      <c r="E711" s="215" t="s">
        <v>2485</v>
      </c>
      <c r="F711" s="285" t="s">
        <v>1156</v>
      </c>
      <c r="G711" s="134">
        <v>3.0</v>
      </c>
      <c r="H711" s="134">
        <v>3.0</v>
      </c>
      <c r="I711" s="134">
        <v>3.0</v>
      </c>
      <c r="J711" s="287">
        <v>50.0</v>
      </c>
      <c r="K711" s="281">
        <v>16.67</v>
      </c>
      <c r="L711" s="83" t="s">
        <v>102</v>
      </c>
    </row>
    <row r="712" ht="15.75" customHeight="1">
      <c r="A712" s="133" t="s">
        <v>2472</v>
      </c>
      <c r="B712" s="284" t="s">
        <v>2473</v>
      </c>
      <c r="C712" s="134" t="s">
        <v>86</v>
      </c>
      <c r="D712" s="134" t="s">
        <v>2486</v>
      </c>
      <c r="E712" s="215" t="s">
        <v>2487</v>
      </c>
      <c r="F712" s="285" t="s">
        <v>1156</v>
      </c>
      <c r="G712" s="134">
        <v>3.0</v>
      </c>
      <c r="H712" s="134">
        <v>3.0</v>
      </c>
      <c r="I712" s="134">
        <v>3.0</v>
      </c>
      <c r="J712" s="287">
        <v>50.0</v>
      </c>
      <c r="K712" s="281">
        <v>16.67</v>
      </c>
      <c r="L712" s="83" t="s">
        <v>102</v>
      </c>
    </row>
    <row r="713" ht="15.75" customHeight="1">
      <c r="A713" s="133" t="s">
        <v>2472</v>
      </c>
      <c r="B713" s="284" t="s">
        <v>2473</v>
      </c>
      <c r="C713" s="134" t="s">
        <v>86</v>
      </c>
      <c r="D713" s="134" t="s">
        <v>2488</v>
      </c>
      <c r="E713" s="215" t="s">
        <v>2489</v>
      </c>
      <c r="F713" s="285" t="s">
        <v>1156</v>
      </c>
      <c r="G713" s="134">
        <v>3.0</v>
      </c>
      <c r="H713" s="134">
        <v>3.0</v>
      </c>
      <c r="I713" s="134">
        <v>3.0</v>
      </c>
      <c r="J713" s="287">
        <v>50.0</v>
      </c>
      <c r="K713" s="281">
        <v>16.67</v>
      </c>
      <c r="L713" s="83" t="s">
        <v>102</v>
      </c>
    </row>
    <row r="714" ht="15.75" customHeight="1">
      <c r="A714" s="133" t="s">
        <v>2472</v>
      </c>
      <c r="B714" s="284" t="s">
        <v>2473</v>
      </c>
      <c r="C714" s="134" t="s">
        <v>86</v>
      </c>
      <c r="D714" s="134" t="s">
        <v>2490</v>
      </c>
      <c r="E714" s="215" t="s">
        <v>2491</v>
      </c>
      <c r="F714" s="285" t="s">
        <v>1156</v>
      </c>
      <c r="G714" s="134">
        <v>3.0</v>
      </c>
      <c r="H714" s="134">
        <v>3.0</v>
      </c>
      <c r="I714" s="134">
        <v>3.0</v>
      </c>
      <c r="J714" s="287">
        <v>50.0</v>
      </c>
      <c r="K714" s="281">
        <v>16.67</v>
      </c>
      <c r="L714" s="83" t="s">
        <v>102</v>
      </c>
    </row>
    <row r="715" ht="15.75" customHeight="1">
      <c r="A715" s="133" t="s">
        <v>2472</v>
      </c>
      <c r="B715" s="284" t="s">
        <v>2473</v>
      </c>
      <c r="C715" s="134" t="s">
        <v>86</v>
      </c>
      <c r="D715" s="134" t="s">
        <v>2492</v>
      </c>
      <c r="E715" s="215" t="s">
        <v>2493</v>
      </c>
      <c r="F715" s="285" t="s">
        <v>1156</v>
      </c>
      <c r="G715" s="134">
        <v>3.0</v>
      </c>
      <c r="H715" s="134">
        <v>3.0</v>
      </c>
      <c r="I715" s="134">
        <v>3.0</v>
      </c>
      <c r="J715" s="287">
        <v>50.0</v>
      </c>
      <c r="K715" s="281">
        <v>16.67</v>
      </c>
      <c r="L715" s="83" t="s">
        <v>102</v>
      </c>
    </row>
    <row r="716" ht="15.75" customHeight="1">
      <c r="A716" s="133" t="s">
        <v>2472</v>
      </c>
      <c r="B716" s="284" t="s">
        <v>2473</v>
      </c>
      <c r="C716" s="134" t="s">
        <v>86</v>
      </c>
      <c r="D716" s="134" t="s">
        <v>2494</v>
      </c>
      <c r="E716" s="215" t="s">
        <v>2495</v>
      </c>
      <c r="F716" s="285" t="s">
        <v>1156</v>
      </c>
      <c r="G716" s="134">
        <v>3.0</v>
      </c>
      <c r="H716" s="134">
        <v>3.0</v>
      </c>
      <c r="I716" s="134">
        <v>3.0</v>
      </c>
      <c r="J716" s="287">
        <v>50.0</v>
      </c>
      <c r="K716" s="281">
        <v>16.67</v>
      </c>
      <c r="L716" s="83" t="s">
        <v>102</v>
      </c>
    </row>
    <row r="717" ht="15.75" customHeight="1">
      <c r="A717" s="133" t="s">
        <v>2472</v>
      </c>
      <c r="B717" s="284" t="s">
        <v>2473</v>
      </c>
      <c r="C717" s="134" t="s">
        <v>86</v>
      </c>
      <c r="D717" s="134" t="s">
        <v>2496</v>
      </c>
      <c r="E717" s="215" t="s">
        <v>2497</v>
      </c>
      <c r="F717" s="285" t="s">
        <v>1156</v>
      </c>
      <c r="G717" s="134">
        <v>3.0</v>
      </c>
      <c r="H717" s="134">
        <v>3.0</v>
      </c>
      <c r="I717" s="134">
        <v>3.0</v>
      </c>
      <c r="J717" s="287">
        <v>50.0</v>
      </c>
      <c r="K717" s="281">
        <v>16.67</v>
      </c>
      <c r="L717" s="83" t="s">
        <v>102</v>
      </c>
    </row>
    <row r="718" ht="15.75" customHeight="1">
      <c r="A718" s="133" t="s">
        <v>2472</v>
      </c>
      <c r="B718" s="284" t="s">
        <v>2473</v>
      </c>
      <c r="C718" s="134" t="s">
        <v>86</v>
      </c>
      <c r="D718" s="134" t="s">
        <v>2498</v>
      </c>
      <c r="E718" s="215" t="s">
        <v>2499</v>
      </c>
      <c r="F718" s="285" t="s">
        <v>1156</v>
      </c>
      <c r="G718" s="134">
        <v>3.0</v>
      </c>
      <c r="H718" s="134">
        <v>3.0</v>
      </c>
      <c r="I718" s="134">
        <v>3.0</v>
      </c>
      <c r="J718" s="287">
        <v>50.0</v>
      </c>
      <c r="K718" s="281">
        <v>16.67</v>
      </c>
      <c r="L718" s="83" t="s">
        <v>102</v>
      </c>
    </row>
    <row r="719" ht="15.75" customHeight="1">
      <c r="A719" s="133" t="s">
        <v>2472</v>
      </c>
      <c r="B719" s="284" t="s">
        <v>2473</v>
      </c>
      <c r="C719" s="134" t="s">
        <v>86</v>
      </c>
      <c r="D719" s="134" t="s">
        <v>2500</v>
      </c>
      <c r="E719" s="215" t="s">
        <v>2501</v>
      </c>
      <c r="F719" s="285" t="s">
        <v>1156</v>
      </c>
      <c r="G719" s="134">
        <v>3.0</v>
      </c>
      <c r="H719" s="134">
        <v>3.0</v>
      </c>
      <c r="I719" s="134">
        <v>3.0</v>
      </c>
      <c r="J719" s="287">
        <v>50.0</v>
      </c>
      <c r="K719" s="281">
        <v>16.67</v>
      </c>
      <c r="L719" s="83" t="s">
        <v>102</v>
      </c>
    </row>
    <row r="720" ht="15.75" customHeight="1">
      <c r="A720" s="133" t="s">
        <v>2472</v>
      </c>
      <c r="B720" s="284" t="s">
        <v>2473</v>
      </c>
      <c r="C720" s="134" t="s">
        <v>86</v>
      </c>
      <c r="D720" s="134" t="s">
        <v>2502</v>
      </c>
      <c r="E720" s="215" t="s">
        <v>2503</v>
      </c>
      <c r="F720" s="285" t="s">
        <v>1156</v>
      </c>
      <c r="G720" s="134">
        <v>3.0</v>
      </c>
      <c r="H720" s="134">
        <v>3.0</v>
      </c>
      <c r="I720" s="134">
        <v>3.0</v>
      </c>
      <c r="J720" s="287">
        <v>50.0</v>
      </c>
      <c r="K720" s="281">
        <v>16.67</v>
      </c>
      <c r="L720" s="83" t="s">
        <v>102</v>
      </c>
    </row>
    <row r="721" ht="15.75" customHeight="1">
      <c r="A721" s="133" t="s">
        <v>2472</v>
      </c>
      <c r="B721" s="284" t="s">
        <v>2473</v>
      </c>
      <c r="C721" s="134" t="s">
        <v>86</v>
      </c>
      <c r="D721" s="134" t="s">
        <v>2504</v>
      </c>
      <c r="E721" s="215" t="s">
        <v>2505</v>
      </c>
      <c r="F721" s="285" t="s">
        <v>1156</v>
      </c>
      <c r="G721" s="134">
        <v>3.0</v>
      </c>
      <c r="H721" s="134">
        <v>3.0</v>
      </c>
      <c r="I721" s="134">
        <v>3.0</v>
      </c>
      <c r="J721" s="287">
        <v>50.0</v>
      </c>
      <c r="K721" s="281">
        <v>16.67</v>
      </c>
      <c r="L721" s="83" t="s">
        <v>102</v>
      </c>
    </row>
    <row r="722" ht="15.75" customHeight="1">
      <c r="A722" s="134" t="s">
        <v>2506</v>
      </c>
      <c r="B722" s="134" t="s">
        <v>2507</v>
      </c>
      <c r="C722" s="134" t="s">
        <v>86</v>
      </c>
      <c r="D722" s="134" t="s">
        <v>2508</v>
      </c>
      <c r="E722" s="215" t="s">
        <v>2509</v>
      </c>
      <c r="F722" s="285" t="s">
        <v>1156</v>
      </c>
      <c r="G722" s="134">
        <v>4.0</v>
      </c>
      <c r="H722" s="134">
        <v>1.0</v>
      </c>
      <c r="I722" s="134">
        <v>10.0</v>
      </c>
      <c r="J722" s="287">
        <v>50.0</v>
      </c>
      <c r="K722" s="281">
        <v>12.5</v>
      </c>
      <c r="L722" s="83" t="s">
        <v>102</v>
      </c>
    </row>
    <row r="723" ht="15.75" customHeight="1">
      <c r="A723" s="134" t="s">
        <v>2506</v>
      </c>
      <c r="B723" s="134" t="s">
        <v>2507</v>
      </c>
      <c r="C723" s="134" t="s">
        <v>86</v>
      </c>
      <c r="D723" s="134" t="s">
        <v>2510</v>
      </c>
      <c r="E723" s="215" t="s">
        <v>2511</v>
      </c>
      <c r="F723" s="285" t="s">
        <v>1156</v>
      </c>
      <c r="G723" s="134">
        <v>4.0</v>
      </c>
      <c r="H723" s="134">
        <v>1.0</v>
      </c>
      <c r="I723" s="134">
        <v>10.0</v>
      </c>
      <c r="J723" s="287">
        <v>50.0</v>
      </c>
      <c r="K723" s="281">
        <v>12.5</v>
      </c>
      <c r="L723" s="83" t="s">
        <v>102</v>
      </c>
    </row>
    <row r="724" ht="15.75" customHeight="1">
      <c r="A724" s="134" t="s">
        <v>2506</v>
      </c>
      <c r="B724" s="134" t="s">
        <v>2507</v>
      </c>
      <c r="C724" s="134" t="s">
        <v>86</v>
      </c>
      <c r="D724" s="134" t="s">
        <v>2512</v>
      </c>
      <c r="E724" s="215" t="s">
        <v>2513</v>
      </c>
      <c r="F724" s="285" t="s">
        <v>1156</v>
      </c>
      <c r="G724" s="134">
        <v>4.0</v>
      </c>
      <c r="H724" s="134">
        <v>1.0</v>
      </c>
      <c r="I724" s="134">
        <v>10.0</v>
      </c>
      <c r="J724" s="287">
        <v>50.0</v>
      </c>
      <c r="K724" s="281">
        <v>12.5</v>
      </c>
      <c r="L724" s="83" t="s">
        <v>102</v>
      </c>
    </row>
    <row r="725" ht="15.75" customHeight="1">
      <c r="A725" s="134" t="s">
        <v>2506</v>
      </c>
      <c r="B725" s="134" t="s">
        <v>2507</v>
      </c>
      <c r="C725" s="134" t="s">
        <v>86</v>
      </c>
      <c r="D725" s="134" t="s">
        <v>2514</v>
      </c>
      <c r="E725" s="215" t="s">
        <v>2515</v>
      </c>
      <c r="F725" s="285" t="s">
        <v>1156</v>
      </c>
      <c r="G725" s="134">
        <v>4.0</v>
      </c>
      <c r="H725" s="134">
        <v>1.0</v>
      </c>
      <c r="I725" s="134">
        <v>10.0</v>
      </c>
      <c r="J725" s="287">
        <v>50.0</v>
      </c>
      <c r="K725" s="281">
        <v>12.5</v>
      </c>
      <c r="L725" s="83" t="s">
        <v>102</v>
      </c>
    </row>
    <row r="726" ht="15.75" customHeight="1">
      <c r="A726" s="134" t="s">
        <v>2506</v>
      </c>
      <c r="B726" s="134" t="s">
        <v>2507</v>
      </c>
      <c r="C726" s="134" t="s">
        <v>86</v>
      </c>
      <c r="D726" s="134" t="s">
        <v>2516</v>
      </c>
      <c r="E726" s="237" t="s">
        <v>2517</v>
      </c>
      <c r="F726" s="285" t="s">
        <v>630</v>
      </c>
      <c r="G726" s="134">
        <v>4.0</v>
      </c>
      <c r="H726" s="134">
        <v>1.0</v>
      </c>
      <c r="I726" s="134">
        <v>10.0</v>
      </c>
      <c r="J726" s="287">
        <v>50.0</v>
      </c>
      <c r="K726" s="281">
        <v>12.5</v>
      </c>
      <c r="L726" s="83" t="s">
        <v>102</v>
      </c>
    </row>
    <row r="727" ht="15.75" customHeight="1">
      <c r="A727" s="134" t="s">
        <v>2506</v>
      </c>
      <c r="B727" s="134" t="s">
        <v>2507</v>
      </c>
      <c r="C727" s="134" t="s">
        <v>86</v>
      </c>
      <c r="D727" s="134" t="s">
        <v>2518</v>
      </c>
      <c r="E727" s="215" t="s">
        <v>2519</v>
      </c>
      <c r="F727" s="285" t="s">
        <v>630</v>
      </c>
      <c r="G727" s="134">
        <v>4.0</v>
      </c>
      <c r="H727" s="134">
        <v>1.0</v>
      </c>
      <c r="I727" s="134">
        <v>10.0</v>
      </c>
      <c r="J727" s="287">
        <v>50.0</v>
      </c>
      <c r="K727" s="281">
        <v>12.5</v>
      </c>
      <c r="L727" s="83" t="s">
        <v>102</v>
      </c>
    </row>
    <row r="728" ht="15.75" customHeight="1">
      <c r="A728" s="134" t="s">
        <v>2520</v>
      </c>
      <c r="B728" s="134" t="s">
        <v>2521</v>
      </c>
      <c r="C728" s="134" t="s">
        <v>86</v>
      </c>
      <c r="D728" s="134" t="s">
        <v>2522</v>
      </c>
      <c r="E728" s="215" t="s">
        <v>2523</v>
      </c>
      <c r="F728" s="285" t="s">
        <v>1156</v>
      </c>
      <c r="G728" s="134">
        <v>3.0</v>
      </c>
      <c r="H728" s="134">
        <v>3.0</v>
      </c>
      <c r="I728" s="134">
        <v>4.0</v>
      </c>
      <c r="J728" s="287">
        <v>50.0</v>
      </c>
      <c r="K728" s="281">
        <v>16.67</v>
      </c>
      <c r="L728" s="83" t="s">
        <v>102</v>
      </c>
    </row>
    <row r="729" ht="15.75" customHeight="1">
      <c r="A729" s="134" t="s">
        <v>2524</v>
      </c>
      <c r="B729" s="288" t="s">
        <v>2525</v>
      </c>
      <c r="C729" s="134" t="s">
        <v>86</v>
      </c>
      <c r="D729" s="134" t="s">
        <v>2526</v>
      </c>
      <c r="E729" s="215" t="s">
        <v>2527</v>
      </c>
      <c r="F729" s="285" t="s">
        <v>1156</v>
      </c>
      <c r="G729" s="134">
        <v>3.0</v>
      </c>
      <c r="H729" s="134">
        <v>1.0</v>
      </c>
      <c r="I729" s="134">
        <v>11.0</v>
      </c>
      <c r="J729" s="287">
        <v>50.0</v>
      </c>
      <c r="K729" s="281">
        <v>16.67</v>
      </c>
      <c r="L729" s="83" t="s">
        <v>102</v>
      </c>
    </row>
    <row r="730" ht="15.75" customHeight="1">
      <c r="A730" s="134" t="s">
        <v>2524</v>
      </c>
      <c r="B730" s="288" t="s">
        <v>2525</v>
      </c>
      <c r="C730" s="134" t="s">
        <v>86</v>
      </c>
      <c r="D730" s="134" t="s">
        <v>2528</v>
      </c>
      <c r="E730" s="215" t="s">
        <v>2529</v>
      </c>
      <c r="F730" s="285" t="s">
        <v>1156</v>
      </c>
      <c r="G730" s="134">
        <v>3.0</v>
      </c>
      <c r="H730" s="134">
        <v>1.0</v>
      </c>
      <c r="I730" s="134">
        <v>11.0</v>
      </c>
      <c r="J730" s="287">
        <v>50.0</v>
      </c>
      <c r="K730" s="281">
        <v>16.67</v>
      </c>
      <c r="L730" s="83" t="s">
        <v>102</v>
      </c>
    </row>
    <row r="731" ht="15.75" customHeight="1">
      <c r="A731" s="134" t="s">
        <v>2524</v>
      </c>
      <c r="B731" s="288" t="s">
        <v>2525</v>
      </c>
      <c r="C731" s="134" t="s">
        <v>86</v>
      </c>
      <c r="D731" s="134" t="s">
        <v>2530</v>
      </c>
      <c r="E731" s="215" t="s">
        <v>2531</v>
      </c>
      <c r="F731" s="285" t="s">
        <v>1156</v>
      </c>
      <c r="G731" s="134">
        <v>3.0</v>
      </c>
      <c r="H731" s="134">
        <v>1.0</v>
      </c>
      <c r="I731" s="134">
        <v>11.0</v>
      </c>
      <c r="J731" s="287">
        <v>50.0</v>
      </c>
      <c r="K731" s="281">
        <v>16.67</v>
      </c>
      <c r="L731" s="83" t="s">
        <v>102</v>
      </c>
    </row>
    <row r="732" ht="15.75" customHeight="1">
      <c r="A732" s="134" t="s">
        <v>2524</v>
      </c>
      <c r="B732" s="288" t="s">
        <v>2525</v>
      </c>
      <c r="C732" s="134" t="s">
        <v>86</v>
      </c>
      <c r="D732" s="134" t="s">
        <v>2532</v>
      </c>
      <c r="E732" s="215" t="s">
        <v>2533</v>
      </c>
      <c r="F732" s="285" t="s">
        <v>1156</v>
      </c>
      <c r="G732" s="134">
        <v>3.0</v>
      </c>
      <c r="H732" s="134">
        <v>1.0</v>
      </c>
      <c r="I732" s="134">
        <v>11.0</v>
      </c>
      <c r="J732" s="287">
        <v>50.0</v>
      </c>
      <c r="K732" s="281">
        <v>16.67</v>
      </c>
      <c r="L732" s="83" t="s">
        <v>102</v>
      </c>
    </row>
    <row r="733" ht="15.75" customHeight="1">
      <c r="A733" s="134" t="s">
        <v>2524</v>
      </c>
      <c r="B733" s="288" t="s">
        <v>2525</v>
      </c>
      <c r="C733" s="134" t="s">
        <v>86</v>
      </c>
      <c r="D733" s="134" t="s">
        <v>2534</v>
      </c>
      <c r="E733" s="215" t="s">
        <v>2535</v>
      </c>
      <c r="F733" s="285" t="s">
        <v>1156</v>
      </c>
      <c r="G733" s="134">
        <v>3.0</v>
      </c>
      <c r="H733" s="134">
        <v>1.0</v>
      </c>
      <c r="I733" s="134">
        <v>11.0</v>
      </c>
      <c r="J733" s="287">
        <v>50.0</v>
      </c>
      <c r="K733" s="281">
        <v>16.67</v>
      </c>
      <c r="L733" s="83" t="s">
        <v>102</v>
      </c>
    </row>
    <row r="734" ht="15.75" customHeight="1">
      <c r="A734" s="134" t="s">
        <v>2524</v>
      </c>
      <c r="B734" s="288" t="s">
        <v>2525</v>
      </c>
      <c r="C734" s="134" t="s">
        <v>86</v>
      </c>
      <c r="D734" s="134" t="s">
        <v>2536</v>
      </c>
      <c r="E734" s="237" t="s">
        <v>2537</v>
      </c>
      <c r="F734" s="285" t="s">
        <v>630</v>
      </c>
      <c r="G734" s="134">
        <v>3.0</v>
      </c>
      <c r="H734" s="134">
        <v>1.0</v>
      </c>
      <c r="I734" s="134">
        <v>11.0</v>
      </c>
      <c r="J734" s="287">
        <v>50.0</v>
      </c>
      <c r="K734" s="281">
        <v>16.67</v>
      </c>
      <c r="L734" s="83" t="s">
        <v>102</v>
      </c>
    </row>
    <row r="735" ht="15.75" customHeight="1">
      <c r="A735" s="134" t="s">
        <v>2538</v>
      </c>
      <c r="B735" s="134" t="s">
        <v>2539</v>
      </c>
      <c r="C735" s="134" t="s">
        <v>86</v>
      </c>
      <c r="D735" s="134" t="s">
        <v>2540</v>
      </c>
      <c r="E735" s="237" t="s">
        <v>2541</v>
      </c>
      <c r="F735" s="285" t="s">
        <v>630</v>
      </c>
      <c r="G735" s="134">
        <v>1.0</v>
      </c>
      <c r="H735" s="134">
        <v>1.0</v>
      </c>
      <c r="I735" s="134">
        <v>1.0</v>
      </c>
      <c r="J735" s="287">
        <v>50.0</v>
      </c>
      <c r="K735" s="281">
        <v>50.0</v>
      </c>
      <c r="L735" s="83" t="s">
        <v>102</v>
      </c>
    </row>
    <row r="736" ht="15.75" customHeight="1">
      <c r="A736" s="134" t="s">
        <v>2542</v>
      </c>
      <c r="B736" s="134" t="s">
        <v>2543</v>
      </c>
      <c r="C736" s="134" t="s">
        <v>86</v>
      </c>
      <c r="D736" s="134" t="s">
        <v>2544</v>
      </c>
      <c r="E736" s="237" t="s">
        <v>2545</v>
      </c>
      <c r="F736" s="285" t="s">
        <v>1156</v>
      </c>
      <c r="G736" s="134">
        <v>1.0</v>
      </c>
      <c r="H736" s="134">
        <v>1.0</v>
      </c>
      <c r="I736" s="134">
        <v>2.0</v>
      </c>
      <c r="J736" s="287">
        <v>50.0</v>
      </c>
      <c r="K736" s="281">
        <v>50.0</v>
      </c>
      <c r="L736" s="83" t="s">
        <v>102</v>
      </c>
    </row>
    <row r="737" ht="15.75" customHeight="1">
      <c r="A737" s="134" t="s">
        <v>2542</v>
      </c>
      <c r="B737" s="134" t="s">
        <v>2543</v>
      </c>
      <c r="C737" s="134" t="s">
        <v>86</v>
      </c>
      <c r="D737" s="134" t="s">
        <v>2540</v>
      </c>
      <c r="E737" s="215" t="str">
        <f>$E$47</f>
        <v>https://www.aimsciences.org/article/doi/10.3934/mfc.2022041</v>
      </c>
      <c r="F737" s="285" t="s">
        <v>630</v>
      </c>
      <c r="G737" s="134">
        <v>1.0</v>
      </c>
      <c r="H737" s="134">
        <v>1.0</v>
      </c>
      <c r="I737" s="134">
        <v>2.0</v>
      </c>
      <c r="J737" s="287">
        <v>50.0</v>
      </c>
      <c r="K737" s="281">
        <v>50.0</v>
      </c>
      <c r="L737" s="83" t="s">
        <v>102</v>
      </c>
    </row>
    <row r="738" ht="15.75" customHeight="1">
      <c r="A738" s="134" t="s">
        <v>2538</v>
      </c>
      <c r="B738" s="134" t="s">
        <v>2546</v>
      </c>
      <c r="C738" s="134" t="s">
        <v>86</v>
      </c>
      <c r="D738" s="134" t="s">
        <v>2547</v>
      </c>
      <c r="E738" s="215" t="s">
        <v>2548</v>
      </c>
      <c r="F738" s="285" t="s">
        <v>1156</v>
      </c>
      <c r="G738" s="134">
        <v>1.0</v>
      </c>
      <c r="H738" s="134">
        <v>1.0</v>
      </c>
      <c r="I738" s="134">
        <v>1.0</v>
      </c>
      <c r="J738" s="287">
        <v>50.0</v>
      </c>
      <c r="K738" s="281">
        <v>50.0</v>
      </c>
      <c r="L738" s="83" t="s">
        <v>102</v>
      </c>
    </row>
    <row r="739" ht="15.75" customHeight="1">
      <c r="A739" s="134" t="s">
        <v>2538</v>
      </c>
      <c r="B739" s="134" t="s">
        <v>2546</v>
      </c>
      <c r="C739" s="134" t="s">
        <v>86</v>
      </c>
      <c r="D739" s="134" t="s">
        <v>2540</v>
      </c>
      <c r="E739" s="215" t="s">
        <v>2541</v>
      </c>
      <c r="F739" s="285" t="s">
        <v>630</v>
      </c>
      <c r="G739" s="134">
        <v>1.0</v>
      </c>
      <c r="H739" s="134">
        <v>1.0</v>
      </c>
      <c r="I739" s="134">
        <v>1.0</v>
      </c>
      <c r="J739" s="287">
        <v>50.0</v>
      </c>
      <c r="K739" s="281">
        <v>50.0</v>
      </c>
      <c r="L739" s="83" t="s">
        <v>102</v>
      </c>
    </row>
    <row r="740" ht="15.75" customHeight="1">
      <c r="A740" s="134" t="s">
        <v>2538</v>
      </c>
      <c r="B740" s="134" t="s">
        <v>2549</v>
      </c>
      <c r="C740" s="134" t="s">
        <v>86</v>
      </c>
      <c r="D740" s="134" t="s">
        <v>2550</v>
      </c>
      <c r="E740" s="215" t="s">
        <v>2551</v>
      </c>
      <c r="F740" s="285" t="s">
        <v>1156</v>
      </c>
      <c r="G740" s="134">
        <v>1.0</v>
      </c>
      <c r="H740" s="134">
        <v>1.0</v>
      </c>
      <c r="I740" s="134">
        <v>1.0</v>
      </c>
      <c r="J740" s="287">
        <v>50.0</v>
      </c>
      <c r="K740" s="281">
        <v>50.0</v>
      </c>
      <c r="L740" s="83" t="s">
        <v>102</v>
      </c>
    </row>
    <row r="741" ht="15.75" customHeight="1">
      <c r="A741" s="134" t="s">
        <v>2552</v>
      </c>
      <c r="B741" s="134" t="s">
        <v>2553</v>
      </c>
      <c r="C741" s="134" t="s">
        <v>86</v>
      </c>
      <c r="D741" s="134" t="s">
        <v>2554</v>
      </c>
      <c r="E741" s="215" t="s">
        <v>2555</v>
      </c>
      <c r="F741" s="285" t="s">
        <v>1156</v>
      </c>
      <c r="G741" s="134">
        <v>3.0</v>
      </c>
      <c r="H741" s="134">
        <v>2.0</v>
      </c>
      <c r="I741" s="134">
        <v>3.0</v>
      </c>
      <c r="J741" s="287">
        <v>50.0</v>
      </c>
      <c r="K741" s="281">
        <v>16.67</v>
      </c>
      <c r="L741" s="83" t="s">
        <v>102</v>
      </c>
    </row>
    <row r="742" ht="15.75" customHeight="1">
      <c r="A742" s="134" t="s">
        <v>2552</v>
      </c>
      <c r="B742" s="134" t="s">
        <v>2553</v>
      </c>
      <c r="C742" s="134" t="s">
        <v>86</v>
      </c>
      <c r="D742" s="134" t="s">
        <v>2556</v>
      </c>
      <c r="E742" s="215" t="s">
        <v>2557</v>
      </c>
      <c r="F742" s="285" t="s">
        <v>1156</v>
      </c>
      <c r="G742" s="134">
        <v>3.0</v>
      </c>
      <c r="H742" s="134">
        <v>2.0</v>
      </c>
      <c r="I742" s="134">
        <v>3.0</v>
      </c>
      <c r="J742" s="287">
        <v>50.0</v>
      </c>
      <c r="K742" s="281">
        <v>16.67</v>
      </c>
      <c r="L742" s="83" t="s">
        <v>102</v>
      </c>
    </row>
    <row r="743" ht="15.75" customHeight="1">
      <c r="A743" s="134" t="s">
        <v>2552</v>
      </c>
      <c r="B743" s="134" t="s">
        <v>2553</v>
      </c>
      <c r="C743" s="134" t="s">
        <v>86</v>
      </c>
      <c r="D743" s="134" t="s">
        <v>2558</v>
      </c>
      <c r="E743" s="215" t="s">
        <v>2559</v>
      </c>
      <c r="F743" s="285" t="s">
        <v>1156</v>
      </c>
      <c r="G743" s="134">
        <v>3.0</v>
      </c>
      <c r="H743" s="134">
        <v>2.0</v>
      </c>
      <c r="I743" s="134">
        <v>3.0</v>
      </c>
      <c r="J743" s="287">
        <v>50.0</v>
      </c>
      <c r="K743" s="281">
        <v>16.67</v>
      </c>
      <c r="L743" s="83" t="s">
        <v>102</v>
      </c>
    </row>
    <row r="744" ht="15.75" customHeight="1">
      <c r="A744" s="134" t="s">
        <v>2552</v>
      </c>
      <c r="B744" s="134" t="s">
        <v>2553</v>
      </c>
      <c r="C744" s="134" t="s">
        <v>86</v>
      </c>
      <c r="D744" s="134" t="s">
        <v>2560</v>
      </c>
      <c r="E744" s="215" t="s">
        <v>2561</v>
      </c>
      <c r="F744" s="285" t="s">
        <v>1156</v>
      </c>
      <c r="G744" s="134">
        <v>3.0</v>
      </c>
      <c r="H744" s="134">
        <v>2.0</v>
      </c>
      <c r="I744" s="134">
        <v>3.0</v>
      </c>
      <c r="J744" s="287">
        <v>50.0</v>
      </c>
      <c r="K744" s="281">
        <v>16.67</v>
      </c>
      <c r="L744" s="83" t="s">
        <v>102</v>
      </c>
    </row>
    <row r="745" ht="15.75" customHeight="1">
      <c r="A745" s="134" t="s">
        <v>2552</v>
      </c>
      <c r="B745" s="134" t="s">
        <v>2553</v>
      </c>
      <c r="C745" s="134" t="s">
        <v>86</v>
      </c>
      <c r="D745" s="134" t="s">
        <v>2562</v>
      </c>
      <c r="E745" s="215" t="s">
        <v>2563</v>
      </c>
      <c r="F745" s="285" t="s">
        <v>1156</v>
      </c>
      <c r="G745" s="134">
        <v>3.0</v>
      </c>
      <c r="H745" s="134">
        <v>2.0</v>
      </c>
      <c r="I745" s="134">
        <v>3.0</v>
      </c>
      <c r="J745" s="287">
        <v>50.0</v>
      </c>
      <c r="K745" s="281">
        <v>16.67</v>
      </c>
      <c r="L745" s="83" t="s">
        <v>102</v>
      </c>
    </row>
    <row r="746" ht="15.75" customHeight="1">
      <c r="A746" s="134" t="s">
        <v>2552</v>
      </c>
      <c r="B746" s="134" t="s">
        <v>2553</v>
      </c>
      <c r="C746" s="134" t="s">
        <v>86</v>
      </c>
      <c r="D746" s="134" t="s">
        <v>2564</v>
      </c>
      <c r="E746" s="215" t="s">
        <v>2565</v>
      </c>
      <c r="F746" s="285" t="s">
        <v>1156</v>
      </c>
      <c r="G746" s="134">
        <v>3.0</v>
      </c>
      <c r="H746" s="134">
        <v>2.0</v>
      </c>
      <c r="I746" s="134">
        <v>3.0</v>
      </c>
      <c r="J746" s="287">
        <v>50.0</v>
      </c>
      <c r="K746" s="281">
        <v>16.67</v>
      </c>
      <c r="L746" s="83" t="s">
        <v>102</v>
      </c>
    </row>
    <row r="747" ht="15.75" customHeight="1">
      <c r="A747" s="134" t="s">
        <v>2538</v>
      </c>
      <c r="B747" s="134" t="s">
        <v>2566</v>
      </c>
      <c r="C747" s="134" t="s">
        <v>86</v>
      </c>
      <c r="D747" s="134" t="s">
        <v>2567</v>
      </c>
      <c r="E747" s="215" t="s">
        <v>2568</v>
      </c>
      <c r="F747" s="285" t="s">
        <v>1156</v>
      </c>
      <c r="G747" s="134">
        <v>1.0</v>
      </c>
      <c r="H747" s="134">
        <v>1.0</v>
      </c>
      <c r="I747" s="134">
        <v>1.0</v>
      </c>
      <c r="J747" s="287">
        <v>50.0</v>
      </c>
      <c r="K747" s="281">
        <v>50.0</v>
      </c>
      <c r="L747" s="83" t="s">
        <v>102</v>
      </c>
    </row>
    <row r="748" ht="15.75" customHeight="1">
      <c r="A748" s="289" t="s">
        <v>2569</v>
      </c>
      <c r="B748" s="134" t="s">
        <v>2570</v>
      </c>
      <c r="C748" s="134" t="s">
        <v>86</v>
      </c>
      <c r="D748" s="134" t="s">
        <v>2571</v>
      </c>
      <c r="E748" s="215" t="s">
        <v>2572</v>
      </c>
      <c r="F748" s="285" t="s">
        <v>1156</v>
      </c>
      <c r="G748" s="134">
        <v>5.0</v>
      </c>
      <c r="H748" s="134">
        <v>2.0</v>
      </c>
      <c r="I748" s="134">
        <v>5.0</v>
      </c>
      <c r="J748" s="287">
        <v>50.0</v>
      </c>
      <c r="K748" s="281">
        <v>10.0</v>
      </c>
      <c r="L748" s="83" t="s">
        <v>102</v>
      </c>
    </row>
    <row r="749" ht="15.75" customHeight="1">
      <c r="A749" s="134" t="s">
        <v>2573</v>
      </c>
      <c r="B749" s="134" t="s">
        <v>2574</v>
      </c>
      <c r="C749" s="134" t="s">
        <v>86</v>
      </c>
      <c r="D749" s="134" t="s">
        <v>2575</v>
      </c>
      <c r="E749" s="215" t="s">
        <v>2576</v>
      </c>
      <c r="F749" s="285" t="s">
        <v>1156</v>
      </c>
      <c r="G749" s="134">
        <v>1.0</v>
      </c>
      <c r="H749" s="134">
        <v>1.0</v>
      </c>
      <c r="I749" s="134">
        <v>1.0</v>
      </c>
      <c r="J749" s="287">
        <v>50.0</v>
      </c>
      <c r="K749" s="281">
        <v>50.0</v>
      </c>
      <c r="L749" s="83" t="s">
        <v>102</v>
      </c>
    </row>
    <row r="750" ht="15.75" customHeight="1">
      <c r="A750" s="134" t="s">
        <v>2573</v>
      </c>
      <c r="B750" s="134" t="s">
        <v>2574</v>
      </c>
      <c r="C750" s="134" t="s">
        <v>86</v>
      </c>
      <c r="D750" s="134" t="s">
        <v>2577</v>
      </c>
      <c r="E750" s="237" t="s">
        <v>2578</v>
      </c>
      <c r="F750" s="285" t="s">
        <v>630</v>
      </c>
      <c r="G750" s="134">
        <v>1.0</v>
      </c>
      <c r="H750" s="134">
        <v>1.0</v>
      </c>
      <c r="I750" s="134">
        <v>1.0</v>
      </c>
      <c r="J750" s="287">
        <v>50.0</v>
      </c>
      <c r="K750" s="281">
        <v>50.0</v>
      </c>
      <c r="L750" s="83" t="s">
        <v>102</v>
      </c>
    </row>
    <row r="751" ht="15.75" customHeight="1">
      <c r="A751" s="134" t="s">
        <v>2573</v>
      </c>
      <c r="B751" s="134" t="s">
        <v>2579</v>
      </c>
      <c r="C751" s="134" t="s">
        <v>86</v>
      </c>
      <c r="D751" s="134" t="s">
        <v>2580</v>
      </c>
      <c r="E751" s="237" t="s">
        <v>2581</v>
      </c>
      <c r="F751" s="285" t="s">
        <v>630</v>
      </c>
      <c r="G751" s="134">
        <v>1.0</v>
      </c>
      <c r="H751" s="134">
        <v>1.0</v>
      </c>
      <c r="I751" s="134">
        <v>1.0</v>
      </c>
      <c r="J751" s="287">
        <v>50.0</v>
      </c>
      <c r="K751" s="281">
        <v>50.0</v>
      </c>
      <c r="L751" s="83" t="s">
        <v>102</v>
      </c>
    </row>
    <row r="752" ht="15.75" customHeight="1">
      <c r="A752" s="133" t="s">
        <v>2582</v>
      </c>
      <c r="B752" s="284" t="s">
        <v>2583</v>
      </c>
      <c r="C752" s="133" t="s">
        <v>86</v>
      </c>
      <c r="D752" s="134" t="s">
        <v>2584</v>
      </c>
      <c r="E752" s="215" t="s">
        <v>2585</v>
      </c>
      <c r="F752" s="285" t="s">
        <v>1156</v>
      </c>
      <c r="G752" s="286">
        <v>5.0</v>
      </c>
      <c r="H752" s="286">
        <v>5.0</v>
      </c>
      <c r="I752" s="286">
        <v>5.0</v>
      </c>
      <c r="J752" s="287">
        <v>50.0</v>
      </c>
      <c r="K752" s="290">
        <v>10.0</v>
      </c>
      <c r="L752" s="83" t="s">
        <v>106</v>
      </c>
    </row>
    <row r="753" ht="15.75" customHeight="1">
      <c r="A753" s="133" t="s">
        <v>2586</v>
      </c>
      <c r="B753" s="133" t="s">
        <v>2587</v>
      </c>
      <c r="C753" s="134" t="s">
        <v>86</v>
      </c>
      <c r="D753" s="134" t="s">
        <v>2588</v>
      </c>
      <c r="E753" s="214" t="s">
        <v>2589</v>
      </c>
      <c r="F753" s="134" t="s">
        <v>757</v>
      </c>
      <c r="G753" s="235">
        <v>4.0</v>
      </c>
      <c r="H753" s="235">
        <v>1.0</v>
      </c>
      <c r="I753" s="235">
        <v>8.0</v>
      </c>
      <c r="J753" s="235">
        <v>50.0</v>
      </c>
      <c r="K753" s="291">
        <v>12.5</v>
      </c>
      <c r="L753" s="83" t="s">
        <v>108</v>
      </c>
    </row>
    <row r="754" ht="15.75" customHeight="1">
      <c r="A754" s="133" t="s">
        <v>2586</v>
      </c>
      <c r="B754" s="133" t="s">
        <v>2590</v>
      </c>
      <c r="C754" s="134" t="s">
        <v>86</v>
      </c>
      <c r="D754" s="134" t="s">
        <v>659</v>
      </c>
      <c r="E754" s="214" t="s">
        <v>2591</v>
      </c>
      <c r="F754" s="285" t="s">
        <v>757</v>
      </c>
      <c r="G754" s="286">
        <v>4.0</v>
      </c>
      <c r="H754" s="286">
        <v>1.0</v>
      </c>
      <c r="I754" s="286">
        <v>8.0</v>
      </c>
      <c r="J754" s="287">
        <v>50.0</v>
      </c>
      <c r="K754" s="290">
        <v>12.5</v>
      </c>
      <c r="L754" s="83" t="s">
        <v>108</v>
      </c>
    </row>
    <row r="755" ht="15.75" customHeight="1">
      <c r="A755" s="134" t="s">
        <v>2592</v>
      </c>
      <c r="B755" s="134" t="s">
        <v>2593</v>
      </c>
      <c r="C755" s="133" t="s">
        <v>86</v>
      </c>
      <c r="D755" s="134" t="s">
        <v>2594</v>
      </c>
      <c r="E755" s="214" t="s">
        <v>2591</v>
      </c>
      <c r="F755" s="285" t="s">
        <v>757</v>
      </c>
      <c r="G755" s="134">
        <v>4.0</v>
      </c>
      <c r="H755" s="134">
        <v>1.0</v>
      </c>
      <c r="I755" s="134">
        <v>4.0</v>
      </c>
      <c r="J755" s="287">
        <v>50.0</v>
      </c>
      <c r="K755" s="290">
        <v>12.5</v>
      </c>
      <c r="L755" s="83" t="s">
        <v>108</v>
      </c>
    </row>
    <row r="756" ht="15.75" customHeight="1">
      <c r="A756" s="133" t="s">
        <v>2595</v>
      </c>
      <c r="B756" s="133" t="s">
        <v>2596</v>
      </c>
      <c r="C756" s="134" t="s">
        <v>86</v>
      </c>
      <c r="D756" s="134" t="s">
        <v>2597</v>
      </c>
      <c r="E756" s="215" t="s">
        <v>2598</v>
      </c>
      <c r="F756" s="134" t="s">
        <v>1156</v>
      </c>
      <c r="G756" s="235">
        <v>15.0</v>
      </c>
      <c r="H756" s="235">
        <v>3.0</v>
      </c>
      <c r="I756" s="235">
        <v>15.0</v>
      </c>
      <c r="J756" s="235">
        <v>50.0</v>
      </c>
      <c r="K756" s="291">
        <v>3.33</v>
      </c>
      <c r="L756" s="83" t="s">
        <v>109</v>
      </c>
    </row>
    <row r="757" ht="15.75" customHeight="1">
      <c r="A757" s="133" t="s">
        <v>2595</v>
      </c>
      <c r="B757" s="133" t="s">
        <v>2599</v>
      </c>
      <c r="C757" s="134" t="s">
        <v>86</v>
      </c>
      <c r="D757" s="134" t="s">
        <v>2600</v>
      </c>
      <c r="E757" s="215" t="s">
        <v>2601</v>
      </c>
      <c r="F757" s="134" t="s">
        <v>1156</v>
      </c>
      <c r="G757" s="235">
        <v>15.0</v>
      </c>
      <c r="H757" s="235">
        <v>3.0</v>
      </c>
      <c r="I757" s="235">
        <v>15.0</v>
      </c>
      <c r="J757" s="235">
        <v>50.0</v>
      </c>
      <c r="K757" s="291">
        <v>3.33</v>
      </c>
      <c r="L757" s="83" t="s">
        <v>109</v>
      </c>
    </row>
    <row r="758" ht="15.75" customHeight="1">
      <c r="A758" s="133" t="s">
        <v>2595</v>
      </c>
      <c r="B758" s="133" t="s">
        <v>2602</v>
      </c>
      <c r="C758" s="134" t="s">
        <v>86</v>
      </c>
      <c r="D758" s="134" t="s">
        <v>2603</v>
      </c>
      <c r="E758" s="215" t="s">
        <v>2604</v>
      </c>
      <c r="F758" s="134" t="s">
        <v>1156</v>
      </c>
      <c r="G758" s="235">
        <v>15.0</v>
      </c>
      <c r="H758" s="235">
        <v>3.0</v>
      </c>
      <c r="I758" s="235">
        <v>15.0</v>
      </c>
      <c r="J758" s="235">
        <v>50.0</v>
      </c>
      <c r="K758" s="291">
        <v>3.33</v>
      </c>
      <c r="L758" s="83" t="s">
        <v>109</v>
      </c>
    </row>
    <row r="759" ht="15.75" customHeight="1">
      <c r="A759" s="133" t="s">
        <v>2595</v>
      </c>
      <c r="B759" s="133" t="s">
        <v>2605</v>
      </c>
      <c r="C759" s="134" t="s">
        <v>86</v>
      </c>
      <c r="D759" s="134" t="s">
        <v>2606</v>
      </c>
      <c r="E759" s="215" t="s">
        <v>2607</v>
      </c>
      <c r="F759" s="285" t="s">
        <v>630</v>
      </c>
      <c r="G759" s="235">
        <v>15.0</v>
      </c>
      <c r="H759" s="235">
        <v>3.0</v>
      </c>
      <c r="I759" s="235">
        <v>15.0</v>
      </c>
      <c r="J759" s="235">
        <v>50.0</v>
      </c>
      <c r="K759" s="291">
        <v>3.33</v>
      </c>
      <c r="L759" s="83" t="s">
        <v>109</v>
      </c>
    </row>
    <row r="760" ht="15.75" customHeight="1">
      <c r="A760" s="133" t="s">
        <v>2595</v>
      </c>
      <c r="B760" s="133" t="s">
        <v>2596</v>
      </c>
      <c r="C760" s="134" t="s">
        <v>86</v>
      </c>
      <c r="D760" s="134" t="s">
        <v>2608</v>
      </c>
      <c r="E760" s="215" t="s">
        <v>2598</v>
      </c>
      <c r="F760" s="134" t="s">
        <v>1156</v>
      </c>
      <c r="G760" s="235">
        <v>15.0</v>
      </c>
      <c r="H760" s="235">
        <v>3.0</v>
      </c>
      <c r="I760" s="235">
        <v>15.0</v>
      </c>
      <c r="J760" s="235">
        <v>50.0</v>
      </c>
      <c r="K760" s="291">
        <v>3.33</v>
      </c>
      <c r="L760" s="83" t="s">
        <v>2609</v>
      </c>
    </row>
    <row r="761" ht="15.75" customHeight="1">
      <c r="A761" s="133" t="s">
        <v>2595</v>
      </c>
      <c r="B761" s="133" t="s">
        <v>2599</v>
      </c>
      <c r="C761" s="134" t="s">
        <v>86</v>
      </c>
      <c r="D761" s="134" t="s">
        <v>2610</v>
      </c>
      <c r="E761" s="215" t="s">
        <v>2601</v>
      </c>
      <c r="F761" s="134" t="s">
        <v>1156</v>
      </c>
      <c r="G761" s="235">
        <v>15.0</v>
      </c>
      <c r="H761" s="235">
        <v>3.0</v>
      </c>
      <c r="I761" s="235">
        <v>15.0</v>
      </c>
      <c r="J761" s="235">
        <v>50.0</v>
      </c>
      <c r="K761" s="291">
        <v>3.33</v>
      </c>
      <c r="L761" s="83" t="s">
        <v>2609</v>
      </c>
    </row>
    <row r="762" ht="15.75" customHeight="1">
      <c r="A762" s="133" t="s">
        <v>2595</v>
      </c>
      <c r="B762" s="133" t="s">
        <v>2602</v>
      </c>
      <c r="C762" s="134" t="s">
        <v>86</v>
      </c>
      <c r="D762" s="134" t="s">
        <v>2611</v>
      </c>
      <c r="E762" s="215" t="s">
        <v>2604</v>
      </c>
      <c r="F762" s="134" t="s">
        <v>1156</v>
      </c>
      <c r="G762" s="235">
        <v>15.0</v>
      </c>
      <c r="H762" s="235">
        <v>3.0</v>
      </c>
      <c r="I762" s="235">
        <v>15.0</v>
      </c>
      <c r="J762" s="235">
        <v>50.0</v>
      </c>
      <c r="K762" s="291">
        <v>3.33</v>
      </c>
      <c r="L762" s="83" t="s">
        <v>110</v>
      </c>
    </row>
    <row r="763" ht="15.75" customHeight="1">
      <c r="A763" s="133" t="s">
        <v>2595</v>
      </c>
      <c r="B763" s="133" t="s">
        <v>2605</v>
      </c>
      <c r="C763" s="134" t="s">
        <v>86</v>
      </c>
      <c r="D763" s="134" t="s">
        <v>2612</v>
      </c>
      <c r="E763" s="215" t="s">
        <v>2607</v>
      </c>
      <c r="F763" s="285" t="s">
        <v>630</v>
      </c>
      <c r="G763" s="235">
        <v>15.0</v>
      </c>
      <c r="H763" s="235">
        <v>3.0</v>
      </c>
      <c r="I763" s="235">
        <v>15.0</v>
      </c>
      <c r="J763" s="235">
        <v>50.0</v>
      </c>
      <c r="K763" s="291">
        <v>3.33</v>
      </c>
      <c r="L763" s="83" t="s">
        <v>110</v>
      </c>
    </row>
    <row r="764" ht="15.75" customHeight="1">
      <c r="A764" s="134" t="s">
        <v>2613</v>
      </c>
      <c r="B764" s="134" t="s">
        <v>2614</v>
      </c>
      <c r="C764" s="134" t="s">
        <v>86</v>
      </c>
      <c r="D764" s="285" t="s">
        <v>2615</v>
      </c>
      <c r="E764" s="214" t="s">
        <v>2616</v>
      </c>
      <c r="F764" s="285" t="s">
        <v>757</v>
      </c>
      <c r="G764" s="134">
        <v>2.0</v>
      </c>
      <c r="H764" s="134">
        <v>2.0</v>
      </c>
      <c r="I764" s="134">
        <v>2.0</v>
      </c>
      <c r="J764" s="287">
        <v>50.0</v>
      </c>
      <c r="K764" s="290">
        <v>25.0</v>
      </c>
      <c r="L764" s="83" t="s">
        <v>111</v>
      </c>
    </row>
    <row r="765" ht="15.75" customHeight="1">
      <c r="A765" s="134" t="s">
        <v>2613</v>
      </c>
      <c r="B765" s="134" t="s">
        <v>2617</v>
      </c>
      <c r="C765" s="134" t="s">
        <v>86</v>
      </c>
      <c r="D765" s="134" t="s">
        <v>2618</v>
      </c>
      <c r="E765" s="214" t="s">
        <v>2619</v>
      </c>
      <c r="F765" s="285" t="s">
        <v>757</v>
      </c>
      <c r="G765" s="134">
        <v>2.0</v>
      </c>
      <c r="H765" s="134">
        <v>2.0</v>
      </c>
      <c r="I765" s="134">
        <v>2.0</v>
      </c>
      <c r="J765" s="287">
        <v>50.0</v>
      </c>
      <c r="K765" s="290">
        <v>25.0</v>
      </c>
      <c r="L765" s="83" t="s">
        <v>111</v>
      </c>
    </row>
    <row r="766" ht="15.75" customHeight="1">
      <c r="A766" s="159" t="s">
        <v>2620</v>
      </c>
      <c r="B766" s="94" t="s">
        <v>2621</v>
      </c>
      <c r="C766" s="159" t="s">
        <v>86</v>
      </c>
      <c r="D766" s="159" t="s">
        <v>2622</v>
      </c>
      <c r="E766" s="88" t="s">
        <v>2623</v>
      </c>
      <c r="F766" s="159" t="s">
        <v>757</v>
      </c>
      <c r="G766" s="292">
        <v>2.0</v>
      </c>
      <c r="H766" s="292">
        <v>1.0</v>
      </c>
      <c r="I766" s="292">
        <v>2.0</v>
      </c>
      <c r="J766" s="292">
        <v>50.0</v>
      </c>
      <c r="K766" s="293">
        <v>25.0</v>
      </c>
      <c r="L766" s="83" t="s">
        <v>2624</v>
      </c>
    </row>
    <row r="767" ht="15.75" customHeight="1">
      <c r="A767" s="159" t="s">
        <v>2620</v>
      </c>
      <c r="B767" s="294" t="s">
        <v>2625</v>
      </c>
      <c r="C767" s="159" t="s">
        <v>86</v>
      </c>
      <c r="D767" s="159" t="s">
        <v>2626</v>
      </c>
      <c r="E767" s="88" t="s">
        <v>2627</v>
      </c>
      <c r="F767" s="295" t="s">
        <v>757</v>
      </c>
      <c r="G767" s="156">
        <v>2.0</v>
      </c>
      <c r="H767" s="156">
        <v>1.0</v>
      </c>
      <c r="I767" s="156">
        <v>2.0</v>
      </c>
      <c r="J767" s="296">
        <v>50.0</v>
      </c>
      <c r="K767" s="297">
        <v>25.0</v>
      </c>
      <c r="L767" s="83" t="s">
        <v>2624</v>
      </c>
    </row>
    <row r="768" ht="15.75" customHeight="1">
      <c r="A768" s="159" t="s">
        <v>2613</v>
      </c>
      <c r="B768" s="159" t="s">
        <v>2614</v>
      </c>
      <c r="C768" s="159" t="s">
        <v>86</v>
      </c>
      <c r="D768" s="295" t="s">
        <v>2615</v>
      </c>
      <c r="E768" s="88" t="s">
        <v>2616</v>
      </c>
      <c r="F768" s="295" t="s">
        <v>757</v>
      </c>
      <c r="G768" s="159">
        <v>2.0</v>
      </c>
      <c r="H768" s="159">
        <v>2.0</v>
      </c>
      <c r="I768" s="159">
        <v>2.0</v>
      </c>
      <c r="J768" s="296">
        <v>50.0</v>
      </c>
      <c r="K768" s="297">
        <v>25.0</v>
      </c>
      <c r="L768" s="83" t="s">
        <v>2624</v>
      </c>
    </row>
    <row r="769" ht="15.75" customHeight="1">
      <c r="A769" s="159" t="s">
        <v>2613</v>
      </c>
      <c r="B769" s="159" t="s">
        <v>2617</v>
      </c>
      <c r="C769" s="159" t="s">
        <v>86</v>
      </c>
      <c r="D769" s="159" t="s">
        <v>2618</v>
      </c>
      <c r="E769" s="88" t="s">
        <v>2619</v>
      </c>
      <c r="F769" s="295" t="s">
        <v>757</v>
      </c>
      <c r="G769" s="159">
        <v>2.0</v>
      </c>
      <c r="H769" s="159">
        <v>2.0</v>
      </c>
      <c r="I769" s="159">
        <v>2.0</v>
      </c>
      <c r="J769" s="296">
        <v>50.0</v>
      </c>
      <c r="K769" s="297">
        <v>25.0</v>
      </c>
      <c r="L769" s="83" t="s">
        <v>2624</v>
      </c>
    </row>
    <row r="770" ht="15.75" customHeight="1">
      <c r="A770" s="90" t="s">
        <v>2628</v>
      </c>
      <c r="B770" s="90" t="s">
        <v>2629</v>
      </c>
      <c r="C770" s="90" t="s">
        <v>86</v>
      </c>
      <c r="D770" s="90" t="s">
        <v>2630</v>
      </c>
      <c r="E770" s="215" t="s">
        <v>2631</v>
      </c>
      <c r="F770" s="243" t="s">
        <v>1156</v>
      </c>
      <c r="G770" s="90">
        <v>4.0</v>
      </c>
      <c r="H770" s="90">
        <v>2.0</v>
      </c>
      <c r="I770" s="90">
        <v>4.0</v>
      </c>
      <c r="J770" s="241">
        <v>50.0</v>
      </c>
      <c r="K770" s="298">
        <v>16.67</v>
      </c>
      <c r="L770" s="83" t="s">
        <v>114</v>
      </c>
    </row>
    <row r="771" ht="15.75" customHeight="1">
      <c r="A771" s="90" t="s">
        <v>2628</v>
      </c>
      <c r="B771" s="90" t="s">
        <v>2629</v>
      </c>
      <c r="C771" s="90" t="s">
        <v>86</v>
      </c>
      <c r="D771" s="90" t="s">
        <v>2632</v>
      </c>
      <c r="E771" s="215" t="s">
        <v>2633</v>
      </c>
      <c r="F771" s="243" t="s">
        <v>1156</v>
      </c>
      <c r="G771" s="90">
        <v>3.0</v>
      </c>
      <c r="H771" s="90">
        <v>2.0</v>
      </c>
      <c r="I771" s="90">
        <v>4.0</v>
      </c>
      <c r="J771" s="241">
        <v>50.0</v>
      </c>
      <c r="K771" s="298">
        <v>16.67</v>
      </c>
      <c r="L771" s="83" t="s">
        <v>114</v>
      </c>
    </row>
    <row r="772" ht="15.75" customHeight="1">
      <c r="A772" s="90" t="s">
        <v>2628</v>
      </c>
      <c r="B772" s="90" t="s">
        <v>2629</v>
      </c>
      <c r="C772" s="90" t="s">
        <v>86</v>
      </c>
      <c r="D772" s="90" t="s">
        <v>2634</v>
      </c>
      <c r="E772" s="215" t="s">
        <v>2635</v>
      </c>
      <c r="F772" s="243" t="s">
        <v>1156</v>
      </c>
      <c r="G772" s="90">
        <v>3.0</v>
      </c>
      <c r="H772" s="90">
        <v>2.0</v>
      </c>
      <c r="I772" s="90">
        <v>4.0</v>
      </c>
      <c r="J772" s="241">
        <v>50.0</v>
      </c>
      <c r="K772" s="298">
        <v>16.67</v>
      </c>
      <c r="L772" s="83" t="s">
        <v>114</v>
      </c>
    </row>
    <row r="773" ht="15.75" customHeight="1">
      <c r="A773" s="90" t="s">
        <v>2628</v>
      </c>
      <c r="B773" s="90" t="s">
        <v>2629</v>
      </c>
      <c r="C773" s="90" t="s">
        <v>86</v>
      </c>
      <c r="D773" s="90" t="s">
        <v>2636</v>
      </c>
      <c r="E773" s="215" t="s">
        <v>2637</v>
      </c>
      <c r="F773" s="243" t="s">
        <v>1156</v>
      </c>
      <c r="G773" s="90">
        <v>3.0</v>
      </c>
      <c r="H773" s="90">
        <v>2.0</v>
      </c>
      <c r="I773" s="90">
        <v>4.0</v>
      </c>
      <c r="J773" s="241">
        <v>50.0</v>
      </c>
      <c r="K773" s="298">
        <v>16.67</v>
      </c>
      <c r="L773" s="83" t="s">
        <v>114</v>
      </c>
    </row>
    <row r="774" ht="15.75" customHeight="1">
      <c r="A774" s="90" t="s">
        <v>2638</v>
      </c>
      <c r="B774" s="90" t="s">
        <v>2639</v>
      </c>
      <c r="C774" s="90" t="s">
        <v>86</v>
      </c>
      <c r="D774" s="90" t="s">
        <v>2640</v>
      </c>
      <c r="E774" s="215" t="s">
        <v>2641</v>
      </c>
      <c r="F774" s="243" t="s">
        <v>1156</v>
      </c>
      <c r="G774" s="90">
        <v>3.0</v>
      </c>
      <c r="H774" s="90">
        <v>2.0</v>
      </c>
      <c r="I774" s="90">
        <v>3.0</v>
      </c>
      <c r="J774" s="241">
        <v>50.0</v>
      </c>
      <c r="K774" s="298">
        <v>16.67</v>
      </c>
      <c r="L774" s="83" t="s">
        <v>114</v>
      </c>
    </row>
    <row r="775" ht="15.75" customHeight="1">
      <c r="A775" s="90" t="s">
        <v>2638</v>
      </c>
      <c r="B775" s="90" t="s">
        <v>2642</v>
      </c>
      <c r="C775" s="90" t="s">
        <v>86</v>
      </c>
      <c r="D775" s="90" t="s">
        <v>2643</v>
      </c>
      <c r="E775" s="215" t="s">
        <v>2644</v>
      </c>
      <c r="F775" s="243" t="s">
        <v>1156</v>
      </c>
      <c r="G775" s="90">
        <v>3.0</v>
      </c>
      <c r="H775" s="90">
        <v>2.0</v>
      </c>
      <c r="I775" s="90">
        <v>3.0</v>
      </c>
      <c r="J775" s="241">
        <v>50.0</v>
      </c>
      <c r="K775" s="298">
        <v>16.67</v>
      </c>
      <c r="L775" s="83" t="s">
        <v>114</v>
      </c>
    </row>
    <row r="776" ht="15.75" customHeight="1">
      <c r="A776" s="90" t="s">
        <v>2638</v>
      </c>
      <c r="B776" s="90" t="s">
        <v>2642</v>
      </c>
      <c r="C776" s="90" t="s">
        <v>86</v>
      </c>
      <c r="D776" s="90" t="s">
        <v>2645</v>
      </c>
      <c r="E776" s="215" t="s">
        <v>2646</v>
      </c>
      <c r="F776" s="243" t="s">
        <v>1156</v>
      </c>
      <c r="G776" s="90">
        <v>3.0</v>
      </c>
      <c r="H776" s="90">
        <v>2.0</v>
      </c>
      <c r="I776" s="90">
        <v>3.0</v>
      </c>
      <c r="J776" s="241">
        <v>50.0</v>
      </c>
      <c r="K776" s="298">
        <v>16.67</v>
      </c>
      <c r="L776" s="83" t="s">
        <v>114</v>
      </c>
    </row>
    <row r="777" ht="15.75" customHeight="1">
      <c r="A777" s="90" t="s">
        <v>2638</v>
      </c>
      <c r="B777" s="90" t="s">
        <v>2642</v>
      </c>
      <c r="C777" s="90" t="s">
        <v>86</v>
      </c>
      <c r="D777" s="90" t="s">
        <v>2647</v>
      </c>
      <c r="E777" s="215" t="s">
        <v>2648</v>
      </c>
      <c r="F777" s="243" t="s">
        <v>1156</v>
      </c>
      <c r="G777" s="90">
        <v>3.0</v>
      </c>
      <c r="H777" s="90">
        <v>2.0</v>
      </c>
      <c r="I777" s="90">
        <v>3.0</v>
      </c>
      <c r="J777" s="241">
        <v>50.0</v>
      </c>
      <c r="K777" s="298">
        <v>16.67</v>
      </c>
      <c r="L777" s="83" t="s">
        <v>114</v>
      </c>
    </row>
    <row r="778" ht="15.75" customHeight="1">
      <c r="A778" s="90" t="s">
        <v>2649</v>
      </c>
      <c r="B778" s="90" t="s">
        <v>2650</v>
      </c>
      <c r="C778" s="90" t="s">
        <v>86</v>
      </c>
      <c r="D778" s="90" t="s">
        <v>2651</v>
      </c>
      <c r="E778" s="215" t="s">
        <v>2637</v>
      </c>
      <c r="F778" s="243" t="s">
        <v>1156</v>
      </c>
      <c r="G778" s="90">
        <v>3.0</v>
      </c>
      <c r="H778" s="90">
        <v>2.0</v>
      </c>
      <c r="I778" s="90">
        <v>3.0</v>
      </c>
      <c r="J778" s="241">
        <v>50.0</v>
      </c>
      <c r="K778" s="298">
        <v>16.67</v>
      </c>
      <c r="L778" s="83" t="s">
        <v>114</v>
      </c>
    </row>
    <row r="779" ht="15.75" customHeight="1">
      <c r="A779" s="90" t="s">
        <v>2649</v>
      </c>
      <c r="B779" s="90" t="s">
        <v>2650</v>
      </c>
      <c r="C779" s="90" t="s">
        <v>86</v>
      </c>
      <c r="D779" s="90" t="s">
        <v>2652</v>
      </c>
      <c r="E779" s="215" t="s">
        <v>2653</v>
      </c>
      <c r="F779" s="243" t="s">
        <v>1156</v>
      </c>
      <c r="G779" s="90">
        <v>3.0</v>
      </c>
      <c r="H779" s="90">
        <v>2.0</v>
      </c>
      <c r="I779" s="90">
        <v>3.0</v>
      </c>
      <c r="J779" s="241">
        <v>50.0</v>
      </c>
      <c r="K779" s="298">
        <v>16.67</v>
      </c>
      <c r="L779" s="83" t="s">
        <v>114</v>
      </c>
    </row>
    <row r="780" ht="15.75" customHeight="1">
      <c r="A780" s="90" t="s">
        <v>2649</v>
      </c>
      <c r="B780" s="90" t="s">
        <v>2650</v>
      </c>
      <c r="C780" s="90" t="s">
        <v>86</v>
      </c>
      <c r="D780" s="90" t="s">
        <v>2654</v>
      </c>
      <c r="E780" s="215" t="s">
        <v>2655</v>
      </c>
      <c r="F780" s="243" t="s">
        <v>1156</v>
      </c>
      <c r="G780" s="90">
        <v>3.0</v>
      </c>
      <c r="H780" s="90">
        <v>2.0</v>
      </c>
      <c r="I780" s="90">
        <v>3.0</v>
      </c>
      <c r="J780" s="241">
        <v>50.0</v>
      </c>
      <c r="K780" s="298">
        <v>16.67</v>
      </c>
      <c r="L780" s="83" t="s">
        <v>114</v>
      </c>
    </row>
    <row r="781" ht="15.75" customHeight="1">
      <c r="A781" s="90" t="s">
        <v>2656</v>
      </c>
      <c r="B781" s="90" t="s">
        <v>2657</v>
      </c>
      <c r="C781" s="236" t="s">
        <v>86</v>
      </c>
      <c r="D781" s="90" t="s">
        <v>2658</v>
      </c>
      <c r="E781" s="215" t="s">
        <v>2659</v>
      </c>
      <c r="F781" s="90" t="s">
        <v>1156</v>
      </c>
      <c r="G781" s="134">
        <v>3.0</v>
      </c>
      <c r="H781" s="134">
        <v>2.0</v>
      </c>
      <c r="I781" s="134">
        <v>3.0</v>
      </c>
      <c r="J781" s="134">
        <v>50.0</v>
      </c>
      <c r="K781" s="291">
        <v>16.67</v>
      </c>
      <c r="L781" s="83" t="s">
        <v>114</v>
      </c>
    </row>
    <row r="782" ht="15.75" customHeight="1">
      <c r="A782" s="90" t="s">
        <v>2660</v>
      </c>
      <c r="B782" s="90" t="s">
        <v>2661</v>
      </c>
      <c r="C782" s="90" t="s">
        <v>86</v>
      </c>
      <c r="D782" s="90" t="s">
        <v>2662</v>
      </c>
      <c r="E782" s="215" t="s">
        <v>2585</v>
      </c>
      <c r="F782" s="243" t="s">
        <v>1156</v>
      </c>
      <c r="G782" s="90">
        <v>5.0</v>
      </c>
      <c r="H782" s="90">
        <v>5.0</v>
      </c>
      <c r="I782" s="90">
        <v>5.0</v>
      </c>
      <c r="J782" s="241">
        <v>50.0</v>
      </c>
      <c r="K782" s="298">
        <v>10.0</v>
      </c>
      <c r="L782" s="83" t="s">
        <v>114</v>
      </c>
    </row>
    <row r="783" ht="15.75" customHeight="1">
      <c r="A783" s="133" t="s">
        <v>2595</v>
      </c>
      <c r="B783" s="133" t="s">
        <v>2596</v>
      </c>
      <c r="C783" s="134" t="s">
        <v>86</v>
      </c>
      <c r="D783" s="134" t="s">
        <v>2663</v>
      </c>
      <c r="E783" s="215" t="s">
        <v>2598</v>
      </c>
      <c r="F783" s="134" t="s">
        <v>1156</v>
      </c>
      <c r="G783" s="235">
        <v>15.0</v>
      </c>
      <c r="H783" s="235">
        <v>3.0</v>
      </c>
      <c r="I783" s="235">
        <v>15.0</v>
      </c>
      <c r="J783" s="235">
        <v>50.0</v>
      </c>
      <c r="K783" s="291">
        <v>3.33</v>
      </c>
      <c r="L783" s="83" t="s">
        <v>2664</v>
      </c>
    </row>
    <row r="784" ht="15.75" customHeight="1">
      <c r="A784" s="133" t="s">
        <v>2595</v>
      </c>
      <c r="B784" s="133" t="s">
        <v>2599</v>
      </c>
      <c r="C784" s="134" t="s">
        <v>86</v>
      </c>
      <c r="D784" s="134" t="s">
        <v>2665</v>
      </c>
      <c r="E784" s="215" t="s">
        <v>2601</v>
      </c>
      <c r="F784" s="134" t="s">
        <v>1156</v>
      </c>
      <c r="G784" s="235">
        <v>15.0</v>
      </c>
      <c r="H784" s="235">
        <v>3.0</v>
      </c>
      <c r="I784" s="235">
        <v>15.0</v>
      </c>
      <c r="J784" s="235">
        <v>50.0</v>
      </c>
      <c r="K784" s="291">
        <v>3.33</v>
      </c>
      <c r="L784" s="83" t="s">
        <v>2664</v>
      </c>
    </row>
    <row r="785" ht="15.75" customHeight="1">
      <c r="A785" s="133" t="s">
        <v>2595</v>
      </c>
      <c r="B785" s="133" t="s">
        <v>2602</v>
      </c>
      <c r="C785" s="134" t="s">
        <v>86</v>
      </c>
      <c r="D785" s="134" t="s">
        <v>2666</v>
      </c>
      <c r="E785" s="215" t="s">
        <v>2604</v>
      </c>
      <c r="F785" s="134" t="s">
        <v>1156</v>
      </c>
      <c r="G785" s="235">
        <v>15.0</v>
      </c>
      <c r="H785" s="235">
        <v>3.0</v>
      </c>
      <c r="I785" s="235">
        <v>15.0</v>
      </c>
      <c r="J785" s="235">
        <v>50.0</v>
      </c>
      <c r="K785" s="291">
        <v>3.33</v>
      </c>
      <c r="L785" s="83" t="s">
        <v>2664</v>
      </c>
    </row>
    <row r="786" ht="15.75" customHeight="1">
      <c r="A786" s="133" t="s">
        <v>2582</v>
      </c>
      <c r="B786" s="284" t="s">
        <v>2583</v>
      </c>
      <c r="C786" s="133" t="s">
        <v>86</v>
      </c>
      <c r="D786" s="134" t="s">
        <v>2667</v>
      </c>
      <c r="E786" s="215" t="s">
        <v>2585</v>
      </c>
      <c r="F786" s="285" t="s">
        <v>1156</v>
      </c>
      <c r="G786" s="286">
        <v>5.0</v>
      </c>
      <c r="H786" s="286">
        <v>5.0</v>
      </c>
      <c r="I786" s="286">
        <v>5.0</v>
      </c>
      <c r="J786" s="287">
        <v>50.0</v>
      </c>
      <c r="K786" s="290">
        <v>10.0</v>
      </c>
      <c r="L786" s="83" t="s">
        <v>2664</v>
      </c>
    </row>
    <row r="787" ht="15.75" customHeight="1">
      <c r="A787" s="133" t="s">
        <v>2595</v>
      </c>
      <c r="B787" s="133" t="s">
        <v>2605</v>
      </c>
      <c r="C787" s="134" t="s">
        <v>86</v>
      </c>
      <c r="D787" s="134" t="s">
        <v>2668</v>
      </c>
      <c r="E787" s="215" t="s">
        <v>2607</v>
      </c>
      <c r="F787" s="285" t="s">
        <v>630</v>
      </c>
      <c r="G787" s="235">
        <v>15.0</v>
      </c>
      <c r="H787" s="235">
        <v>3.0</v>
      </c>
      <c r="I787" s="235">
        <v>15.0</v>
      </c>
      <c r="J787" s="235">
        <v>50.0</v>
      </c>
      <c r="K787" s="134">
        <v>3.33</v>
      </c>
      <c r="L787" s="83" t="s">
        <v>2664</v>
      </c>
    </row>
    <row r="788" ht="15.75" customHeight="1">
      <c r="A788" s="133" t="s">
        <v>2582</v>
      </c>
      <c r="B788" s="134" t="s">
        <v>2583</v>
      </c>
      <c r="C788" s="133" t="s">
        <v>86</v>
      </c>
      <c r="D788" s="134" t="s">
        <v>2669</v>
      </c>
      <c r="E788" s="215" t="s">
        <v>2585</v>
      </c>
      <c r="F788" s="285" t="s">
        <v>1156</v>
      </c>
      <c r="G788" s="134">
        <v>5.0</v>
      </c>
      <c r="H788" s="134">
        <v>5.0</v>
      </c>
      <c r="I788" s="134">
        <v>5.0</v>
      </c>
      <c r="J788" s="287">
        <v>50.0</v>
      </c>
      <c r="K788" s="299">
        <v>10.0</v>
      </c>
      <c r="L788" s="83" t="s">
        <v>120</v>
      </c>
    </row>
    <row r="789" ht="15.75" customHeight="1">
      <c r="A789" s="187" t="s">
        <v>121</v>
      </c>
      <c r="B789" s="47"/>
      <c r="C789" s="1"/>
      <c r="D789" s="1"/>
      <c r="E789" s="1"/>
      <c r="F789" s="1"/>
      <c r="G789" s="1"/>
      <c r="H789" s="1"/>
      <c r="I789" s="1"/>
      <c r="J789" s="1"/>
      <c r="K789" s="1">
        <f>ROUND(SUM(K16:K788),2)</f>
        <v>21381.08</v>
      </c>
      <c r="L789" s="178"/>
    </row>
    <row r="790" ht="14.25" customHeight="1">
      <c r="A790" s="179" t="s">
        <v>680</v>
      </c>
      <c r="B790" s="180"/>
      <c r="C790" s="180"/>
      <c r="D790" s="180"/>
      <c r="E790" s="180"/>
      <c r="F790" s="180"/>
      <c r="G790" s="180"/>
      <c r="H790" s="180"/>
      <c r="I790" s="180"/>
      <c r="J790" s="180"/>
      <c r="K790" s="180"/>
      <c r="L790" s="180"/>
      <c r="M790" s="3"/>
      <c r="N790" s="3"/>
      <c r="O790" s="3"/>
      <c r="P790" s="3"/>
    </row>
    <row r="791" ht="15.75" customHeight="1">
      <c r="A791" s="46"/>
      <c r="B791" s="47"/>
      <c r="C791" s="1"/>
      <c r="D791" s="1"/>
      <c r="E791" s="1"/>
      <c r="F791" s="1"/>
      <c r="G791" s="1"/>
      <c r="H791" s="1"/>
      <c r="I791" s="1"/>
      <c r="J791" s="1"/>
      <c r="K791" s="1"/>
      <c r="L791" s="178"/>
    </row>
    <row r="792" ht="15.75" customHeight="1">
      <c r="A792" s="46"/>
      <c r="B792" s="47"/>
      <c r="C792" s="1"/>
      <c r="D792" s="1"/>
      <c r="E792" s="1"/>
      <c r="F792" s="1"/>
      <c r="G792" s="1"/>
      <c r="H792" s="1"/>
      <c r="I792" s="1"/>
      <c r="J792" s="1"/>
      <c r="K792" s="1"/>
      <c r="L792" s="178"/>
    </row>
    <row r="793" ht="15.75" customHeight="1">
      <c r="A793" s="46"/>
      <c r="B793" s="47"/>
      <c r="C793" s="1"/>
      <c r="D793" s="1"/>
      <c r="E793" s="1"/>
      <c r="F793" s="1"/>
      <c r="G793" s="1"/>
      <c r="H793" s="1"/>
      <c r="I793" s="1"/>
      <c r="J793" s="1"/>
      <c r="K793" s="1"/>
      <c r="L793" s="178"/>
    </row>
    <row r="794" ht="15.75" customHeight="1">
      <c r="A794" s="46"/>
      <c r="B794" s="47"/>
      <c r="C794" s="1"/>
      <c r="D794" s="1"/>
      <c r="E794" s="1"/>
      <c r="F794" s="1"/>
      <c r="G794" s="1"/>
      <c r="H794" s="1"/>
      <c r="I794" s="1"/>
      <c r="J794" s="1"/>
      <c r="K794" s="1"/>
      <c r="L794" s="178"/>
    </row>
    <row r="795" ht="15.75" customHeight="1">
      <c r="A795" s="46"/>
      <c r="B795" s="47"/>
      <c r="C795" s="1"/>
      <c r="D795" s="1"/>
      <c r="E795" s="1"/>
      <c r="F795" s="1"/>
      <c r="G795" s="1"/>
      <c r="H795" s="1"/>
      <c r="I795" s="1"/>
      <c r="J795" s="1"/>
      <c r="K795" s="1"/>
      <c r="L795" s="178"/>
    </row>
    <row r="796" ht="15.75" customHeight="1">
      <c r="A796" s="46"/>
      <c r="B796" s="47"/>
      <c r="C796" s="1"/>
      <c r="D796" s="1"/>
      <c r="E796" s="1"/>
      <c r="F796" s="1"/>
      <c r="G796" s="1"/>
      <c r="H796" s="1"/>
      <c r="I796" s="1"/>
      <c r="J796" s="1"/>
      <c r="K796" s="1"/>
      <c r="L796" s="178"/>
    </row>
    <row r="797" ht="15.75" customHeight="1">
      <c r="A797" s="46"/>
      <c r="B797" s="47"/>
      <c r="C797" s="1"/>
      <c r="D797" s="1"/>
      <c r="E797" s="1"/>
      <c r="F797" s="1"/>
      <c r="G797" s="1"/>
      <c r="H797" s="1"/>
      <c r="I797" s="1"/>
      <c r="J797" s="1"/>
      <c r="K797" s="1"/>
      <c r="L797" s="178"/>
    </row>
    <row r="798" ht="15.75" customHeight="1">
      <c r="A798" s="46"/>
      <c r="B798" s="47"/>
      <c r="C798" s="1"/>
      <c r="D798" s="1"/>
      <c r="E798" s="1"/>
      <c r="F798" s="1"/>
      <c r="G798" s="1"/>
      <c r="H798" s="1"/>
      <c r="I798" s="1"/>
      <c r="J798" s="1"/>
      <c r="K798" s="1"/>
      <c r="L798" s="178"/>
    </row>
    <row r="799" ht="15.75" customHeight="1">
      <c r="A799" s="46"/>
      <c r="B799" s="47"/>
      <c r="C799" s="1"/>
      <c r="D799" s="1"/>
      <c r="E799" s="1"/>
      <c r="F799" s="1"/>
      <c r="G799" s="1"/>
      <c r="H799" s="1"/>
      <c r="I799" s="1"/>
      <c r="J799" s="1"/>
      <c r="K799" s="1"/>
      <c r="L799" s="178"/>
    </row>
    <row r="800" ht="15.75" customHeight="1">
      <c r="A800" s="46"/>
      <c r="B800" s="47"/>
      <c r="C800" s="1"/>
      <c r="D800" s="1"/>
      <c r="E800" s="1"/>
      <c r="F800" s="1"/>
      <c r="G800" s="1"/>
      <c r="H800" s="1"/>
      <c r="I800" s="1"/>
      <c r="J800" s="1"/>
      <c r="K800" s="1"/>
      <c r="L800" s="178"/>
    </row>
    <row r="801" ht="15.75" customHeight="1">
      <c r="A801" s="46"/>
      <c r="B801" s="47"/>
      <c r="C801" s="1"/>
      <c r="D801" s="1"/>
      <c r="E801" s="1"/>
      <c r="F801" s="1"/>
      <c r="G801" s="1"/>
      <c r="H801" s="1"/>
      <c r="I801" s="1"/>
      <c r="J801" s="1"/>
      <c r="K801" s="1"/>
      <c r="L801" s="178"/>
    </row>
    <row r="802" ht="15.75" customHeight="1">
      <c r="A802" s="46"/>
      <c r="B802" s="47"/>
      <c r="C802" s="1"/>
      <c r="D802" s="1"/>
      <c r="E802" s="1"/>
      <c r="F802" s="1"/>
      <c r="G802" s="1"/>
      <c r="H802" s="1"/>
      <c r="I802" s="1"/>
      <c r="J802" s="1"/>
      <c r="K802" s="1"/>
      <c r="L802" s="178"/>
    </row>
    <row r="803" ht="15.75" customHeight="1">
      <c r="A803" s="46"/>
      <c r="B803" s="47"/>
      <c r="C803" s="1"/>
      <c r="D803" s="1"/>
      <c r="E803" s="1"/>
      <c r="F803" s="1"/>
      <c r="G803" s="1"/>
      <c r="H803" s="1"/>
      <c r="I803" s="1"/>
      <c r="J803" s="1"/>
      <c r="K803" s="1"/>
      <c r="L803" s="178"/>
    </row>
    <row r="804" ht="15.75" customHeight="1">
      <c r="A804" s="46"/>
      <c r="B804" s="47"/>
      <c r="C804" s="1"/>
      <c r="D804" s="1"/>
      <c r="E804" s="1"/>
      <c r="F804" s="1"/>
      <c r="G804" s="1"/>
      <c r="H804" s="1"/>
      <c r="I804" s="1"/>
      <c r="J804" s="1"/>
      <c r="K804" s="1"/>
      <c r="L804" s="178"/>
    </row>
    <row r="805" ht="15.75" customHeight="1">
      <c r="A805" s="46"/>
      <c r="B805" s="47"/>
      <c r="C805" s="1"/>
      <c r="D805" s="1"/>
      <c r="E805" s="1"/>
      <c r="F805" s="1"/>
      <c r="G805" s="1"/>
      <c r="H805" s="1"/>
      <c r="I805" s="1"/>
      <c r="J805" s="1"/>
      <c r="K805" s="1"/>
      <c r="L805" s="178"/>
    </row>
    <row r="806" ht="15.75" customHeight="1">
      <c r="A806" s="46"/>
      <c r="B806" s="47"/>
      <c r="C806" s="1"/>
      <c r="D806" s="1"/>
      <c r="E806" s="1"/>
      <c r="F806" s="1"/>
      <c r="G806" s="1"/>
      <c r="H806" s="1"/>
      <c r="I806" s="1"/>
      <c r="J806" s="1"/>
      <c r="K806" s="1"/>
      <c r="L806" s="178"/>
    </row>
    <row r="807" ht="15.75" customHeight="1">
      <c r="A807" s="46"/>
      <c r="B807" s="47"/>
      <c r="C807" s="1"/>
      <c r="D807" s="1"/>
      <c r="E807" s="1"/>
      <c r="F807" s="1"/>
      <c r="G807" s="1"/>
      <c r="H807" s="1"/>
      <c r="I807" s="1"/>
      <c r="J807" s="1"/>
      <c r="K807" s="1"/>
      <c r="L807" s="178"/>
    </row>
    <row r="808" ht="15.75" customHeight="1">
      <c r="A808" s="46"/>
      <c r="B808" s="47"/>
      <c r="C808" s="1"/>
      <c r="D808" s="1"/>
      <c r="E808" s="1"/>
      <c r="F808" s="1"/>
      <c r="G808" s="1"/>
      <c r="H808" s="1"/>
      <c r="I808" s="1"/>
      <c r="J808" s="1"/>
      <c r="K808" s="1"/>
      <c r="L808" s="178"/>
    </row>
    <row r="809" ht="15.75" customHeight="1">
      <c r="A809" s="46"/>
      <c r="B809" s="47"/>
      <c r="C809" s="1"/>
      <c r="D809" s="1"/>
      <c r="E809" s="1"/>
      <c r="F809" s="1"/>
      <c r="G809" s="1"/>
      <c r="H809" s="1"/>
      <c r="I809" s="1"/>
      <c r="J809" s="1"/>
      <c r="K809" s="1"/>
      <c r="L809" s="178"/>
    </row>
    <row r="810" ht="15.75" customHeight="1">
      <c r="A810" s="46"/>
      <c r="B810" s="47"/>
      <c r="C810" s="1"/>
      <c r="D810" s="1"/>
      <c r="E810" s="1"/>
      <c r="F810" s="1"/>
      <c r="G810" s="1"/>
      <c r="H810" s="1"/>
      <c r="I810" s="1"/>
      <c r="J810" s="1"/>
      <c r="K810" s="1"/>
      <c r="L810" s="178"/>
    </row>
    <row r="811" ht="15.75" customHeight="1">
      <c r="A811" s="46"/>
      <c r="B811" s="47"/>
      <c r="C811" s="1"/>
      <c r="D811" s="1"/>
      <c r="E811" s="1"/>
      <c r="F811" s="1"/>
      <c r="G811" s="1"/>
      <c r="H811" s="1"/>
      <c r="I811" s="1"/>
      <c r="J811" s="1"/>
      <c r="K811" s="1"/>
      <c r="L811" s="178"/>
    </row>
    <row r="812" ht="15.75" customHeight="1">
      <c r="A812" s="46"/>
      <c r="B812" s="47"/>
      <c r="C812" s="1"/>
      <c r="D812" s="1"/>
      <c r="E812" s="1"/>
      <c r="F812" s="1"/>
      <c r="G812" s="1"/>
      <c r="H812" s="1"/>
      <c r="I812" s="1"/>
      <c r="J812" s="1"/>
      <c r="K812" s="1"/>
      <c r="L812" s="178"/>
    </row>
    <row r="813" ht="15.75" customHeight="1">
      <c r="A813" s="46"/>
      <c r="B813" s="47"/>
      <c r="C813" s="1"/>
      <c r="D813" s="1"/>
      <c r="E813" s="1"/>
      <c r="F813" s="1"/>
      <c r="G813" s="1"/>
      <c r="H813" s="1"/>
      <c r="I813" s="1"/>
      <c r="J813" s="1"/>
      <c r="K813" s="1"/>
      <c r="L813" s="178"/>
    </row>
    <row r="814" ht="15.75" customHeight="1">
      <c r="A814" s="46"/>
      <c r="B814" s="47"/>
      <c r="C814" s="1"/>
      <c r="D814" s="1"/>
      <c r="E814" s="1"/>
      <c r="F814" s="1"/>
      <c r="G814" s="1"/>
      <c r="H814" s="1"/>
      <c r="I814" s="1"/>
      <c r="J814" s="1"/>
      <c r="K814" s="1"/>
      <c r="L814" s="178"/>
    </row>
    <row r="815" ht="15.75" customHeight="1">
      <c r="A815" s="46"/>
      <c r="B815" s="47"/>
      <c r="C815" s="1"/>
      <c r="D815" s="1"/>
      <c r="E815" s="1"/>
      <c r="F815" s="1"/>
      <c r="G815" s="1"/>
      <c r="H815" s="1"/>
      <c r="I815" s="1"/>
      <c r="J815" s="1"/>
      <c r="K815" s="1"/>
      <c r="L815" s="178"/>
    </row>
    <row r="816" ht="15.75" customHeight="1">
      <c r="A816" s="46"/>
      <c r="B816" s="47"/>
      <c r="C816" s="1"/>
      <c r="D816" s="1"/>
      <c r="E816" s="1"/>
      <c r="F816" s="1"/>
      <c r="G816" s="1"/>
      <c r="H816" s="1"/>
      <c r="I816" s="1"/>
      <c r="J816" s="1"/>
      <c r="K816" s="1"/>
      <c r="L816" s="178"/>
    </row>
    <row r="817" ht="15.75" customHeight="1">
      <c r="A817" s="46"/>
      <c r="B817" s="47"/>
      <c r="C817" s="1"/>
      <c r="D817" s="1"/>
      <c r="E817" s="1"/>
      <c r="F817" s="1"/>
      <c r="G817" s="1"/>
      <c r="H817" s="1"/>
      <c r="I817" s="1"/>
      <c r="J817" s="1"/>
      <c r="K817" s="1"/>
      <c r="L817" s="178"/>
    </row>
    <row r="818" ht="15.75" customHeight="1">
      <c r="A818" s="46"/>
      <c r="B818" s="47"/>
      <c r="C818" s="1"/>
      <c r="D818" s="1"/>
      <c r="E818" s="1"/>
      <c r="F818" s="1"/>
      <c r="G818" s="1"/>
      <c r="H818" s="1"/>
      <c r="I818" s="1"/>
      <c r="J818" s="1"/>
      <c r="K818" s="1"/>
      <c r="L818" s="178"/>
    </row>
    <row r="819" ht="15.75" customHeight="1">
      <c r="A819" s="46"/>
      <c r="B819" s="47"/>
      <c r="C819" s="1"/>
      <c r="D819" s="1"/>
      <c r="E819" s="1"/>
      <c r="F819" s="1"/>
      <c r="G819" s="1"/>
      <c r="H819" s="1"/>
      <c r="I819" s="1"/>
      <c r="J819" s="1"/>
      <c r="K819" s="1"/>
      <c r="L819" s="178"/>
    </row>
    <row r="820" ht="15.75" customHeight="1">
      <c r="A820" s="46"/>
      <c r="B820" s="47"/>
      <c r="C820" s="1"/>
      <c r="D820" s="1"/>
      <c r="E820" s="1"/>
      <c r="F820" s="1"/>
      <c r="G820" s="1"/>
      <c r="H820" s="1"/>
      <c r="I820" s="1"/>
      <c r="J820" s="1"/>
      <c r="K820" s="1"/>
      <c r="L820" s="178"/>
    </row>
    <row r="821" ht="15.75" customHeight="1">
      <c r="A821" s="46"/>
      <c r="B821" s="47"/>
      <c r="C821" s="1"/>
      <c r="D821" s="1"/>
      <c r="E821" s="1"/>
      <c r="F821" s="1"/>
      <c r="G821" s="1"/>
      <c r="H821" s="1"/>
      <c r="I821" s="1"/>
      <c r="J821" s="1"/>
      <c r="K821" s="1"/>
      <c r="L821" s="178"/>
    </row>
    <row r="822" ht="15.75" customHeight="1">
      <c r="A822" s="46"/>
      <c r="B822" s="47"/>
      <c r="C822" s="1"/>
      <c r="D822" s="1"/>
      <c r="E822" s="1"/>
      <c r="F822" s="1"/>
      <c r="G822" s="1"/>
      <c r="H822" s="1"/>
      <c r="I822" s="1"/>
      <c r="J822" s="1"/>
      <c r="K822" s="1"/>
      <c r="L822" s="178"/>
    </row>
    <row r="823" ht="15.75" customHeight="1">
      <c r="A823" s="46"/>
      <c r="B823" s="47"/>
      <c r="C823" s="1"/>
      <c r="D823" s="1"/>
      <c r="E823" s="1"/>
      <c r="F823" s="1"/>
      <c r="G823" s="1"/>
      <c r="H823" s="1"/>
      <c r="I823" s="1"/>
      <c r="J823" s="1"/>
      <c r="K823" s="1"/>
      <c r="L823" s="178"/>
    </row>
    <row r="824" ht="15.75" customHeight="1">
      <c r="A824" s="46"/>
      <c r="B824" s="47"/>
      <c r="C824" s="1"/>
      <c r="D824" s="1"/>
      <c r="E824" s="1"/>
      <c r="F824" s="1"/>
      <c r="G824" s="1"/>
      <c r="H824" s="1"/>
      <c r="I824" s="1"/>
      <c r="J824" s="1"/>
      <c r="K824" s="1"/>
      <c r="L824" s="178"/>
    </row>
    <row r="825" ht="15.75" customHeight="1">
      <c r="K825" s="3"/>
      <c r="L825" s="178"/>
    </row>
    <row r="826" ht="15.75" customHeight="1">
      <c r="K826" s="3"/>
      <c r="L826" s="178"/>
    </row>
    <row r="827" ht="15.75" customHeight="1">
      <c r="K827" s="3"/>
      <c r="L827" s="178"/>
    </row>
    <row r="828" ht="15.75" customHeight="1">
      <c r="K828" s="3"/>
      <c r="L828" s="178"/>
    </row>
    <row r="829" ht="15.75" customHeight="1">
      <c r="K829" s="3"/>
      <c r="L829" s="178"/>
    </row>
    <row r="830" ht="15.75" customHeight="1">
      <c r="K830" s="3"/>
      <c r="L830" s="178"/>
    </row>
    <row r="831" ht="15.75" customHeight="1">
      <c r="K831" s="3"/>
      <c r="L831" s="178"/>
    </row>
    <row r="832" ht="15.75" customHeight="1">
      <c r="K832" s="3"/>
      <c r="L832" s="178"/>
    </row>
    <row r="833" ht="15.75" customHeight="1">
      <c r="K833" s="3"/>
      <c r="L833" s="178"/>
    </row>
    <row r="834" ht="15.75" customHeight="1">
      <c r="K834" s="3"/>
      <c r="L834" s="178"/>
    </row>
    <row r="835" ht="15.75" customHeight="1">
      <c r="K835" s="3"/>
      <c r="L835" s="178"/>
    </row>
    <row r="836" ht="15.75" customHeight="1">
      <c r="K836" s="3"/>
      <c r="L836" s="178"/>
    </row>
    <row r="837" ht="15.75" customHeight="1">
      <c r="K837" s="3"/>
      <c r="L837" s="178"/>
    </row>
    <row r="838" ht="15.75" customHeight="1">
      <c r="K838" s="3"/>
      <c r="L838" s="178"/>
    </row>
    <row r="839" ht="15.75" customHeight="1">
      <c r="K839" s="3"/>
      <c r="L839" s="178"/>
    </row>
    <row r="840" ht="15.75" customHeight="1">
      <c r="K840" s="3"/>
      <c r="L840" s="178"/>
    </row>
    <row r="841" ht="15.75" customHeight="1">
      <c r="K841" s="3"/>
      <c r="L841" s="178"/>
    </row>
    <row r="842" ht="15.75" customHeight="1">
      <c r="K842" s="3"/>
      <c r="L842" s="178"/>
    </row>
    <row r="843" ht="15.75" customHeight="1">
      <c r="K843" s="3"/>
      <c r="L843" s="178"/>
    </row>
    <row r="844" ht="15.75" customHeight="1">
      <c r="K844" s="3"/>
      <c r="L844" s="178"/>
    </row>
    <row r="845" ht="15.75" customHeight="1">
      <c r="K845" s="3"/>
      <c r="L845" s="178"/>
    </row>
    <row r="846" ht="15.75" customHeight="1">
      <c r="K846" s="3"/>
      <c r="L846" s="178"/>
    </row>
    <row r="847" ht="15.75" customHeight="1">
      <c r="K847" s="3"/>
      <c r="L847" s="178"/>
    </row>
    <row r="848" ht="15.75" customHeight="1">
      <c r="K848" s="3"/>
      <c r="L848" s="178"/>
    </row>
    <row r="849" ht="15.75" customHeight="1">
      <c r="K849" s="3"/>
      <c r="L849" s="178"/>
    </row>
    <row r="850" ht="15.75" customHeight="1">
      <c r="K850" s="3"/>
      <c r="L850" s="178"/>
    </row>
    <row r="851" ht="15.75" customHeight="1">
      <c r="K851" s="3"/>
      <c r="L851" s="178"/>
    </row>
    <row r="852" ht="15.75" customHeight="1">
      <c r="K852" s="3"/>
      <c r="L852" s="178"/>
    </row>
    <row r="853" ht="15.75" customHeight="1">
      <c r="K853" s="3"/>
      <c r="L853" s="178"/>
    </row>
    <row r="854" ht="15.75" customHeight="1">
      <c r="K854" s="3"/>
      <c r="L854" s="178"/>
    </row>
    <row r="855" ht="15.75" customHeight="1">
      <c r="K855" s="3"/>
      <c r="L855" s="178"/>
    </row>
    <row r="856" ht="15.75" customHeight="1">
      <c r="K856" s="3"/>
      <c r="L856" s="178"/>
    </row>
    <row r="857" ht="15.75" customHeight="1">
      <c r="K857" s="3"/>
      <c r="L857" s="178"/>
    </row>
    <row r="858" ht="15.75" customHeight="1">
      <c r="K858" s="3"/>
      <c r="L858" s="178"/>
    </row>
    <row r="859" ht="15.75" customHeight="1">
      <c r="K859" s="3"/>
      <c r="L859" s="178"/>
    </row>
    <row r="860" ht="15.75" customHeight="1">
      <c r="K860" s="3"/>
      <c r="L860" s="178"/>
    </row>
    <row r="861" ht="15.75" customHeight="1">
      <c r="K861" s="3"/>
      <c r="L861" s="178"/>
    </row>
    <row r="862" ht="15.75" customHeight="1">
      <c r="K862" s="3"/>
      <c r="L862" s="178"/>
    </row>
    <row r="863" ht="15.75" customHeight="1">
      <c r="K863" s="3"/>
      <c r="L863" s="178"/>
    </row>
    <row r="864" ht="15.75" customHeight="1">
      <c r="K864" s="3"/>
      <c r="L864" s="178"/>
    </row>
    <row r="865" ht="15.75" customHeight="1">
      <c r="K865" s="3"/>
      <c r="L865" s="178"/>
    </row>
    <row r="866" ht="15.75" customHeight="1">
      <c r="K866" s="3"/>
      <c r="L866" s="178"/>
    </row>
    <row r="867" ht="15.75" customHeight="1">
      <c r="K867" s="3"/>
      <c r="L867" s="178"/>
    </row>
    <row r="868" ht="15.75" customHeight="1">
      <c r="K868" s="3"/>
      <c r="L868" s="178"/>
    </row>
    <row r="869" ht="15.75" customHeight="1">
      <c r="K869" s="3"/>
      <c r="L869" s="178"/>
    </row>
    <row r="870" ht="15.75" customHeight="1">
      <c r="K870" s="3"/>
      <c r="L870" s="178"/>
    </row>
    <row r="871" ht="15.75" customHeight="1">
      <c r="K871" s="3"/>
      <c r="L871" s="178"/>
    </row>
    <row r="872" ht="15.75" customHeight="1">
      <c r="K872" s="3"/>
      <c r="L872" s="178"/>
    </row>
    <row r="873" ht="15.75" customHeight="1">
      <c r="K873" s="3"/>
      <c r="L873" s="178"/>
    </row>
    <row r="874" ht="15.75" customHeight="1">
      <c r="K874" s="3"/>
      <c r="L874" s="178"/>
    </row>
    <row r="875" ht="15.75" customHeight="1">
      <c r="K875" s="3"/>
      <c r="L875" s="178"/>
    </row>
    <row r="876" ht="15.75" customHeight="1">
      <c r="K876" s="3"/>
      <c r="L876" s="178"/>
    </row>
    <row r="877" ht="15.75" customHeight="1">
      <c r="K877" s="3"/>
      <c r="L877" s="178"/>
    </row>
    <row r="878" ht="15.75" customHeight="1">
      <c r="K878" s="3"/>
      <c r="L878" s="178"/>
    </row>
    <row r="879" ht="15.75" customHeight="1">
      <c r="K879" s="3"/>
      <c r="L879" s="178"/>
    </row>
    <row r="880" ht="15.75" customHeight="1">
      <c r="K880" s="3"/>
      <c r="L880" s="178"/>
    </row>
    <row r="881" ht="15.75" customHeight="1">
      <c r="K881" s="3"/>
      <c r="L881" s="178"/>
    </row>
    <row r="882" ht="15.75" customHeight="1">
      <c r="K882" s="3"/>
      <c r="L882" s="178"/>
    </row>
    <row r="883" ht="15.75" customHeight="1">
      <c r="K883" s="3"/>
      <c r="L883" s="178"/>
    </row>
    <row r="884" ht="15.75" customHeight="1">
      <c r="K884" s="3"/>
      <c r="L884" s="178"/>
    </row>
    <row r="885" ht="15.75" customHeight="1">
      <c r="K885" s="3"/>
      <c r="L885" s="178"/>
    </row>
    <row r="886" ht="15.75" customHeight="1">
      <c r="K886" s="3"/>
      <c r="L886" s="178"/>
    </row>
    <row r="887" ht="15.75" customHeight="1">
      <c r="K887" s="3"/>
      <c r="L887" s="178"/>
    </row>
    <row r="888" ht="15.75" customHeight="1">
      <c r="K888" s="3"/>
      <c r="L888" s="178"/>
    </row>
    <row r="889" ht="15.75" customHeight="1">
      <c r="K889" s="3"/>
      <c r="L889" s="178"/>
    </row>
    <row r="890" ht="15.75" customHeight="1">
      <c r="K890" s="3"/>
      <c r="L890" s="178"/>
    </row>
    <row r="891" ht="15.75" customHeight="1">
      <c r="K891" s="3"/>
      <c r="L891" s="178"/>
    </row>
    <row r="892" ht="15.75" customHeight="1">
      <c r="K892" s="3"/>
      <c r="L892" s="178"/>
    </row>
    <row r="893" ht="15.75" customHeight="1">
      <c r="K893" s="3"/>
      <c r="L893" s="178"/>
    </row>
    <row r="894" ht="15.75" customHeight="1">
      <c r="K894" s="3"/>
      <c r="L894" s="178"/>
    </row>
    <row r="895" ht="15.75" customHeight="1">
      <c r="K895" s="3"/>
      <c r="L895" s="178"/>
    </row>
    <row r="896" ht="15.75" customHeight="1">
      <c r="K896" s="3"/>
      <c r="L896" s="178"/>
    </row>
    <row r="897" ht="15.75" customHeight="1">
      <c r="K897" s="3"/>
      <c r="L897" s="178"/>
    </row>
    <row r="898" ht="15.75" customHeight="1">
      <c r="K898" s="3"/>
      <c r="L898" s="178"/>
    </row>
    <row r="899" ht="15.75" customHeight="1">
      <c r="K899" s="3"/>
      <c r="L899" s="178"/>
    </row>
    <row r="900" ht="15.75" customHeight="1">
      <c r="K900" s="3"/>
      <c r="L900" s="178"/>
    </row>
    <row r="901" ht="15.75" customHeight="1">
      <c r="K901" s="3"/>
      <c r="L901" s="178"/>
    </row>
    <row r="902" ht="15.75" customHeight="1">
      <c r="K902" s="3"/>
      <c r="L902" s="178"/>
    </row>
    <row r="903" ht="15.75" customHeight="1">
      <c r="K903" s="3"/>
      <c r="L903" s="178"/>
    </row>
    <row r="904" ht="15.75" customHeight="1">
      <c r="K904" s="3"/>
      <c r="L904" s="178"/>
    </row>
    <row r="905" ht="15.75" customHeight="1">
      <c r="K905" s="3"/>
      <c r="L905" s="178"/>
    </row>
    <row r="906" ht="15.75" customHeight="1">
      <c r="K906" s="3"/>
      <c r="L906" s="178"/>
    </row>
    <row r="907" ht="15.75" customHeight="1">
      <c r="K907" s="3"/>
      <c r="L907" s="178"/>
    </row>
    <row r="908" ht="15.75" customHeight="1">
      <c r="K908" s="3"/>
      <c r="L908" s="178"/>
    </row>
    <row r="909" ht="15.75" customHeight="1">
      <c r="K909" s="3"/>
      <c r="L909" s="178"/>
    </row>
    <row r="910" ht="15.75" customHeight="1">
      <c r="K910" s="3"/>
      <c r="L910" s="178"/>
    </row>
    <row r="911" ht="15.75" customHeight="1">
      <c r="K911" s="3"/>
      <c r="L911" s="178"/>
    </row>
    <row r="912" ht="15.75" customHeight="1">
      <c r="K912" s="3"/>
      <c r="L912" s="178"/>
    </row>
    <row r="913" ht="15.75" customHeight="1">
      <c r="K913" s="3"/>
      <c r="L913" s="178"/>
    </row>
    <row r="914" ht="15.75" customHeight="1">
      <c r="K914" s="3"/>
      <c r="L914" s="178"/>
    </row>
    <row r="915" ht="15.75" customHeight="1">
      <c r="K915" s="3"/>
      <c r="L915" s="178"/>
    </row>
    <row r="916" ht="15.75" customHeight="1">
      <c r="K916" s="3"/>
      <c r="L916" s="178"/>
    </row>
    <row r="917" ht="15.75" customHeight="1">
      <c r="K917" s="3"/>
      <c r="L917" s="178"/>
    </row>
    <row r="918" ht="15.75" customHeight="1">
      <c r="K918" s="3"/>
      <c r="L918" s="178"/>
    </row>
    <row r="919" ht="15.75" customHeight="1">
      <c r="K919" s="3"/>
      <c r="L919" s="178"/>
    </row>
    <row r="920" ht="15.75" customHeight="1">
      <c r="K920" s="3"/>
      <c r="L920" s="178"/>
    </row>
    <row r="921" ht="15.75" customHeight="1">
      <c r="K921" s="3"/>
      <c r="L921" s="178"/>
    </row>
    <row r="922" ht="15.75" customHeight="1">
      <c r="K922" s="3"/>
      <c r="L922" s="178"/>
    </row>
    <row r="923" ht="15.75" customHeight="1">
      <c r="K923" s="3"/>
      <c r="L923" s="178"/>
    </row>
    <row r="924" ht="15.75" customHeight="1">
      <c r="K924" s="3"/>
      <c r="L924" s="178"/>
    </row>
    <row r="925" ht="15.75" customHeight="1">
      <c r="K925" s="3"/>
      <c r="L925" s="178"/>
    </row>
    <row r="926" ht="15.75" customHeight="1">
      <c r="K926" s="3"/>
      <c r="L926" s="178"/>
    </row>
    <row r="927" ht="15.75" customHeight="1">
      <c r="K927" s="3"/>
      <c r="L927" s="178"/>
    </row>
    <row r="928" ht="15.75" customHeight="1">
      <c r="K928" s="3"/>
      <c r="L928" s="178"/>
    </row>
    <row r="929" ht="15.75" customHeight="1">
      <c r="K929" s="3"/>
      <c r="L929" s="178"/>
    </row>
    <row r="930" ht="15.75" customHeight="1">
      <c r="K930" s="3"/>
      <c r="L930" s="178"/>
    </row>
    <row r="931" ht="15.75" customHeight="1">
      <c r="K931" s="3"/>
      <c r="L931" s="178"/>
    </row>
    <row r="932" ht="15.75" customHeight="1">
      <c r="K932" s="3"/>
      <c r="L932" s="178"/>
    </row>
    <row r="933" ht="15.75" customHeight="1">
      <c r="K933" s="3"/>
      <c r="L933" s="178"/>
    </row>
    <row r="934" ht="15.75" customHeight="1">
      <c r="K934" s="3"/>
      <c r="L934" s="178"/>
    </row>
    <row r="935" ht="15.75" customHeight="1">
      <c r="K935" s="3"/>
      <c r="L935" s="178"/>
    </row>
    <row r="936" ht="15.75" customHeight="1">
      <c r="K936" s="3"/>
      <c r="L936" s="178"/>
    </row>
    <row r="937" ht="15.75" customHeight="1">
      <c r="K937" s="3"/>
      <c r="L937" s="178"/>
    </row>
    <row r="938" ht="15.75" customHeight="1">
      <c r="K938" s="3"/>
      <c r="L938" s="178"/>
    </row>
    <row r="939" ht="15.75" customHeight="1">
      <c r="K939" s="3"/>
      <c r="L939" s="178"/>
    </row>
    <row r="940" ht="15.75" customHeight="1">
      <c r="K940" s="3"/>
      <c r="L940" s="178"/>
    </row>
    <row r="941" ht="15.75" customHeight="1">
      <c r="K941" s="3"/>
      <c r="L941" s="178"/>
    </row>
    <row r="942" ht="15.75" customHeight="1">
      <c r="K942" s="3"/>
      <c r="L942" s="178"/>
    </row>
    <row r="943" ht="15.75" customHeight="1">
      <c r="K943" s="3"/>
      <c r="L943" s="178"/>
    </row>
    <row r="944" ht="15.75" customHeight="1">
      <c r="K944" s="3"/>
      <c r="L944" s="178"/>
    </row>
    <row r="945" ht="15.75" customHeight="1">
      <c r="K945" s="3"/>
      <c r="L945" s="178"/>
    </row>
    <row r="946" ht="15.75" customHeight="1">
      <c r="K946" s="3"/>
      <c r="L946" s="178"/>
    </row>
    <row r="947" ht="15.75" customHeight="1">
      <c r="K947" s="3"/>
      <c r="L947" s="178"/>
    </row>
    <row r="948" ht="15.75" customHeight="1">
      <c r="K948" s="3"/>
      <c r="L948" s="178"/>
    </row>
    <row r="949" ht="15.75" customHeight="1">
      <c r="K949" s="3"/>
      <c r="L949" s="178"/>
    </row>
    <row r="950" ht="15.75" customHeight="1">
      <c r="K950" s="3"/>
      <c r="L950" s="178"/>
    </row>
    <row r="951" ht="15.75" customHeight="1">
      <c r="K951" s="3"/>
      <c r="L951" s="178"/>
    </row>
    <row r="952" ht="15.75" customHeight="1">
      <c r="K952" s="3"/>
      <c r="L952" s="178"/>
    </row>
    <row r="953" ht="15.75" customHeight="1">
      <c r="K953" s="3"/>
      <c r="L953" s="178"/>
    </row>
    <row r="954" ht="15.75" customHeight="1">
      <c r="K954" s="3"/>
      <c r="L954" s="178"/>
    </row>
    <row r="955" ht="15.75" customHeight="1">
      <c r="K955" s="3"/>
      <c r="L955" s="178"/>
    </row>
    <row r="956" ht="15.75" customHeight="1">
      <c r="K956" s="3"/>
      <c r="L956" s="178"/>
    </row>
    <row r="957" ht="15.75" customHeight="1">
      <c r="K957" s="3"/>
      <c r="L957" s="178"/>
    </row>
    <row r="958" ht="15.75" customHeight="1">
      <c r="K958" s="3"/>
      <c r="L958" s="178"/>
    </row>
    <row r="959" ht="15.75" customHeight="1">
      <c r="K959" s="3"/>
      <c r="L959" s="178"/>
    </row>
    <row r="960" ht="15.75" customHeight="1">
      <c r="K960" s="3"/>
      <c r="L960" s="178"/>
    </row>
    <row r="961" ht="15.75" customHeight="1">
      <c r="K961" s="3"/>
      <c r="L961" s="178"/>
    </row>
    <row r="962" ht="15.75" customHeight="1">
      <c r="K962" s="3"/>
      <c r="L962" s="178"/>
    </row>
    <row r="963" ht="15.75" customHeight="1">
      <c r="K963" s="3"/>
      <c r="L963" s="178"/>
    </row>
    <row r="964" ht="15.75" customHeight="1">
      <c r="K964" s="3"/>
      <c r="L964" s="178"/>
    </row>
    <row r="965" ht="15.75" customHeight="1">
      <c r="K965" s="3"/>
      <c r="L965" s="178"/>
    </row>
    <row r="966" ht="15.75" customHeight="1">
      <c r="K966" s="3"/>
      <c r="L966" s="178"/>
    </row>
    <row r="967" ht="15.75" customHeight="1">
      <c r="K967" s="3"/>
      <c r="L967" s="178"/>
    </row>
    <row r="968" ht="15.75" customHeight="1">
      <c r="K968" s="3"/>
      <c r="L968" s="178"/>
    </row>
    <row r="969" ht="15.75" customHeight="1">
      <c r="K969" s="3"/>
      <c r="L969" s="178"/>
    </row>
    <row r="970" ht="15.75" customHeight="1">
      <c r="K970" s="3"/>
      <c r="L970" s="178"/>
    </row>
    <row r="971" ht="15.75" customHeight="1">
      <c r="K971" s="3"/>
      <c r="L971" s="178"/>
    </row>
    <row r="972" ht="15.75" customHeight="1">
      <c r="K972" s="3"/>
      <c r="L972" s="178"/>
    </row>
    <row r="973" ht="15.75" customHeight="1">
      <c r="K973" s="3"/>
      <c r="L973" s="178"/>
    </row>
    <row r="974" ht="15.75" customHeight="1">
      <c r="K974" s="3"/>
      <c r="L974" s="178"/>
    </row>
    <row r="975" ht="15.75" customHeight="1">
      <c r="K975" s="3"/>
      <c r="L975" s="178"/>
    </row>
    <row r="976" ht="15.75" customHeight="1">
      <c r="K976" s="3"/>
      <c r="L976" s="178"/>
    </row>
    <row r="977" ht="15.75" customHeight="1">
      <c r="K977" s="3"/>
      <c r="L977" s="178"/>
    </row>
    <row r="978" ht="15.75" customHeight="1">
      <c r="K978" s="3"/>
      <c r="L978" s="178"/>
    </row>
    <row r="979" ht="15.75" customHeight="1">
      <c r="K979" s="3"/>
      <c r="L979" s="178"/>
    </row>
    <row r="980" ht="15.75" customHeight="1">
      <c r="K980" s="3"/>
      <c r="L980" s="178"/>
    </row>
    <row r="981" ht="15.75" customHeight="1">
      <c r="K981" s="3"/>
      <c r="L981" s="178"/>
    </row>
    <row r="982" ht="15.75" customHeight="1">
      <c r="K982" s="3"/>
      <c r="L982" s="178"/>
    </row>
    <row r="983" ht="15.75" customHeight="1">
      <c r="K983" s="3"/>
      <c r="L983" s="178"/>
    </row>
    <row r="984" ht="15.75" customHeight="1">
      <c r="K984" s="3"/>
      <c r="L984" s="178"/>
    </row>
    <row r="985" ht="15.75" customHeight="1">
      <c r="K985" s="3"/>
      <c r="L985" s="178"/>
    </row>
    <row r="986" ht="15.75" customHeight="1">
      <c r="K986" s="3"/>
      <c r="L986" s="178"/>
    </row>
    <row r="987" ht="15.75" customHeight="1">
      <c r="K987" s="3"/>
      <c r="L987" s="178"/>
    </row>
    <row r="988" ht="15.75" customHeight="1">
      <c r="K988" s="3"/>
      <c r="L988" s="178"/>
    </row>
    <row r="989" ht="15.75" customHeight="1">
      <c r="K989" s="3"/>
      <c r="L989" s="178"/>
    </row>
    <row r="990" ht="15.75" customHeight="1">
      <c r="K990" s="3"/>
      <c r="L990" s="178"/>
    </row>
    <row r="991" ht="15.75" customHeight="1">
      <c r="K991" s="3"/>
      <c r="L991" s="178"/>
    </row>
    <row r="992" ht="15.75" customHeight="1">
      <c r="K992" s="3"/>
      <c r="L992" s="178"/>
    </row>
    <row r="993" ht="15.75" customHeight="1">
      <c r="K993" s="3"/>
      <c r="L993" s="178"/>
    </row>
    <row r="994" ht="15.75" customHeight="1">
      <c r="K994" s="3"/>
      <c r="L994" s="178"/>
    </row>
    <row r="995" ht="15.75" customHeight="1">
      <c r="K995" s="3"/>
      <c r="L995" s="178"/>
    </row>
    <row r="996" ht="15.75" customHeight="1">
      <c r="K996" s="3"/>
      <c r="L996" s="178"/>
    </row>
    <row r="997" ht="15.75" customHeight="1">
      <c r="K997" s="3"/>
      <c r="L997" s="178"/>
    </row>
    <row r="998" ht="15.75" customHeight="1">
      <c r="K998" s="3"/>
      <c r="L998" s="178"/>
    </row>
    <row r="999" ht="15.75" customHeight="1">
      <c r="K999" s="3"/>
      <c r="L999" s="178"/>
    </row>
    <row r="1000" ht="15.75" customHeight="1">
      <c r="K1000" s="3"/>
      <c r="L1000" s="178"/>
    </row>
  </sheetData>
  <mergeCells count="12">
    <mergeCell ref="A10:K10"/>
    <mergeCell ref="A11:K11"/>
    <mergeCell ref="A12:K12"/>
    <mergeCell ref="A13:K13"/>
    <mergeCell ref="A790:L790"/>
    <mergeCell ref="A2:K2"/>
    <mergeCell ref="A4:K4"/>
    <mergeCell ref="A5:K5"/>
    <mergeCell ref="A6:K6"/>
    <mergeCell ref="A7:K7"/>
    <mergeCell ref="A8:K8"/>
    <mergeCell ref="A9:K9"/>
  </mergeCells>
  <hyperlinks>
    <hyperlink r:id="rId1" ref="E16"/>
    <hyperlink r:id="rId2" ref="E17"/>
    <hyperlink r:id="rId3" ref="E18"/>
    <hyperlink r:id="rId4" ref="E19"/>
    <hyperlink r:id="rId5" ref="E20"/>
    <hyperlink r:id="rId6" ref="E21"/>
    <hyperlink r:id="rId7" ref="E22"/>
    <hyperlink r:id="rId8" ref="E23"/>
    <hyperlink r:id="rId9" ref="E24"/>
    <hyperlink r:id="rId10" ref="E25"/>
    <hyperlink r:id="rId11" location="citeas" ref="E26"/>
    <hyperlink r:id="rId12" ref="E27"/>
    <hyperlink r:id="rId13" ref="E28"/>
    <hyperlink r:id="rId14" ref="E29"/>
    <hyperlink r:id="rId15" ref="E30"/>
    <hyperlink r:id="rId16" ref="E31"/>
    <hyperlink r:id="rId17" ref="E32"/>
    <hyperlink r:id="rId18" ref="E33"/>
    <hyperlink r:id="rId19" ref="E34"/>
    <hyperlink r:id="rId20" ref="E35"/>
    <hyperlink r:id="rId21" ref="E36"/>
    <hyperlink r:id="rId22" ref="E37"/>
    <hyperlink r:id="rId23" ref="E38"/>
    <hyperlink r:id="rId24" location="citeas" ref="E39"/>
    <hyperlink r:id="rId25" location="citeas" ref="E40"/>
    <hyperlink r:id="rId26" ref="E41"/>
    <hyperlink r:id="rId27" ref="E42"/>
    <hyperlink r:id="rId28" ref="E43"/>
    <hyperlink r:id="rId29" location="citeas" ref="E44"/>
    <hyperlink r:id="rId30" ref="E45"/>
    <hyperlink r:id="rId31" ref="E46"/>
    <hyperlink r:id="rId32" ref="E47"/>
    <hyperlink r:id="rId33" location="citeas" ref="E48"/>
    <hyperlink r:id="rId34" ref="E49"/>
    <hyperlink r:id="rId35" ref="E50"/>
    <hyperlink r:id="rId36" ref="E51"/>
    <hyperlink r:id="rId37" ref="E52"/>
    <hyperlink r:id="rId38" ref="E53"/>
    <hyperlink r:id="rId39" ref="E54"/>
    <hyperlink r:id="rId40" ref="E55"/>
    <hyperlink r:id="rId41" ref="E56"/>
    <hyperlink r:id="rId42" ref="E57"/>
    <hyperlink r:id="rId43" location="citeas" ref="E58"/>
    <hyperlink r:id="rId44" ref="E59"/>
    <hyperlink r:id="rId45" ref="E60"/>
    <hyperlink r:id="rId46" ref="E61"/>
    <hyperlink r:id="rId47" ref="E62"/>
    <hyperlink r:id="rId48" ref="E63"/>
    <hyperlink r:id="rId49" location="citeas" ref="E64"/>
    <hyperlink r:id="rId50" ref="E65"/>
    <hyperlink r:id="rId51" ref="E66"/>
    <hyperlink r:id="rId52" location="citeas" ref="E67"/>
    <hyperlink r:id="rId53" location="citeas" ref="E68"/>
    <hyperlink r:id="rId54" ref="E69"/>
    <hyperlink r:id="rId55" ref="E70"/>
    <hyperlink r:id="rId56" ref="E71"/>
    <hyperlink r:id="rId57" location="citeas" ref="E72"/>
    <hyperlink r:id="rId58" ref="E73"/>
    <hyperlink r:id="rId59" ref="E74"/>
    <hyperlink r:id="rId60" ref="E75"/>
    <hyperlink r:id="rId61" ref="E76"/>
    <hyperlink r:id="rId62" ref="E77"/>
    <hyperlink r:id="rId63" ref="E78"/>
    <hyperlink r:id="rId64" ref="E79"/>
    <hyperlink r:id="rId65" ref="E80"/>
    <hyperlink r:id="rId66" ref="E81"/>
    <hyperlink r:id="rId67" ref="E82"/>
    <hyperlink r:id="rId68" ref="E83"/>
    <hyperlink r:id="rId69" ref="E84"/>
    <hyperlink r:id="rId70" location="citeas" ref="E85"/>
    <hyperlink r:id="rId71" ref="E86"/>
    <hyperlink r:id="rId72" ref="E87"/>
    <hyperlink r:id="rId73" ref="E88"/>
    <hyperlink r:id="rId74" ref="E89"/>
    <hyperlink r:id="rId75" ref="E90"/>
    <hyperlink r:id="rId76" location="citeas" ref="E91"/>
    <hyperlink r:id="rId77" ref="E92"/>
    <hyperlink r:id="rId78" ref="E93"/>
    <hyperlink r:id="rId79" ref="E94"/>
    <hyperlink r:id="rId80" ref="E95"/>
    <hyperlink r:id="rId81" location="citeas" ref="E96"/>
    <hyperlink r:id="rId82" ref="E97"/>
    <hyperlink r:id="rId83" ref="E98"/>
    <hyperlink r:id="rId84" ref="E99"/>
    <hyperlink r:id="rId85" ref="E100"/>
    <hyperlink r:id="rId86" ref="E101"/>
    <hyperlink r:id="rId87" ref="E102"/>
    <hyperlink r:id="rId88" ref="E103"/>
    <hyperlink r:id="rId89" ref="E104"/>
    <hyperlink r:id="rId90" ref="E105"/>
    <hyperlink r:id="rId91" ref="E106"/>
    <hyperlink r:id="rId92" ref="E107"/>
    <hyperlink r:id="rId93" ref="E108"/>
    <hyperlink r:id="rId94" ref="E109"/>
    <hyperlink r:id="rId95" ref="E110"/>
    <hyperlink r:id="rId96" ref="E111"/>
    <hyperlink r:id="rId97" ref="E112"/>
    <hyperlink r:id="rId98" location="citeas" ref="E113"/>
    <hyperlink r:id="rId99" location="citeas" ref="E114"/>
    <hyperlink r:id="rId100" ref="E115"/>
    <hyperlink r:id="rId101" ref="E116"/>
    <hyperlink r:id="rId102" ref="E117"/>
    <hyperlink r:id="rId103" ref="E119"/>
    <hyperlink r:id="rId104" ref="E120"/>
    <hyperlink r:id="rId105" ref="E121"/>
    <hyperlink r:id="rId106" ref="E122"/>
    <hyperlink r:id="rId107" ref="E123"/>
    <hyperlink r:id="rId108" ref="E124"/>
    <hyperlink r:id="rId109" ref="E125"/>
    <hyperlink r:id="rId110" ref="E126"/>
    <hyperlink r:id="rId111" ref="E127"/>
    <hyperlink r:id="rId112" ref="E128"/>
    <hyperlink r:id="rId113" location="page=99" ref="E129"/>
    <hyperlink r:id="rId114" location="citeas" ref="E130"/>
    <hyperlink r:id="rId115" ref="E131"/>
    <hyperlink r:id="rId116" ref="E132"/>
    <hyperlink r:id="rId117" ref="E133"/>
    <hyperlink r:id="rId118" ref="E134"/>
    <hyperlink r:id="rId119" ref="E135"/>
    <hyperlink r:id="rId120" ref="E136"/>
    <hyperlink r:id="rId121" ref="E137"/>
    <hyperlink r:id="rId122" ref="E138"/>
    <hyperlink r:id="rId123" ref="E139"/>
    <hyperlink r:id="rId124" ref="E140"/>
    <hyperlink r:id="rId125" ref="E141"/>
    <hyperlink r:id="rId126" ref="E142"/>
    <hyperlink r:id="rId127" ref="E143"/>
    <hyperlink r:id="rId128" ref="E144"/>
    <hyperlink r:id="rId129" ref="E145"/>
    <hyperlink r:id="rId130" ref="E146"/>
    <hyperlink r:id="rId131" ref="E147"/>
    <hyperlink r:id="rId132" ref="B148"/>
    <hyperlink r:id="rId133" location="citeas" ref="E149"/>
    <hyperlink r:id="rId134" ref="E150"/>
    <hyperlink r:id="rId135" ref="E151"/>
    <hyperlink r:id="rId136" ref="E152"/>
    <hyperlink r:id="rId137" ref="E154"/>
    <hyperlink r:id="rId138" ref="E156"/>
    <hyperlink r:id="rId139" ref="E157"/>
    <hyperlink r:id="rId140" ref="E158"/>
    <hyperlink r:id="rId141" ref="E159"/>
    <hyperlink r:id="rId142" ref="E160"/>
    <hyperlink r:id="rId143" ref="E161"/>
    <hyperlink r:id="rId144" ref="E162"/>
    <hyperlink r:id="rId145" ref="E163"/>
    <hyperlink r:id="rId146" ref="E164"/>
    <hyperlink r:id="rId147" ref="E165"/>
    <hyperlink r:id="rId148" ref="E166"/>
    <hyperlink r:id="rId149" ref="E167"/>
    <hyperlink r:id="rId150" ref="E168"/>
    <hyperlink r:id="rId151" ref="E169"/>
    <hyperlink r:id="rId152" ref="E170"/>
    <hyperlink r:id="rId153" ref="E171"/>
    <hyperlink r:id="rId154" ref="E172"/>
    <hyperlink r:id="rId155" ref="E173"/>
    <hyperlink r:id="rId156" ref="E174"/>
    <hyperlink r:id="rId157" ref="E175"/>
    <hyperlink r:id="rId158" ref="E176"/>
    <hyperlink r:id="rId159" ref="E177"/>
    <hyperlink r:id="rId160" ref="E178"/>
    <hyperlink r:id="rId161" ref="E179"/>
    <hyperlink r:id="rId162" location="page=192 " ref="E180"/>
    <hyperlink r:id="rId163" ref="E181"/>
    <hyperlink r:id="rId164" ref="E182"/>
    <hyperlink r:id="rId165" ref="E183"/>
    <hyperlink r:id="rId166" ref="E184"/>
    <hyperlink r:id="rId167" ref="E185"/>
    <hyperlink r:id="rId168" ref="E186"/>
    <hyperlink r:id="rId169" ref="E187"/>
    <hyperlink r:id="rId170" ref="E188"/>
    <hyperlink r:id="rId171" ref="E189"/>
    <hyperlink r:id="rId172" ref="E190"/>
    <hyperlink r:id="rId173" ref="E191"/>
    <hyperlink r:id="rId174" location="citeas" ref="E192"/>
    <hyperlink r:id="rId175" ref="E193"/>
    <hyperlink r:id="rId176" ref="E194"/>
    <hyperlink r:id="rId177" ref="E197"/>
    <hyperlink r:id="rId178" ref="E198"/>
    <hyperlink r:id="rId179" ref="E199"/>
    <hyperlink r:id="rId180" ref="E200"/>
    <hyperlink r:id="rId181" ref="E201"/>
    <hyperlink r:id="rId182" ref="E202"/>
    <hyperlink r:id="rId183" ref="E203"/>
    <hyperlink r:id="rId184" ref="E204"/>
    <hyperlink r:id="rId185" ref="E205"/>
    <hyperlink r:id="rId186" ref="E206"/>
    <hyperlink r:id="rId187" ref="E207"/>
    <hyperlink r:id="rId188" ref="E208"/>
    <hyperlink r:id="rId189" ref="E209"/>
    <hyperlink r:id="rId190" ref="E210"/>
    <hyperlink r:id="rId191" ref="E211"/>
    <hyperlink r:id="rId192" ref="E213"/>
    <hyperlink r:id="rId193" ref="E214"/>
    <hyperlink r:id="rId194" ref="E221"/>
    <hyperlink r:id="rId195" ref="E223"/>
    <hyperlink r:id="rId196" ref="E224"/>
    <hyperlink r:id="rId197" ref="E226"/>
    <hyperlink r:id="rId198" ref="E235"/>
    <hyperlink r:id="rId199" ref="E236"/>
    <hyperlink r:id="rId200" ref="E239"/>
    <hyperlink r:id="rId201" ref="E240"/>
    <hyperlink r:id="rId202" ref="E241"/>
    <hyperlink r:id="rId203" ref="E242"/>
    <hyperlink r:id="rId204" ref="E243"/>
    <hyperlink r:id="rId205" ref="E244"/>
    <hyperlink r:id="rId206" ref="E245"/>
    <hyperlink r:id="rId207" ref="E246"/>
    <hyperlink r:id="rId208" ref="E247"/>
    <hyperlink r:id="rId209" ref="E248"/>
    <hyperlink r:id="rId210" ref="E249"/>
    <hyperlink r:id="rId211" ref="E250"/>
    <hyperlink r:id="rId212" ref="E251"/>
    <hyperlink r:id="rId213" ref="E252"/>
    <hyperlink r:id="rId214" ref="E253"/>
    <hyperlink r:id="rId215" ref="E254"/>
    <hyperlink r:id="rId216" ref="E255"/>
    <hyperlink r:id="rId217" ref="E256"/>
    <hyperlink r:id="rId218" ref="E257"/>
    <hyperlink r:id="rId219" ref="E258"/>
    <hyperlink r:id="rId220" ref="E259"/>
    <hyperlink r:id="rId221" ref="E260"/>
    <hyperlink r:id="rId222" ref="E261"/>
    <hyperlink r:id="rId223" ref="E262"/>
    <hyperlink r:id="rId224" ref="E263"/>
    <hyperlink r:id="rId225" ref="E264"/>
    <hyperlink r:id="rId226" ref="E265"/>
    <hyperlink r:id="rId227" ref="E267"/>
    <hyperlink r:id="rId228" ref="E268"/>
    <hyperlink r:id="rId229" ref="E269"/>
    <hyperlink r:id="rId230" ref="E270"/>
    <hyperlink r:id="rId231" ref="E271"/>
    <hyperlink r:id="rId232" ref="E272"/>
    <hyperlink r:id="rId233" ref="E273"/>
    <hyperlink r:id="rId234" ref="E274"/>
    <hyperlink r:id="rId235" ref="E275"/>
    <hyperlink r:id="rId236" ref="E276"/>
    <hyperlink r:id="rId237" ref="E293"/>
    <hyperlink r:id="rId238" ref="E294"/>
    <hyperlink r:id="rId239" ref="E295"/>
    <hyperlink r:id="rId240" ref="E296"/>
    <hyperlink r:id="rId241" ref="E302"/>
    <hyperlink r:id="rId242" ref="E303"/>
    <hyperlink r:id="rId243" ref="E304"/>
    <hyperlink r:id="rId244" ref="E305"/>
    <hyperlink r:id="rId245" ref="E306"/>
    <hyperlink r:id="rId246" ref="E307"/>
    <hyperlink r:id="rId247" ref="E308"/>
    <hyperlink r:id="rId248" ref="E309"/>
    <hyperlink r:id="rId249" ref="E310"/>
    <hyperlink r:id="rId250" ref="E311"/>
    <hyperlink r:id="rId251" ref="E312"/>
    <hyperlink r:id="rId252" ref="E314"/>
    <hyperlink r:id="rId253" ref="E315"/>
    <hyperlink r:id="rId254" ref="E316"/>
    <hyperlink r:id="rId255" ref="E317"/>
    <hyperlink r:id="rId256" ref="D318"/>
    <hyperlink r:id="rId257" ref="E318"/>
    <hyperlink r:id="rId258" ref="E319"/>
    <hyperlink r:id="rId259" ref="E320"/>
    <hyperlink r:id="rId260" ref="E321"/>
    <hyperlink r:id="rId261" ref="E322"/>
    <hyperlink r:id="rId262" ref="E323"/>
    <hyperlink r:id="rId263" ref="E324"/>
    <hyperlink r:id="rId264" ref="E325"/>
    <hyperlink r:id="rId265" ref="E326"/>
    <hyperlink r:id="rId266" ref="E327"/>
    <hyperlink r:id="rId267" ref="E328"/>
    <hyperlink r:id="rId268" ref="B329"/>
    <hyperlink r:id="rId269" ref="E329"/>
    <hyperlink r:id="rId270" ref="B330"/>
    <hyperlink r:id="rId271" ref="D330"/>
    <hyperlink r:id="rId272" ref="E330"/>
    <hyperlink r:id="rId273" ref="B331"/>
    <hyperlink r:id="rId274" ref="E331"/>
    <hyperlink r:id="rId275" ref="B332"/>
    <hyperlink r:id="rId276" ref="E332"/>
    <hyperlink r:id="rId277" ref="B333"/>
    <hyperlink r:id="rId278" ref="E333"/>
    <hyperlink r:id="rId279" ref="B334"/>
    <hyperlink r:id="rId280" ref="E334"/>
    <hyperlink r:id="rId281" ref="E335"/>
    <hyperlink r:id="rId282" ref="E336"/>
    <hyperlink r:id="rId283" ref="E337"/>
    <hyperlink r:id="rId284" ref="B338"/>
    <hyperlink r:id="rId285" ref="D338"/>
    <hyperlink r:id="rId286" ref="E338"/>
    <hyperlink r:id="rId287" ref="E339"/>
    <hyperlink r:id="rId288" ref="E340"/>
    <hyperlink r:id="rId289" ref="E341"/>
    <hyperlink r:id="rId290" ref="E342"/>
    <hyperlink r:id="rId291" ref="E343"/>
    <hyperlink r:id="rId292" ref="E345"/>
    <hyperlink r:id="rId293" ref="E346"/>
    <hyperlink r:id="rId294" ref="E347"/>
    <hyperlink r:id="rId295" ref="E349"/>
    <hyperlink r:id="rId296" ref="E350"/>
    <hyperlink r:id="rId297" ref="E351"/>
    <hyperlink r:id="rId298" ref="E352"/>
    <hyperlink r:id="rId299" location="citeas" ref="E354"/>
    <hyperlink r:id="rId300" ref="E356"/>
    <hyperlink r:id="rId301" ref="E357"/>
    <hyperlink r:id="rId302" ref="E358"/>
    <hyperlink r:id="rId303" ref="B361"/>
    <hyperlink r:id="rId304" ref="E361"/>
    <hyperlink r:id="rId305" ref="B362"/>
    <hyperlink r:id="rId306" ref="E362"/>
    <hyperlink r:id="rId307" ref="B363"/>
    <hyperlink r:id="rId308" ref="E363"/>
    <hyperlink r:id="rId309" ref="E366"/>
    <hyperlink r:id="rId310" ref="E382"/>
    <hyperlink r:id="rId311" ref="E395"/>
    <hyperlink r:id="rId312" ref="E397"/>
    <hyperlink r:id="rId313" ref="E422"/>
    <hyperlink r:id="rId314" ref="E424"/>
    <hyperlink r:id="rId315" ref="B426"/>
    <hyperlink r:id="rId316" ref="E426"/>
    <hyperlink r:id="rId317" ref="B430"/>
    <hyperlink r:id="rId318" location="references" ref="E431"/>
    <hyperlink r:id="rId319" ref="B432"/>
    <hyperlink r:id="rId320" ref="E432"/>
    <hyperlink r:id="rId321" ref="B433"/>
    <hyperlink r:id="rId322" ref="E433"/>
    <hyperlink r:id="rId323" ref="B434"/>
    <hyperlink r:id="rId324" ref="E434"/>
    <hyperlink r:id="rId325" ref="B435"/>
    <hyperlink r:id="rId326" ref="E435"/>
    <hyperlink r:id="rId327" ref="B436"/>
    <hyperlink r:id="rId328" ref="E436"/>
    <hyperlink r:id="rId329" ref="B437"/>
    <hyperlink r:id="rId330" ref="E437"/>
    <hyperlink r:id="rId331" ref="E438"/>
    <hyperlink r:id="rId332" ref="E439"/>
    <hyperlink r:id="rId333" ref="E440"/>
    <hyperlink r:id="rId334" ref="E441"/>
    <hyperlink r:id="rId335" ref="E442"/>
    <hyperlink r:id="rId336" ref="E443"/>
    <hyperlink r:id="rId337" ref="E444"/>
    <hyperlink r:id="rId338" ref="E445"/>
    <hyperlink r:id="rId339" ref="E446"/>
    <hyperlink r:id="rId340" ref="E447"/>
    <hyperlink r:id="rId341" ref="E449"/>
    <hyperlink r:id="rId342" ref="E450"/>
    <hyperlink r:id="rId343" ref="E453"/>
    <hyperlink r:id="rId344" ref="E454"/>
    <hyperlink r:id="rId345" ref="E455"/>
    <hyperlink r:id="rId346" ref="E456"/>
    <hyperlink r:id="rId347" ref="E457"/>
    <hyperlink r:id="rId348" ref="B458"/>
    <hyperlink r:id="rId349" ref="E458"/>
    <hyperlink r:id="rId350" ref="B459"/>
    <hyperlink r:id="rId351" ref="E459"/>
    <hyperlink r:id="rId352" ref="B460"/>
    <hyperlink r:id="rId353" ref="E460"/>
    <hyperlink r:id="rId354" ref="E461"/>
    <hyperlink r:id="rId355" ref="E462"/>
    <hyperlink r:id="rId356" ref="E463"/>
    <hyperlink r:id="rId357" ref="E464"/>
    <hyperlink r:id="rId358" ref="E465"/>
    <hyperlink r:id="rId359" ref="E466"/>
    <hyperlink r:id="rId360" ref="E467"/>
    <hyperlink r:id="rId361" ref="B468"/>
    <hyperlink r:id="rId362" ref="E468"/>
    <hyperlink r:id="rId363" ref="B469"/>
    <hyperlink r:id="rId364" ref="E469"/>
    <hyperlink r:id="rId365" ref="B470"/>
    <hyperlink r:id="rId366" ref="E470"/>
    <hyperlink r:id="rId367" ref="B471"/>
    <hyperlink r:id="rId368" ref="E471"/>
    <hyperlink r:id="rId369" ref="E472"/>
    <hyperlink r:id="rId370" ref="E473"/>
    <hyperlink r:id="rId371" ref="E474"/>
    <hyperlink r:id="rId372" ref="E475"/>
    <hyperlink r:id="rId373" ref="E476"/>
    <hyperlink r:id="rId374" ref="E477"/>
    <hyperlink r:id="rId375" ref="E478"/>
    <hyperlink r:id="rId376" ref="E479"/>
    <hyperlink r:id="rId377" ref="E480"/>
    <hyperlink r:id="rId378" ref="E481"/>
    <hyperlink r:id="rId379" ref="E482"/>
    <hyperlink r:id="rId380" ref="E483"/>
    <hyperlink r:id="rId381" ref="E484"/>
    <hyperlink r:id="rId382" ref="E485"/>
    <hyperlink r:id="rId383" ref="E486"/>
    <hyperlink r:id="rId384" ref="E487"/>
    <hyperlink r:id="rId385" ref="E489"/>
    <hyperlink r:id="rId386" ref="E490"/>
    <hyperlink r:id="rId387" ref="E491"/>
    <hyperlink r:id="rId388" ref="E494"/>
    <hyperlink r:id="rId389" ref="E497"/>
    <hyperlink r:id="rId390" ref="E498"/>
    <hyperlink r:id="rId391" ref="E500"/>
    <hyperlink r:id="rId392" ref="E501"/>
    <hyperlink r:id="rId393" ref="E502"/>
    <hyperlink r:id="rId394" ref="E503"/>
    <hyperlink r:id="rId395" ref="E508"/>
    <hyperlink r:id="rId396" ref="E511"/>
    <hyperlink r:id="rId397" ref="E514"/>
    <hyperlink r:id="rId398" ref="E515"/>
    <hyperlink r:id="rId399" ref="E516"/>
    <hyperlink r:id="rId400" ref="E517"/>
    <hyperlink r:id="rId401" ref="E518"/>
    <hyperlink r:id="rId402" ref="E519"/>
    <hyperlink r:id="rId403" ref="E520"/>
    <hyperlink r:id="rId404" ref="E521"/>
    <hyperlink r:id="rId405" ref="E524"/>
    <hyperlink r:id="rId406" ref="E525"/>
    <hyperlink r:id="rId407" ref="E526"/>
    <hyperlink r:id="rId408" ref="E527"/>
    <hyperlink r:id="rId409" location="v=onepage&amp;q&amp;f=false" ref="E528"/>
    <hyperlink r:id="rId410" ref="E529"/>
    <hyperlink r:id="rId411" location="v=onepage&amp;q&amp;f=false" ref="E530"/>
    <hyperlink r:id="rId412" ref="E531"/>
    <hyperlink r:id="rId413" ref="E532"/>
    <hyperlink r:id="rId414" ref="E533"/>
    <hyperlink r:id="rId415" ref="E534"/>
    <hyperlink r:id="rId416" ref="E535"/>
    <hyperlink r:id="rId417" ref="E536"/>
    <hyperlink r:id="rId418" ref="E537"/>
    <hyperlink r:id="rId419" ref="E538"/>
    <hyperlink r:id="rId420" ref="E539"/>
    <hyperlink r:id="rId421" ref="E540"/>
    <hyperlink r:id="rId422" ref="E541"/>
    <hyperlink r:id="rId423" ref="E542"/>
    <hyperlink r:id="rId424" ref="E543"/>
    <hyperlink r:id="rId425" ref="E544"/>
    <hyperlink r:id="rId426" ref="E545"/>
    <hyperlink r:id="rId427" ref="E546"/>
    <hyperlink r:id="rId428" ref="E547"/>
    <hyperlink r:id="rId429" ref="E548"/>
    <hyperlink r:id="rId430" ref="E549"/>
    <hyperlink r:id="rId431" ref="E550"/>
    <hyperlink r:id="rId432" ref="E551"/>
    <hyperlink r:id="rId433" ref="E552"/>
    <hyperlink r:id="rId434" ref="E553"/>
    <hyperlink r:id="rId435" ref="E554"/>
    <hyperlink r:id="rId436" ref="E555"/>
    <hyperlink r:id="rId437" ref="E556"/>
    <hyperlink r:id="rId438" ref="E557"/>
    <hyperlink r:id="rId439" ref="E558"/>
    <hyperlink r:id="rId440" ref="E559"/>
    <hyperlink r:id="rId441" ref="D560"/>
    <hyperlink r:id="rId442" ref="E560"/>
    <hyperlink r:id="rId443" ref="E561"/>
    <hyperlink r:id="rId444" ref="E572"/>
    <hyperlink r:id="rId445" ref="E573"/>
    <hyperlink r:id="rId446" ref="E574"/>
    <hyperlink r:id="rId447" ref="E576"/>
    <hyperlink r:id="rId448" ref="E577"/>
    <hyperlink r:id="rId449" ref="E578"/>
    <hyperlink r:id="rId450" ref="E579"/>
    <hyperlink r:id="rId451" ref="E581"/>
    <hyperlink r:id="rId452" ref="E582"/>
    <hyperlink r:id="rId453" location="v=onepage&amp;q&amp;f=false" ref="E583"/>
    <hyperlink r:id="rId454" ref="E584"/>
    <hyperlink r:id="rId455" location="v=onepage&amp;q&amp;f=false" ref="E585"/>
    <hyperlink r:id="rId456" ref="E586"/>
    <hyperlink r:id="rId457" ref="E587"/>
    <hyperlink r:id="rId458" ref="E588"/>
    <hyperlink r:id="rId459" ref="E589"/>
    <hyperlink r:id="rId460" ref="E590"/>
    <hyperlink r:id="rId461" ref="E591"/>
    <hyperlink r:id="rId462" ref="E592"/>
    <hyperlink r:id="rId463" ref="E593"/>
    <hyperlink r:id="rId464" ref="E594"/>
    <hyperlink r:id="rId465" ref="E595"/>
    <hyperlink r:id="rId466" ref="E596"/>
    <hyperlink r:id="rId467" ref="E597"/>
    <hyperlink r:id="rId468" ref="E598"/>
    <hyperlink r:id="rId469" ref="E599"/>
    <hyperlink r:id="rId470" ref="E600"/>
    <hyperlink r:id="rId471" ref="E601"/>
    <hyperlink r:id="rId472" ref="E602"/>
    <hyperlink r:id="rId473" ref="E603"/>
    <hyperlink r:id="rId474" ref="E604"/>
    <hyperlink r:id="rId475" ref="E605"/>
    <hyperlink r:id="rId476" ref="E606"/>
    <hyperlink r:id="rId477" ref="E607"/>
    <hyperlink r:id="rId478" ref="E608"/>
    <hyperlink r:id="rId479" ref="E609"/>
    <hyperlink r:id="rId480" ref="E610"/>
    <hyperlink r:id="rId481" ref="E611"/>
    <hyperlink r:id="rId482" ref="E612"/>
    <hyperlink r:id="rId483" ref="E613"/>
    <hyperlink r:id="rId484" ref="E614"/>
    <hyperlink r:id="rId485" ref="D616"/>
    <hyperlink r:id="rId486" ref="D617"/>
    <hyperlink r:id="rId487" ref="D618"/>
    <hyperlink r:id="rId488" ref="B619"/>
    <hyperlink r:id="rId489" ref="D619"/>
    <hyperlink r:id="rId490" ref="E619"/>
    <hyperlink r:id="rId491" ref="B620"/>
    <hyperlink r:id="rId492" ref="E621"/>
    <hyperlink r:id="rId493" ref="E622"/>
    <hyperlink r:id="rId494" ref="E623"/>
    <hyperlink r:id="rId495" ref="E632"/>
    <hyperlink r:id="rId496" ref="B646"/>
    <hyperlink r:id="rId497" ref="E646"/>
    <hyperlink r:id="rId498" ref="E647"/>
    <hyperlink r:id="rId499" ref="E648"/>
    <hyperlink r:id="rId500" ref="E649"/>
    <hyperlink r:id="rId501" ref="E650"/>
    <hyperlink r:id="rId502" ref="E651"/>
    <hyperlink r:id="rId503" ref="E652"/>
    <hyperlink r:id="rId504" ref="E653"/>
    <hyperlink r:id="rId505" location="Bib1" ref="E654"/>
    <hyperlink r:id="rId506" ref="E655"/>
    <hyperlink r:id="rId507" ref="E656"/>
    <hyperlink r:id="rId508" ref="E657"/>
    <hyperlink r:id="rId509" ref="E658"/>
    <hyperlink r:id="rId510" ref="E659"/>
    <hyperlink r:id="rId511" ref="E660"/>
    <hyperlink r:id="rId512" ref="E661"/>
    <hyperlink r:id="rId513" ref="E662"/>
    <hyperlink r:id="rId514" ref="E663"/>
    <hyperlink r:id="rId515" ref="E664"/>
    <hyperlink r:id="rId516" ref="E665"/>
    <hyperlink r:id="rId517" ref="E666"/>
    <hyperlink r:id="rId518" ref="E667"/>
    <hyperlink r:id="rId519" ref="E668"/>
    <hyperlink r:id="rId520" ref="E669"/>
    <hyperlink r:id="rId521" ref="E670"/>
    <hyperlink r:id="rId522" ref="E671"/>
    <hyperlink r:id="rId523" ref="E673"/>
    <hyperlink r:id="rId524" ref="E674"/>
    <hyperlink r:id="rId525" ref="E675"/>
    <hyperlink r:id="rId526" ref="E676"/>
    <hyperlink r:id="rId527" ref="E677"/>
    <hyperlink r:id="rId528" ref="E678"/>
    <hyperlink r:id="rId529" ref="E679"/>
    <hyperlink r:id="rId530" ref="E680"/>
    <hyperlink r:id="rId531" ref="E681"/>
    <hyperlink r:id="rId532" ref="E682"/>
    <hyperlink r:id="rId533" ref="E683"/>
    <hyperlink r:id="rId534" ref="E684"/>
    <hyperlink r:id="rId535" ref="E685"/>
    <hyperlink r:id="rId536" ref="E686"/>
    <hyperlink r:id="rId537" ref="E687"/>
    <hyperlink r:id="rId538" ref="E688"/>
    <hyperlink r:id="rId539" ref="E689"/>
    <hyperlink r:id="rId540" location="h10" ref="E690"/>
    <hyperlink r:id="rId541" ref="E691"/>
    <hyperlink r:id="rId542" ref="E692"/>
    <hyperlink r:id="rId543" ref="E693"/>
    <hyperlink r:id="rId544" ref="E694"/>
    <hyperlink r:id="rId545" ref="E695"/>
    <hyperlink r:id="rId546" ref="E696"/>
    <hyperlink r:id="rId547" ref="E697"/>
    <hyperlink r:id="rId548" ref="E698"/>
    <hyperlink r:id="rId549" ref="E699"/>
    <hyperlink r:id="rId550" ref="E700"/>
    <hyperlink r:id="rId551" ref="E701"/>
    <hyperlink r:id="rId552" ref="E702"/>
    <hyperlink r:id="rId553" ref="E703"/>
    <hyperlink r:id="rId554" ref="E704"/>
    <hyperlink r:id="rId555" ref="E705"/>
    <hyperlink r:id="rId556" ref="E706"/>
    <hyperlink r:id="rId557" ref="E707"/>
    <hyperlink r:id="rId558" ref="E708"/>
    <hyperlink r:id="rId559" ref="E709"/>
    <hyperlink r:id="rId560" ref="E710"/>
    <hyperlink r:id="rId561" ref="E711"/>
    <hyperlink r:id="rId562" ref="E712"/>
    <hyperlink r:id="rId563" ref="E716"/>
    <hyperlink r:id="rId564" ref="E717"/>
    <hyperlink r:id="rId565" ref="E718"/>
    <hyperlink r:id="rId566" ref="E719"/>
    <hyperlink r:id="rId567" ref="E720"/>
    <hyperlink r:id="rId568" ref="E721"/>
    <hyperlink r:id="rId569" ref="E722"/>
    <hyperlink r:id="rId570" ref="E723"/>
    <hyperlink r:id="rId571" ref="E725"/>
    <hyperlink r:id="rId572" ref="E726"/>
    <hyperlink r:id="rId573" ref="E727"/>
    <hyperlink r:id="rId574" ref="E731"/>
    <hyperlink r:id="rId575" ref="E734"/>
    <hyperlink r:id="rId576" ref="E735"/>
    <hyperlink r:id="rId577" ref="E736"/>
    <hyperlink r:id="rId578" ref="E738"/>
    <hyperlink r:id="rId579" ref="E745"/>
    <hyperlink r:id="rId580" ref="E746"/>
    <hyperlink r:id="rId581" ref="E747"/>
    <hyperlink r:id="rId582" ref="E750"/>
    <hyperlink r:id="rId583" ref="E751"/>
    <hyperlink r:id="rId584" ref="E752"/>
    <hyperlink r:id="rId585" ref="E753"/>
    <hyperlink r:id="rId586" ref="E754"/>
    <hyperlink r:id="rId587" ref="E755"/>
    <hyperlink r:id="rId588" ref="E756"/>
    <hyperlink r:id="rId589" ref="E757"/>
    <hyperlink r:id="rId590" ref="E758"/>
    <hyperlink r:id="rId591" ref="E759"/>
    <hyperlink r:id="rId592" ref="E760"/>
    <hyperlink r:id="rId593" ref="E761"/>
    <hyperlink r:id="rId594" ref="E762"/>
    <hyperlink r:id="rId595" ref="E763"/>
    <hyperlink r:id="rId596" ref="E764"/>
    <hyperlink r:id="rId597" ref="E765"/>
    <hyperlink r:id="rId598" ref="E766"/>
    <hyperlink r:id="rId599" ref="E767"/>
    <hyperlink r:id="rId600" ref="E768"/>
    <hyperlink r:id="rId601" ref="E769"/>
    <hyperlink r:id="rId602" ref="E770"/>
    <hyperlink r:id="rId603" ref="E771"/>
    <hyperlink r:id="rId604" ref="E772"/>
    <hyperlink r:id="rId605" ref="E773"/>
    <hyperlink r:id="rId606" ref="E774"/>
    <hyperlink r:id="rId607" ref="E775"/>
    <hyperlink r:id="rId608" ref="E776"/>
    <hyperlink r:id="rId609" ref="E777"/>
    <hyperlink r:id="rId610" ref="E778"/>
    <hyperlink r:id="rId611" ref="E779"/>
    <hyperlink r:id="rId612" ref="E780"/>
    <hyperlink r:id="rId613" ref="E781"/>
    <hyperlink r:id="rId614" ref="E782"/>
    <hyperlink r:id="rId615" ref="E783"/>
    <hyperlink r:id="rId616" ref="E784"/>
    <hyperlink r:id="rId617" ref="E785"/>
    <hyperlink r:id="rId618" ref="E786"/>
    <hyperlink r:id="rId619" ref="E787"/>
    <hyperlink r:id="rId620" ref="E788"/>
  </hyperlinks>
  <printOptions/>
  <pageMargins bottom="0.75" footer="0.0" header="0.0" left="0.7" right="0.7" top="0.75"/>
  <pageSetup orientation="landscape"/>
  <drawing r:id="rId62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6" width="8.86"/>
    <col customWidth="1" min="17" max="25" width="8.0"/>
  </cols>
  <sheetData>
    <row r="1">
      <c r="A1" s="300"/>
      <c r="B1" s="301"/>
      <c r="C1" s="302"/>
      <c r="D1" s="303"/>
      <c r="E1" s="304"/>
      <c r="F1" s="304"/>
      <c r="G1" s="303"/>
      <c r="H1" s="303"/>
      <c r="I1" s="303"/>
      <c r="J1" s="303"/>
      <c r="K1" s="303"/>
      <c r="L1" s="303"/>
    </row>
    <row r="2">
      <c r="A2" s="305" t="s">
        <v>2670</v>
      </c>
      <c r="B2" s="50"/>
      <c r="C2" s="50"/>
      <c r="D2" s="50"/>
      <c r="E2" s="50"/>
      <c r="F2" s="50"/>
      <c r="G2" s="50"/>
      <c r="H2" s="50"/>
      <c r="I2" s="50"/>
      <c r="J2" s="50"/>
      <c r="K2" s="50"/>
      <c r="L2" s="51"/>
      <c r="M2" s="54"/>
      <c r="N2" s="54"/>
      <c r="O2" s="54"/>
      <c r="P2" s="54"/>
      <c r="Q2" s="54"/>
      <c r="R2" s="54"/>
      <c r="S2" s="54"/>
      <c r="T2" s="54"/>
      <c r="U2" s="54"/>
      <c r="V2" s="54"/>
      <c r="W2" s="54"/>
      <c r="X2" s="54"/>
      <c r="Y2" s="54"/>
    </row>
    <row r="3">
      <c r="A3" s="306"/>
      <c r="B3" s="306"/>
      <c r="C3" s="307"/>
      <c r="D3" s="307"/>
      <c r="E3" s="308"/>
      <c r="F3" s="308"/>
      <c r="G3" s="307"/>
      <c r="H3" s="307"/>
      <c r="I3" s="307"/>
      <c r="J3" s="307"/>
      <c r="K3" s="307"/>
      <c r="L3" s="307"/>
      <c r="M3" s="54"/>
      <c r="N3" s="54"/>
      <c r="O3" s="54"/>
      <c r="P3" s="54"/>
      <c r="Q3" s="54"/>
      <c r="R3" s="54"/>
      <c r="S3" s="54"/>
      <c r="T3" s="54"/>
      <c r="U3" s="54"/>
      <c r="V3" s="54"/>
      <c r="W3" s="54"/>
      <c r="X3" s="54"/>
      <c r="Y3" s="54"/>
    </row>
    <row r="4" ht="39.0" customHeight="1">
      <c r="A4" s="55" t="s">
        <v>2671</v>
      </c>
      <c r="B4" s="50"/>
      <c r="C4" s="50"/>
      <c r="D4" s="50"/>
      <c r="E4" s="50"/>
      <c r="F4" s="50"/>
      <c r="G4" s="50"/>
      <c r="H4" s="50"/>
      <c r="I4" s="50"/>
      <c r="J4" s="50"/>
      <c r="K4" s="50"/>
      <c r="L4" s="51"/>
      <c r="M4" s="54"/>
      <c r="N4" s="54"/>
      <c r="O4" s="54"/>
      <c r="P4" s="54"/>
      <c r="Q4" s="54"/>
      <c r="R4" s="54"/>
      <c r="S4" s="54"/>
      <c r="T4" s="54"/>
      <c r="U4" s="54"/>
      <c r="V4" s="54"/>
      <c r="W4" s="54"/>
      <c r="X4" s="54"/>
      <c r="Y4" s="54"/>
    </row>
    <row r="5" ht="24.0" customHeight="1">
      <c r="A5" s="55" t="s">
        <v>2672</v>
      </c>
      <c r="B5" s="50"/>
      <c r="C5" s="50"/>
      <c r="D5" s="50"/>
      <c r="E5" s="50"/>
      <c r="F5" s="50"/>
      <c r="G5" s="50"/>
      <c r="H5" s="50"/>
      <c r="I5" s="50"/>
      <c r="J5" s="50"/>
      <c r="K5" s="50"/>
      <c r="L5" s="51"/>
      <c r="M5" s="54"/>
      <c r="N5" s="54"/>
      <c r="O5" s="54"/>
      <c r="P5" s="54"/>
      <c r="Q5" s="54"/>
      <c r="R5" s="54"/>
      <c r="S5" s="54"/>
      <c r="T5" s="54"/>
      <c r="U5" s="54"/>
      <c r="V5" s="54"/>
      <c r="W5" s="54"/>
      <c r="X5" s="54"/>
      <c r="Y5" s="54"/>
    </row>
    <row r="6">
      <c r="A6" s="55" t="s">
        <v>2672</v>
      </c>
      <c r="B6" s="50"/>
      <c r="C6" s="50"/>
      <c r="D6" s="50"/>
      <c r="E6" s="50"/>
      <c r="F6" s="50"/>
      <c r="G6" s="50"/>
      <c r="H6" s="50"/>
      <c r="I6" s="50"/>
      <c r="J6" s="50"/>
      <c r="K6" s="50"/>
      <c r="L6" s="51"/>
      <c r="M6" s="54"/>
      <c r="N6" s="54"/>
      <c r="O6" s="54"/>
      <c r="P6" s="54"/>
      <c r="Q6" s="54"/>
      <c r="R6" s="54"/>
      <c r="S6" s="54"/>
      <c r="T6" s="54"/>
      <c r="U6" s="54"/>
      <c r="V6" s="54"/>
      <c r="W6" s="54"/>
      <c r="X6" s="54"/>
      <c r="Y6" s="54"/>
    </row>
    <row r="7">
      <c r="A7" s="309" t="s">
        <v>2673</v>
      </c>
      <c r="B7" s="310"/>
      <c r="C7" s="310"/>
      <c r="D7" s="310"/>
      <c r="E7" s="310"/>
      <c r="F7" s="310"/>
      <c r="G7" s="310"/>
      <c r="H7" s="310"/>
      <c r="I7" s="310"/>
      <c r="J7" s="310"/>
      <c r="K7" s="310"/>
      <c r="L7" s="311"/>
      <c r="M7" s="54"/>
      <c r="N7" s="54"/>
      <c r="O7" s="54"/>
      <c r="P7" s="54"/>
      <c r="Q7" s="54"/>
      <c r="R7" s="54"/>
      <c r="S7" s="54"/>
      <c r="T7" s="54"/>
      <c r="U7" s="54"/>
      <c r="V7" s="54"/>
      <c r="W7" s="54"/>
      <c r="X7" s="54"/>
      <c r="Y7" s="54"/>
    </row>
    <row r="8">
      <c r="A8" s="309" t="s">
        <v>2674</v>
      </c>
      <c r="B8" s="310"/>
      <c r="C8" s="310"/>
      <c r="D8" s="310"/>
      <c r="E8" s="310"/>
      <c r="F8" s="310"/>
      <c r="G8" s="310"/>
      <c r="H8" s="310"/>
      <c r="I8" s="310"/>
      <c r="J8" s="310"/>
      <c r="K8" s="310"/>
      <c r="L8" s="311"/>
      <c r="M8" s="54"/>
      <c r="N8" s="54"/>
      <c r="O8" s="54"/>
      <c r="P8" s="54"/>
      <c r="Q8" s="54"/>
      <c r="R8" s="54"/>
      <c r="S8" s="54"/>
      <c r="T8" s="54"/>
      <c r="U8" s="54"/>
      <c r="V8" s="54"/>
      <c r="W8" s="54"/>
      <c r="X8" s="54"/>
      <c r="Y8" s="54"/>
    </row>
    <row r="9" ht="38.25" customHeight="1">
      <c r="A9" s="312" t="s">
        <v>2675</v>
      </c>
      <c r="B9" s="310"/>
      <c r="C9" s="310"/>
      <c r="D9" s="310"/>
      <c r="E9" s="310"/>
      <c r="F9" s="310"/>
      <c r="G9" s="310"/>
      <c r="H9" s="310"/>
      <c r="I9" s="310"/>
      <c r="J9" s="310"/>
      <c r="K9" s="310"/>
      <c r="L9" s="311"/>
      <c r="M9" s="54"/>
      <c r="N9" s="54"/>
      <c r="O9" s="54"/>
      <c r="P9" s="54"/>
      <c r="Q9" s="54"/>
      <c r="R9" s="54"/>
      <c r="S9" s="54"/>
      <c r="T9" s="54"/>
      <c r="U9" s="54"/>
      <c r="V9" s="54"/>
      <c r="W9" s="54"/>
      <c r="X9" s="54"/>
      <c r="Y9" s="54"/>
    </row>
    <row r="10" ht="27.0" customHeight="1">
      <c r="A10" s="312" t="s">
        <v>2676</v>
      </c>
      <c r="B10" s="310"/>
      <c r="C10" s="310"/>
      <c r="D10" s="310"/>
      <c r="E10" s="310"/>
      <c r="F10" s="310"/>
      <c r="G10" s="310"/>
      <c r="H10" s="310"/>
      <c r="I10" s="310"/>
      <c r="J10" s="310"/>
      <c r="K10" s="310"/>
      <c r="L10" s="311"/>
      <c r="M10" s="54"/>
      <c r="N10" s="54"/>
      <c r="O10" s="54"/>
      <c r="P10" s="54"/>
      <c r="Q10" s="54"/>
      <c r="R10" s="54"/>
      <c r="S10" s="54"/>
      <c r="T10" s="54"/>
      <c r="U10" s="54"/>
      <c r="V10" s="54"/>
      <c r="W10" s="54"/>
      <c r="X10" s="54"/>
      <c r="Y10" s="54"/>
    </row>
    <row r="11" ht="34.5" customHeight="1">
      <c r="A11" s="59" t="s">
        <v>2677</v>
      </c>
      <c r="B11" s="50"/>
      <c r="C11" s="50"/>
      <c r="D11" s="50"/>
      <c r="E11" s="50"/>
      <c r="F11" s="50"/>
      <c r="G11" s="50"/>
      <c r="H11" s="50"/>
      <c r="I11" s="50"/>
      <c r="J11" s="50"/>
      <c r="K11" s="50"/>
      <c r="L11" s="51"/>
      <c r="M11" s="54"/>
      <c r="N11" s="54"/>
      <c r="O11" s="54"/>
      <c r="P11" s="54"/>
      <c r="Q11" s="54"/>
      <c r="R11" s="54"/>
      <c r="S11" s="54"/>
      <c r="T11" s="54"/>
      <c r="U11" s="54"/>
      <c r="V11" s="54"/>
      <c r="W11" s="54"/>
      <c r="X11" s="54"/>
      <c r="Y11" s="54"/>
    </row>
    <row r="12">
      <c r="A12" s="313"/>
      <c r="B12" s="314"/>
      <c r="C12" s="315"/>
      <c r="D12" s="316"/>
      <c r="E12" s="317"/>
      <c r="F12" s="318"/>
      <c r="G12" s="319"/>
      <c r="H12" s="319"/>
      <c r="I12" s="319"/>
      <c r="J12" s="319"/>
      <c r="K12" s="319"/>
      <c r="L12" s="319"/>
      <c r="M12" s="54"/>
      <c r="N12" s="54"/>
      <c r="O12" s="54"/>
      <c r="P12" s="54"/>
      <c r="Q12" s="54"/>
      <c r="R12" s="54"/>
      <c r="S12" s="54"/>
      <c r="T12" s="54"/>
      <c r="U12" s="54"/>
      <c r="V12" s="54"/>
      <c r="W12" s="54"/>
      <c r="X12" s="54"/>
      <c r="Y12" s="54"/>
    </row>
    <row r="13" ht="51.0" customHeight="1">
      <c r="A13" s="320" t="s">
        <v>2678</v>
      </c>
      <c r="B13" s="62" t="s">
        <v>2679</v>
      </c>
      <c r="C13" s="64" t="s">
        <v>8</v>
      </c>
      <c r="D13" s="63" t="s">
        <v>2680</v>
      </c>
      <c r="E13" s="321" t="s">
        <v>2681</v>
      </c>
      <c r="F13" s="321" t="s">
        <v>2682</v>
      </c>
      <c r="G13" s="322" t="s">
        <v>2683</v>
      </c>
      <c r="H13" s="64" t="s">
        <v>2684</v>
      </c>
      <c r="I13" s="64" t="s">
        <v>2685</v>
      </c>
      <c r="J13" s="64" t="s">
        <v>2686</v>
      </c>
      <c r="K13" s="62" t="s">
        <v>153</v>
      </c>
      <c r="L13" s="62" t="s">
        <v>157</v>
      </c>
      <c r="M13" s="182" t="s">
        <v>158</v>
      </c>
    </row>
    <row r="14">
      <c r="A14" s="323"/>
      <c r="B14" s="323"/>
      <c r="C14" s="324"/>
      <c r="D14" s="325"/>
      <c r="E14" s="324"/>
      <c r="F14" s="326"/>
      <c r="G14" s="73"/>
      <c r="H14" s="73"/>
      <c r="I14" s="73"/>
      <c r="J14" s="73"/>
      <c r="K14" s="327"/>
      <c r="L14" s="328"/>
      <c r="M14" s="329"/>
    </row>
    <row r="15">
      <c r="A15" s="323"/>
      <c r="B15" s="323"/>
      <c r="C15" s="324"/>
      <c r="D15" s="325"/>
      <c r="E15" s="324"/>
      <c r="F15" s="326"/>
      <c r="G15" s="73"/>
      <c r="H15" s="73"/>
      <c r="I15" s="330"/>
      <c r="J15" s="330"/>
      <c r="K15" s="331"/>
      <c r="L15" s="328"/>
      <c r="M15" s="329"/>
    </row>
    <row r="16">
      <c r="A16" s="323"/>
      <c r="B16" s="323"/>
      <c r="C16" s="324"/>
      <c r="D16" s="325"/>
      <c r="E16" s="324"/>
      <c r="F16" s="326"/>
      <c r="G16" s="73"/>
      <c r="H16" s="73"/>
      <c r="I16" s="73"/>
      <c r="J16" s="73"/>
      <c r="K16" s="332"/>
      <c r="L16" s="333"/>
      <c r="M16" s="329"/>
    </row>
    <row r="17">
      <c r="A17" s="323"/>
      <c r="B17" s="323"/>
      <c r="C17" s="324"/>
      <c r="D17" s="325"/>
      <c r="E17" s="324"/>
      <c r="F17" s="326"/>
      <c r="G17" s="73"/>
      <c r="H17" s="73"/>
      <c r="I17" s="73"/>
      <c r="J17" s="73"/>
      <c r="K17" s="332"/>
      <c r="L17" s="333"/>
      <c r="M17" s="329"/>
      <c r="P17" s="334"/>
    </row>
    <row r="18">
      <c r="A18" s="323"/>
      <c r="B18" s="323"/>
      <c r="C18" s="324"/>
      <c r="D18" s="325"/>
      <c r="E18" s="324"/>
      <c r="F18" s="326"/>
      <c r="G18" s="73"/>
      <c r="H18" s="73"/>
      <c r="I18" s="73"/>
      <c r="J18" s="73"/>
      <c r="K18" s="332"/>
      <c r="L18" s="333"/>
      <c r="M18" s="329"/>
    </row>
    <row r="19">
      <c r="A19" s="335"/>
      <c r="B19" s="335"/>
      <c r="C19" s="70"/>
      <c r="D19" s="84"/>
      <c r="E19" s="70"/>
      <c r="F19" s="74"/>
      <c r="G19" s="73"/>
      <c r="H19" s="73"/>
      <c r="I19" s="73"/>
      <c r="J19" s="73"/>
      <c r="K19" s="336"/>
      <c r="L19" s="337"/>
      <c r="M19" s="329"/>
    </row>
    <row r="20">
      <c r="A20" s="335"/>
      <c r="B20" s="335"/>
      <c r="C20" s="70"/>
      <c r="D20" s="84"/>
      <c r="E20" s="70"/>
      <c r="F20" s="74"/>
      <c r="G20" s="73"/>
      <c r="H20" s="73"/>
      <c r="I20" s="73"/>
      <c r="J20" s="73"/>
      <c r="K20" s="338"/>
      <c r="L20" s="337"/>
      <c r="M20" s="329"/>
    </row>
    <row r="21" ht="15.75" customHeight="1">
      <c r="A21" s="339" t="s">
        <v>121</v>
      </c>
      <c r="B21" s="301"/>
      <c r="C21" s="302"/>
      <c r="D21" s="302"/>
      <c r="E21" s="340"/>
      <c r="F21" s="304"/>
      <c r="G21" s="303"/>
      <c r="H21" s="303"/>
      <c r="I21" s="303"/>
      <c r="J21" s="303"/>
      <c r="K21" s="319"/>
      <c r="L21" s="341">
        <f>SUM(L14:L20)</f>
        <v>0</v>
      </c>
    </row>
    <row r="22" ht="15.75" customHeight="1">
      <c r="A22" s="300"/>
      <c r="B22" s="301"/>
      <c r="C22" s="302"/>
      <c r="D22" s="303"/>
      <c r="E22" s="304"/>
      <c r="F22" s="304"/>
      <c r="G22" s="303"/>
      <c r="H22" s="303"/>
      <c r="I22" s="303"/>
      <c r="J22" s="303"/>
      <c r="K22" s="303"/>
      <c r="L22" s="303"/>
    </row>
    <row r="23" ht="15.75" customHeight="1">
      <c r="A23" s="179" t="s">
        <v>680</v>
      </c>
      <c r="B23" s="180"/>
      <c r="C23" s="180"/>
      <c r="D23" s="180"/>
      <c r="E23" s="180"/>
      <c r="F23" s="180"/>
      <c r="G23" s="180"/>
      <c r="H23" s="180"/>
      <c r="I23" s="180"/>
      <c r="J23" s="180"/>
      <c r="K23" s="180"/>
      <c r="L23" s="180"/>
    </row>
    <row r="24" ht="15.75" customHeight="1">
      <c r="A24" s="300"/>
      <c r="B24" s="301"/>
      <c r="C24" s="302"/>
      <c r="D24" s="303"/>
      <c r="E24" s="304"/>
      <c r="F24" s="304"/>
      <c r="G24" s="303"/>
      <c r="H24" s="303"/>
      <c r="I24" s="303"/>
      <c r="J24" s="303"/>
      <c r="K24" s="303"/>
      <c r="L24" s="303"/>
    </row>
    <row r="25" ht="15.75" customHeight="1">
      <c r="A25" s="300"/>
      <c r="B25" s="301"/>
      <c r="C25" s="302"/>
      <c r="D25" s="303"/>
      <c r="E25" s="304"/>
      <c r="F25" s="304"/>
      <c r="G25" s="303"/>
      <c r="H25" s="303"/>
      <c r="I25" s="303"/>
      <c r="J25" s="303"/>
      <c r="K25" s="303"/>
      <c r="L25" s="303"/>
    </row>
    <row r="26" ht="15.75" customHeight="1">
      <c r="A26" s="300"/>
      <c r="B26" s="301"/>
      <c r="C26" s="302"/>
      <c r="D26" s="303"/>
      <c r="E26" s="304"/>
      <c r="F26" s="304"/>
      <c r="G26" s="303"/>
      <c r="H26" s="303"/>
      <c r="I26" s="303"/>
      <c r="J26" s="303"/>
      <c r="K26" s="303"/>
      <c r="L26" s="303"/>
    </row>
    <row r="27" ht="15.75" customHeight="1">
      <c r="A27" s="300"/>
      <c r="B27" s="301"/>
      <c r="C27" s="302"/>
      <c r="D27" s="303"/>
      <c r="E27" s="304"/>
      <c r="F27" s="304"/>
      <c r="G27" s="303"/>
      <c r="H27" s="303"/>
      <c r="I27" s="303"/>
      <c r="J27" s="303"/>
      <c r="K27" s="303"/>
      <c r="L27" s="303"/>
    </row>
    <row r="28" ht="15.75" customHeight="1">
      <c r="A28" s="300"/>
      <c r="B28" s="301"/>
      <c r="C28" s="302"/>
      <c r="D28" s="303"/>
      <c r="E28" s="304"/>
      <c r="F28" s="304"/>
      <c r="G28" s="303"/>
      <c r="H28" s="303"/>
      <c r="I28" s="303"/>
      <c r="J28" s="303"/>
      <c r="K28" s="303"/>
      <c r="L28" s="303"/>
    </row>
    <row r="29" ht="15.75" customHeight="1">
      <c r="A29" s="300"/>
      <c r="B29" s="301"/>
      <c r="C29" s="302"/>
      <c r="D29" s="303"/>
      <c r="E29" s="304"/>
      <c r="F29" s="304"/>
      <c r="G29" s="303"/>
      <c r="H29" s="303"/>
      <c r="I29" s="303"/>
      <c r="J29" s="303"/>
      <c r="K29" s="303"/>
      <c r="L29" s="303"/>
    </row>
    <row r="30" ht="15.75" customHeight="1">
      <c r="A30" s="300"/>
      <c r="B30" s="301"/>
      <c r="C30" s="302"/>
      <c r="D30" s="303"/>
      <c r="E30" s="304"/>
      <c r="F30" s="304"/>
      <c r="G30" s="303"/>
      <c r="H30" s="303"/>
      <c r="I30" s="303"/>
      <c r="J30" s="303"/>
      <c r="K30" s="303"/>
      <c r="L30" s="303"/>
    </row>
    <row r="31" ht="15.75" customHeight="1">
      <c r="A31" s="300"/>
      <c r="B31" s="301"/>
      <c r="C31" s="302"/>
      <c r="D31" s="303"/>
      <c r="E31" s="304"/>
      <c r="F31" s="304"/>
      <c r="G31" s="303"/>
      <c r="H31" s="303"/>
      <c r="I31" s="303"/>
      <c r="J31" s="303"/>
      <c r="K31" s="303"/>
      <c r="L31" s="303"/>
    </row>
    <row r="32" ht="15.75" customHeight="1">
      <c r="A32" s="300"/>
      <c r="B32" s="301"/>
      <c r="C32" s="302"/>
      <c r="D32" s="303"/>
      <c r="E32" s="304"/>
      <c r="F32" s="304"/>
      <c r="G32" s="303"/>
      <c r="H32" s="303"/>
      <c r="I32" s="303"/>
      <c r="J32" s="303"/>
      <c r="K32" s="303"/>
      <c r="L32" s="303"/>
    </row>
    <row r="33" ht="15.75" customHeight="1">
      <c r="A33" s="300"/>
      <c r="B33" s="301"/>
      <c r="C33" s="302"/>
      <c r="D33" s="303"/>
      <c r="E33" s="304"/>
      <c r="F33" s="304"/>
      <c r="G33" s="303"/>
      <c r="H33" s="303"/>
      <c r="I33" s="303"/>
      <c r="J33" s="303"/>
      <c r="K33" s="303"/>
      <c r="L33" s="303"/>
    </row>
    <row r="34" ht="15.75" customHeight="1">
      <c r="A34" s="300"/>
      <c r="B34" s="301"/>
      <c r="C34" s="302"/>
      <c r="D34" s="303"/>
      <c r="E34" s="304"/>
      <c r="F34" s="304"/>
      <c r="G34" s="303"/>
      <c r="H34" s="303"/>
      <c r="I34" s="303"/>
      <c r="J34" s="303"/>
      <c r="K34" s="303"/>
      <c r="L34" s="303"/>
    </row>
    <row r="35" ht="15.75" customHeight="1">
      <c r="A35" s="300"/>
      <c r="B35" s="301"/>
      <c r="C35" s="302"/>
      <c r="D35" s="303"/>
      <c r="E35" s="304"/>
      <c r="F35" s="304"/>
      <c r="G35" s="303"/>
      <c r="H35" s="303"/>
      <c r="I35" s="303"/>
      <c r="J35" s="303"/>
      <c r="K35" s="303"/>
      <c r="L35" s="303"/>
    </row>
    <row r="36" ht="15.75" customHeight="1">
      <c r="A36" s="300"/>
      <c r="B36" s="301"/>
      <c r="C36" s="302"/>
      <c r="D36" s="303"/>
      <c r="E36" s="304"/>
      <c r="F36" s="304"/>
      <c r="G36" s="303"/>
      <c r="H36" s="303"/>
      <c r="I36" s="303"/>
      <c r="J36" s="303"/>
      <c r="K36" s="303"/>
      <c r="L36" s="303"/>
    </row>
    <row r="37" ht="15.75" customHeight="1">
      <c r="A37" s="300"/>
      <c r="B37" s="301"/>
      <c r="C37" s="302"/>
      <c r="D37" s="303"/>
      <c r="E37" s="304"/>
      <c r="F37" s="304"/>
      <c r="G37" s="303"/>
      <c r="H37" s="303"/>
      <c r="I37" s="303"/>
      <c r="J37" s="303"/>
      <c r="K37" s="303"/>
      <c r="L37" s="303"/>
    </row>
    <row r="38" ht="15.75" customHeight="1">
      <c r="A38" s="300"/>
      <c r="B38" s="301"/>
      <c r="C38" s="302"/>
      <c r="D38" s="303"/>
      <c r="E38" s="304"/>
      <c r="F38" s="304"/>
      <c r="G38" s="303"/>
      <c r="H38" s="303"/>
      <c r="I38" s="303"/>
      <c r="J38" s="303"/>
      <c r="K38" s="303"/>
      <c r="L38" s="303"/>
    </row>
    <row r="39" ht="15.75" customHeight="1">
      <c r="A39" s="300"/>
      <c r="B39" s="301"/>
      <c r="C39" s="302"/>
      <c r="D39" s="303"/>
      <c r="E39" s="304"/>
      <c r="F39" s="304"/>
      <c r="G39" s="303"/>
      <c r="H39" s="303"/>
      <c r="I39" s="303"/>
      <c r="J39" s="303"/>
      <c r="K39" s="303"/>
      <c r="L39" s="303"/>
    </row>
    <row r="40" ht="15.75" customHeight="1">
      <c r="A40" s="300"/>
      <c r="B40" s="301"/>
      <c r="C40" s="302"/>
      <c r="D40" s="303"/>
      <c r="E40" s="304"/>
      <c r="F40" s="304"/>
      <c r="G40" s="303"/>
      <c r="H40" s="303"/>
      <c r="I40" s="303"/>
      <c r="J40" s="303"/>
      <c r="K40" s="303"/>
      <c r="L40" s="303"/>
    </row>
    <row r="41" ht="15.75" customHeight="1">
      <c r="A41" s="300"/>
      <c r="B41" s="301"/>
      <c r="C41" s="302"/>
      <c r="D41" s="303"/>
      <c r="E41" s="304"/>
      <c r="F41" s="304"/>
      <c r="G41" s="303"/>
      <c r="H41" s="303"/>
      <c r="I41" s="303"/>
      <c r="J41" s="303"/>
      <c r="K41" s="303"/>
      <c r="L41" s="303"/>
    </row>
    <row r="42" ht="15.75" customHeight="1">
      <c r="A42" s="300"/>
      <c r="B42" s="301"/>
      <c r="C42" s="302"/>
      <c r="D42" s="303"/>
      <c r="E42" s="304"/>
      <c r="F42" s="304"/>
      <c r="G42" s="303"/>
      <c r="H42" s="303"/>
      <c r="I42" s="303"/>
      <c r="J42" s="303"/>
      <c r="K42" s="303"/>
      <c r="L42" s="303"/>
    </row>
    <row r="43" ht="15.75" customHeight="1">
      <c r="A43" s="300"/>
      <c r="B43" s="301"/>
      <c r="C43" s="302"/>
      <c r="D43" s="303"/>
      <c r="E43" s="304"/>
      <c r="F43" s="304"/>
      <c r="G43" s="303"/>
      <c r="H43" s="303"/>
      <c r="I43" s="303"/>
      <c r="J43" s="303"/>
      <c r="K43" s="303"/>
      <c r="L43" s="303"/>
    </row>
    <row r="44" ht="15.75" customHeight="1">
      <c r="A44" s="300"/>
      <c r="B44" s="301"/>
      <c r="C44" s="302"/>
      <c r="D44" s="303"/>
      <c r="E44" s="304"/>
      <c r="F44" s="304"/>
      <c r="G44" s="303"/>
      <c r="H44" s="303"/>
      <c r="I44" s="303"/>
      <c r="J44" s="303"/>
      <c r="K44" s="303"/>
      <c r="L44" s="303"/>
    </row>
    <row r="45" ht="15.75" customHeight="1">
      <c r="A45" s="300"/>
      <c r="B45" s="301"/>
      <c r="C45" s="302"/>
      <c r="D45" s="303"/>
      <c r="E45" s="304"/>
      <c r="F45" s="304"/>
      <c r="G45" s="303"/>
      <c r="H45" s="303"/>
      <c r="I45" s="303"/>
      <c r="J45" s="303"/>
      <c r="K45" s="303"/>
      <c r="L45" s="303"/>
    </row>
    <row r="46" ht="15.75" customHeight="1">
      <c r="A46" s="300"/>
      <c r="B46" s="301"/>
      <c r="C46" s="302"/>
      <c r="D46" s="303"/>
      <c r="E46" s="304"/>
      <c r="F46" s="304"/>
      <c r="G46" s="303"/>
      <c r="H46" s="303"/>
      <c r="I46" s="303"/>
      <c r="J46" s="303"/>
      <c r="K46" s="303"/>
      <c r="L46" s="303"/>
    </row>
    <row r="47" ht="15.75" customHeight="1">
      <c r="A47" s="300"/>
      <c r="B47" s="301"/>
      <c r="C47" s="302"/>
      <c r="D47" s="303"/>
      <c r="E47" s="304"/>
      <c r="F47" s="304"/>
      <c r="G47" s="303"/>
      <c r="H47" s="303"/>
      <c r="I47" s="303"/>
      <c r="J47" s="303"/>
      <c r="K47" s="303"/>
      <c r="L47" s="303"/>
    </row>
    <row r="48" ht="15.75" customHeight="1">
      <c r="A48" s="300"/>
      <c r="B48" s="301"/>
      <c r="C48" s="302"/>
      <c r="D48" s="303"/>
      <c r="E48" s="304"/>
      <c r="F48" s="304"/>
      <c r="G48" s="303"/>
      <c r="H48" s="303"/>
      <c r="I48" s="303"/>
      <c r="J48" s="303"/>
      <c r="K48" s="303"/>
      <c r="L48" s="303"/>
    </row>
    <row r="49" ht="15.75" customHeight="1">
      <c r="A49" s="300"/>
      <c r="B49" s="301"/>
      <c r="C49" s="302"/>
      <c r="D49" s="303"/>
      <c r="E49" s="304"/>
      <c r="F49" s="304"/>
      <c r="G49" s="303"/>
      <c r="H49" s="303"/>
      <c r="I49" s="303"/>
      <c r="J49" s="303"/>
      <c r="K49" s="303"/>
      <c r="L49" s="303"/>
    </row>
    <row r="50" ht="15.75" customHeight="1">
      <c r="A50" s="300"/>
      <c r="B50" s="301"/>
      <c r="C50" s="302"/>
      <c r="D50" s="303"/>
      <c r="E50" s="304"/>
      <c r="F50" s="304"/>
      <c r="G50" s="303"/>
      <c r="H50" s="303"/>
      <c r="I50" s="303"/>
      <c r="J50" s="303"/>
      <c r="K50" s="303"/>
      <c r="L50" s="303"/>
    </row>
    <row r="51" ht="15.75" customHeight="1">
      <c r="A51" s="300"/>
      <c r="B51" s="301"/>
      <c r="C51" s="302"/>
      <c r="D51" s="303"/>
      <c r="E51" s="304"/>
      <c r="F51" s="304"/>
      <c r="G51" s="303"/>
      <c r="H51" s="303"/>
      <c r="I51" s="303"/>
      <c r="J51" s="303"/>
      <c r="K51" s="303"/>
      <c r="L51" s="303"/>
    </row>
    <row r="52" ht="15.75" customHeight="1">
      <c r="A52" s="300"/>
      <c r="B52" s="301"/>
      <c r="C52" s="302"/>
      <c r="D52" s="303"/>
      <c r="E52" s="304"/>
      <c r="F52" s="304"/>
      <c r="G52" s="303"/>
      <c r="H52" s="303"/>
      <c r="I52" s="303"/>
      <c r="J52" s="303"/>
      <c r="K52" s="303"/>
      <c r="L52" s="303"/>
    </row>
    <row r="53" ht="15.75" customHeight="1">
      <c r="A53" s="300"/>
      <c r="B53" s="301"/>
      <c r="C53" s="302"/>
      <c r="D53" s="303"/>
      <c r="E53" s="304"/>
      <c r="F53" s="304"/>
      <c r="G53" s="303"/>
      <c r="H53" s="303"/>
      <c r="I53" s="303"/>
      <c r="J53" s="303"/>
      <c r="K53" s="303"/>
      <c r="L53" s="303"/>
    </row>
    <row r="54" ht="15.75" customHeight="1">
      <c r="A54" s="300"/>
      <c r="B54" s="301"/>
      <c r="C54" s="302"/>
      <c r="D54" s="303"/>
      <c r="E54" s="304"/>
      <c r="F54" s="304"/>
      <c r="G54" s="303"/>
      <c r="H54" s="303"/>
      <c r="I54" s="303"/>
      <c r="J54" s="303"/>
      <c r="K54" s="303"/>
      <c r="L54" s="303"/>
    </row>
    <row r="55" ht="15.75" customHeight="1">
      <c r="A55" s="300"/>
      <c r="B55" s="301"/>
      <c r="C55" s="302"/>
      <c r="D55" s="303"/>
      <c r="E55" s="304"/>
      <c r="F55" s="304"/>
      <c r="G55" s="303"/>
      <c r="H55" s="303"/>
      <c r="I55" s="303"/>
      <c r="J55" s="303"/>
      <c r="K55" s="303"/>
      <c r="L55" s="303"/>
    </row>
    <row r="56" ht="15.75" customHeight="1">
      <c r="A56" s="300"/>
      <c r="B56" s="301"/>
      <c r="C56" s="302"/>
      <c r="D56" s="303"/>
      <c r="E56" s="304"/>
      <c r="F56" s="304"/>
      <c r="G56" s="303"/>
      <c r="H56" s="303"/>
      <c r="I56" s="303"/>
      <c r="J56" s="303"/>
      <c r="K56" s="303"/>
      <c r="L56" s="303"/>
    </row>
    <row r="57" ht="15.75" customHeight="1">
      <c r="A57" s="300"/>
      <c r="B57" s="301"/>
      <c r="C57" s="302"/>
      <c r="D57" s="303"/>
      <c r="E57" s="304"/>
      <c r="F57" s="304"/>
      <c r="G57" s="303"/>
      <c r="H57" s="303"/>
      <c r="I57" s="303"/>
      <c r="J57" s="303"/>
      <c r="K57" s="303"/>
      <c r="L57" s="303"/>
    </row>
    <row r="58" ht="15.75" customHeight="1">
      <c r="A58" s="300"/>
      <c r="B58" s="301"/>
      <c r="C58" s="302"/>
      <c r="D58" s="303"/>
      <c r="E58" s="304"/>
      <c r="F58" s="304"/>
      <c r="G58" s="303"/>
      <c r="H58" s="303"/>
      <c r="I58" s="303"/>
      <c r="J58" s="303"/>
      <c r="K58" s="303"/>
      <c r="L58" s="303"/>
    </row>
    <row r="59" ht="15.75" customHeight="1">
      <c r="A59" s="300"/>
      <c r="B59" s="301"/>
      <c r="C59" s="302"/>
      <c r="D59" s="303"/>
      <c r="E59" s="304"/>
      <c r="F59" s="304"/>
      <c r="G59" s="303"/>
      <c r="H59" s="303"/>
      <c r="I59" s="303"/>
      <c r="J59" s="303"/>
      <c r="K59" s="303"/>
      <c r="L59" s="303"/>
    </row>
    <row r="60" ht="15.75" customHeight="1">
      <c r="A60" s="300"/>
      <c r="B60" s="301"/>
      <c r="C60" s="302"/>
      <c r="D60" s="303"/>
      <c r="E60" s="304"/>
      <c r="F60" s="304"/>
      <c r="G60" s="303"/>
      <c r="H60" s="303"/>
      <c r="I60" s="303"/>
      <c r="J60" s="303"/>
      <c r="K60" s="303"/>
      <c r="L60" s="303"/>
    </row>
    <row r="61" ht="15.75" customHeight="1">
      <c r="A61" s="300"/>
      <c r="B61" s="301"/>
      <c r="C61" s="302"/>
      <c r="D61" s="303"/>
      <c r="E61" s="304"/>
      <c r="F61" s="304"/>
      <c r="G61" s="303"/>
      <c r="H61" s="303"/>
      <c r="I61" s="303"/>
      <c r="J61" s="303"/>
      <c r="K61" s="303"/>
      <c r="L61" s="303"/>
    </row>
    <row r="62" ht="15.75" customHeight="1">
      <c r="A62" s="300"/>
      <c r="B62" s="301"/>
      <c r="C62" s="302"/>
      <c r="D62" s="303"/>
      <c r="E62" s="304"/>
      <c r="F62" s="304"/>
      <c r="G62" s="303"/>
      <c r="H62" s="303"/>
      <c r="I62" s="303"/>
      <c r="J62" s="303"/>
      <c r="K62" s="303"/>
      <c r="L62" s="303"/>
    </row>
    <row r="63" ht="15.75" customHeight="1">
      <c r="A63" s="300"/>
      <c r="B63" s="301"/>
      <c r="C63" s="302"/>
      <c r="D63" s="303"/>
      <c r="E63" s="304"/>
      <c r="F63" s="304"/>
      <c r="G63" s="303"/>
      <c r="H63" s="303"/>
      <c r="I63" s="303"/>
      <c r="J63" s="303"/>
      <c r="K63" s="303"/>
      <c r="L63" s="303"/>
    </row>
    <row r="64" ht="15.75" customHeight="1">
      <c r="A64" s="300"/>
      <c r="B64" s="301"/>
      <c r="C64" s="302"/>
      <c r="D64" s="303"/>
      <c r="E64" s="304"/>
      <c r="F64" s="304"/>
      <c r="G64" s="303"/>
      <c r="H64" s="303"/>
      <c r="I64" s="303"/>
      <c r="J64" s="303"/>
      <c r="K64" s="303"/>
      <c r="L64" s="303"/>
    </row>
    <row r="65" ht="15.75" customHeight="1">
      <c r="A65" s="300"/>
      <c r="B65" s="301"/>
      <c r="C65" s="302"/>
      <c r="D65" s="303"/>
      <c r="E65" s="304"/>
      <c r="F65" s="304"/>
      <c r="G65" s="303"/>
      <c r="H65" s="303"/>
      <c r="I65" s="303"/>
      <c r="J65" s="303"/>
      <c r="K65" s="303"/>
      <c r="L65" s="303"/>
    </row>
    <row r="66" ht="15.75" customHeight="1">
      <c r="A66" s="300"/>
      <c r="B66" s="301"/>
      <c r="C66" s="302"/>
      <c r="D66" s="303"/>
      <c r="E66" s="304"/>
      <c r="F66" s="304"/>
      <c r="G66" s="303"/>
      <c r="H66" s="303"/>
      <c r="I66" s="303"/>
      <c r="J66" s="303"/>
      <c r="K66" s="303"/>
      <c r="L66" s="303"/>
    </row>
    <row r="67" ht="15.75" customHeight="1">
      <c r="A67" s="300"/>
      <c r="B67" s="301"/>
      <c r="C67" s="302"/>
      <c r="D67" s="303"/>
      <c r="E67" s="304"/>
      <c r="F67" s="304"/>
      <c r="G67" s="303"/>
      <c r="H67" s="303"/>
      <c r="I67" s="303"/>
      <c r="J67" s="303"/>
      <c r="K67" s="303"/>
      <c r="L67" s="303"/>
    </row>
    <row r="68" ht="15.75" customHeight="1">
      <c r="A68" s="300"/>
      <c r="B68" s="301"/>
      <c r="C68" s="302"/>
      <c r="D68" s="303"/>
      <c r="E68" s="304"/>
      <c r="F68" s="304"/>
      <c r="G68" s="303"/>
      <c r="H68" s="303"/>
      <c r="I68" s="303"/>
      <c r="J68" s="303"/>
      <c r="K68" s="303"/>
      <c r="L68" s="303"/>
    </row>
    <row r="69" ht="15.75" customHeight="1">
      <c r="A69" s="300"/>
      <c r="B69" s="301"/>
      <c r="C69" s="302"/>
      <c r="D69" s="303"/>
      <c r="E69" s="304"/>
      <c r="F69" s="304"/>
      <c r="G69" s="303"/>
      <c r="H69" s="303"/>
      <c r="I69" s="303"/>
      <c r="J69" s="303"/>
      <c r="K69" s="303"/>
      <c r="L69" s="303"/>
    </row>
    <row r="70" ht="15.75" customHeight="1">
      <c r="A70" s="300"/>
      <c r="B70" s="301"/>
      <c r="C70" s="302"/>
      <c r="D70" s="303"/>
      <c r="E70" s="304"/>
      <c r="F70" s="304"/>
      <c r="G70" s="303"/>
      <c r="H70" s="303"/>
      <c r="I70" s="303"/>
      <c r="J70" s="303"/>
      <c r="K70" s="303"/>
      <c r="L70" s="303"/>
    </row>
    <row r="71" ht="15.75" customHeight="1">
      <c r="A71" s="300"/>
      <c r="B71" s="301"/>
      <c r="C71" s="302"/>
      <c r="D71" s="303"/>
      <c r="E71" s="304"/>
      <c r="F71" s="304"/>
      <c r="G71" s="303"/>
      <c r="H71" s="303"/>
      <c r="I71" s="303"/>
      <c r="J71" s="303"/>
      <c r="K71" s="303"/>
      <c r="L71" s="303"/>
    </row>
    <row r="72" ht="15.75" customHeight="1">
      <c r="A72" s="300"/>
      <c r="B72" s="301"/>
      <c r="C72" s="302"/>
      <c r="D72" s="303"/>
      <c r="E72" s="304"/>
      <c r="F72" s="304"/>
      <c r="G72" s="303"/>
      <c r="H72" s="303"/>
      <c r="I72" s="303"/>
      <c r="J72" s="303"/>
      <c r="K72" s="303"/>
      <c r="L72" s="303"/>
    </row>
    <row r="73" ht="15.75" customHeight="1">
      <c r="A73" s="300"/>
      <c r="B73" s="301"/>
      <c r="C73" s="302"/>
      <c r="D73" s="303"/>
      <c r="E73" s="304"/>
      <c r="F73" s="304"/>
      <c r="G73" s="303"/>
      <c r="H73" s="303"/>
      <c r="I73" s="303"/>
      <c r="J73" s="303"/>
      <c r="K73" s="303"/>
      <c r="L73" s="303"/>
    </row>
    <row r="74" ht="15.75" customHeight="1">
      <c r="A74" s="300"/>
      <c r="B74" s="301"/>
      <c r="C74" s="302"/>
      <c r="D74" s="303"/>
      <c r="E74" s="304"/>
      <c r="F74" s="304"/>
      <c r="G74" s="303"/>
      <c r="H74" s="303"/>
      <c r="I74" s="303"/>
      <c r="J74" s="303"/>
      <c r="K74" s="303"/>
      <c r="L74" s="303"/>
    </row>
    <row r="75" ht="15.75" customHeight="1">
      <c r="A75" s="300"/>
      <c r="B75" s="301"/>
      <c r="C75" s="302"/>
      <c r="D75" s="303"/>
      <c r="E75" s="304"/>
      <c r="F75" s="304"/>
      <c r="G75" s="303"/>
      <c r="H75" s="303"/>
      <c r="I75" s="303"/>
      <c r="J75" s="303"/>
      <c r="K75" s="303"/>
      <c r="L75" s="303"/>
    </row>
    <row r="76" ht="15.75" customHeight="1">
      <c r="A76" s="300"/>
      <c r="B76" s="301"/>
      <c r="C76" s="302"/>
      <c r="D76" s="303"/>
      <c r="E76" s="304"/>
      <c r="F76" s="304"/>
      <c r="G76" s="303"/>
      <c r="H76" s="303"/>
      <c r="I76" s="303"/>
      <c r="J76" s="303"/>
      <c r="K76" s="303"/>
      <c r="L76" s="303"/>
    </row>
    <row r="77" ht="15.75" customHeight="1">
      <c r="A77" s="300"/>
      <c r="B77" s="301"/>
      <c r="C77" s="302"/>
      <c r="D77" s="303"/>
      <c r="E77" s="304"/>
      <c r="F77" s="304"/>
      <c r="G77" s="303"/>
      <c r="H77" s="303"/>
      <c r="I77" s="303"/>
      <c r="J77" s="303"/>
      <c r="K77" s="303"/>
      <c r="L77" s="303"/>
    </row>
    <row r="78" ht="15.75" customHeight="1">
      <c r="A78" s="300"/>
      <c r="B78" s="301"/>
      <c r="C78" s="302"/>
      <c r="D78" s="303"/>
      <c r="E78" s="304"/>
      <c r="F78" s="304"/>
      <c r="G78" s="303"/>
      <c r="H78" s="303"/>
      <c r="I78" s="303"/>
      <c r="J78" s="303"/>
      <c r="K78" s="303"/>
      <c r="L78" s="303"/>
    </row>
    <row r="79" ht="15.75" customHeight="1">
      <c r="A79" s="300"/>
      <c r="B79" s="301"/>
      <c r="C79" s="302"/>
      <c r="D79" s="303"/>
      <c r="E79" s="304"/>
      <c r="F79" s="304"/>
      <c r="G79" s="303"/>
      <c r="H79" s="303"/>
      <c r="I79" s="303"/>
      <c r="J79" s="303"/>
      <c r="K79" s="303"/>
      <c r="L79" s="303"/>
    </row>
    <row r="80" ht="15.75" customHeight="1">
      <c r="A80" s="300"/>
      <c r="B80" s="301"/>
      <c r="C80" s="302"/>
      <c r="D80" s="303"/>
      <c r="E80" s="304"/>
      <c r="F80" s="304"/>
      <c r="G80" s="303"/>
      <c r="H80" s="303"/>
      <c r="I80" s="303"/>
      <c r="J80" s="303"/>
      <c r="K80" s="303"/>
      <c r="L80" s="303"/>
    </row>
    <row r="81" ht="15.75" customHeight="1">
      <c r="A81" s="300"/>
      <c r="B81" s="301"/>
      <c r="C81" s="302"/>
      <c r="D81" s="303"/>
      <c r="E81" s="304"/>
      <c r="F81" s="304"/>
      <c r="G81" s="303"/>
      <c r="H81" s="303"/>
      <c r="I81" s="303"/>
      <c r="J81" s="303"/>
      <c r="K81" s="303"/>
      <c r="L81" s="303"/>
    </row>
    <row r="82" ht="15.75" customHeight="1">
      <c r="A82" s="300"/>
      <c r="B82" s="301"/>
      <c r="C82" s="302"/>
      <c r="D82" s="303"/>
      <c r="E82" s="304"/>
      <c r="F82" s="304"/>
      <c r="G82" s="303"/>
      <c r="H82" s="303"/>
      <c r="I82" s="303"/>
      <c r="J82" s="303"/>
      <c r="K82" s="303"/>
      <c r="L82" s="303"/>
    </row>
    <row r="83" ht="15.75" customHeight="1">
      <c r="A83" s="300"/>
      <c r="B83" s="301"/>
      <c r="C83" s="302"/>
      <c r="D83" s="303"/>
      <c r="E83" s="304"/>
      <c r="F83" s="304"/>
      <c r="G83" s="303"/>
      <c r="H83" s="303"/>
      <c r="I83" s="303"/>
      <c r="J83" s="303"/>
      <c r="K83" s="303"/>
      <c r="L83" s="303"/>
    </row>
    <row r="84" ht="15.75" customHeight="1">
      <c r="A84" s="300"/>
      <c r="B84" s="301"/>
      <c r="C84" s="302"/>
      <c r="D84" s="303"/>
      <c r="E84" s="304"/>
      <c r="F84" s="304"/>
      <c r="G84" s="303"/>
      <c r="H84" s="303"/>
      <c r="I84" s="303"/>
      <c r="J84" s="303"/>
      <c r="K84" s="303"/>
      <c r="L84" s="303"/>
    </row>
    <row r="85" ht="15.75" customHeight="1">
      <c r="A85" s="300"/>
      <c r="B85" s="301"/>
      <c r="C85" s="302"/>
      <c r="D85" s="303"/>
      <c r="E85" s="304"/>
      <c r="F85" s="304"/>
      <c r="G85" s="303"/>
      <c r="H85" s="303"/>
      <c r="I85" s="303"/>
      <c r="J85" s="303"/>
      <c r="K85" s="303"/>
      <c r="L85" s="303"/>
    </row>
    <row r="86" ht="15.75" customHeight="1">
      <c r="A86" s="300"/>
      <c r="B86" s="301"/>
      <c r="C86" s="302"/>
      <c r="D86" s="303"/>
      <c r="E86" s="304"/>
      <c r="F86" s="304"/>
      <c r="G86" s="303"/>
      <c r="H86" s="303"/>
      <c r="I86" s="303"/>
      <c r="J86" s="303"/>
      <c r="K86" s="303"/>
      <c r="L86" s="303"/>
    </row>
    <row r="87" ht="15.75" customHeight="1">
      <c r="A87" s="300"/>
      <c r="B87" s="301"/>
      <c r="C87" s="302"/>
      <c r="D87" s="303"/>
      <c r="E87" s="304"/>
      <c r="F87" s="304"/>
      <c r="G87" s="303"/>
      <c r="H87" s="303"/>
      <c r="I87" s="303"/>
      <c r="J87" s="303"/>
      <c r="K87" s="303"/>
      <c r="L87" s="303"/>
    </row>
    <row r="88" ht="15.75" customHeight="1">
      <c r="A88" s="300"/>
      <c r="B88" s="301"/>
      <c r="C88" s="302"/>
      <c r="D88" s="303"/>
      <c r="E88" s="304"/>
      <c r="F88" s="304"/>
      <c r="G88" s="303"/>
      <c r="H88" s="303"/>
      <c r="I88" s="303"/>
      <c r="J88" s="303"/>
      <c r="K88" s="303"/>
      <c r="L88" s="303"/>
    </row>
    <row r="89" ht="15.75" customHeight="1">
      <c r="A89" s="300"/>
      <c r="B89" s="301"/>
      <c r="C89" s="302"/>
      <c r="D89" s="303"/>
      <c r="E89" s="304"/>
      <c r="F89" s="304"/>
      <c r="G89" s="303"/>
      <c r="H89" s="303"/>
      <c r="I89" s="303"/>
      <c r="J89" s="303"/>
      <c r="K89" s="303"/>
      <c r="L89" s="303"/>
    </row>
    <row r="90" ht="15.75" customHeight="1">
      <c r="A90" s="300"/>
      <c r="B90" s="301"/>
      <c r="C90" s="302"/>
      <c r="D90" s="303"/>
      <c r="E90" s="304"/>
      <c r="F90" s="304"/>
      <c r="G90" s="303"/>
      <c r="H90" s="303"/>
      <c r="I90" s="303"/>
      <c r="J90" s="303"/>
      <c r="K90" s="303"/>
      <c r="L90" s="303"/>
    </row>
    <row r="91" ht="15.75" customHeight="1">
      <c r="A91" s="300"/>
      <c r="B91" s="301"/>
      <c r="C91" s="302"/>
      <c r="D91" s="303"/>
      <c r="E91" s="304"/>
      <c r="F91" s="304"/>
      <c r="G91" s="303"/>
      <c r="H91" s="303"/>
      <c r="I91" s="303"/>
      <c r="J91" s="303"/>
      <c r="K91" s="303"/>
      <c r="L91" s="303"/>
    </row>
    <row r="92" ht="15.75" customHeight="1">
      <c r="A92" s="300"/>
      <c r="B92" s="301"/>
      <c r="C92" s="302"/>
      <c r="D92" s="303"/>
      <c r="E92" s="304"/>
      <c r="F92" s="304"/>
      <c r="G92" s="303"/>
      <c r="H92" s="303"/>
      <c r="I92" s="303"/>
      <c r="J92" s="303"/>
      <c r="K92" s="303"/>
      <c r="L92" s="303"/>
    </row>
    <row r="93" ht="15.75" customHeight="1">
      <c r="A93" s="300"/>
      <c r="B93" s="301"/>
      <c r="C93" s="302"/>
      <c r="D93" s="303"/>
      <c r="E93" s="304"/>
      <c r="F93" s="304"/>
      <c r="G93" s="303"/>
      <c r="H93" s="303"/>
      <c r="I93" s="303"/>
      <c r="J93" s="303"/>
      <c r="K93" s="303"/>
      <c r="L93" s="303"/>
    </row>
    <row r="94" ht="15.75" customHeight="1">
      <c r="A94" s="300"/>
      <c r="B94" s="301"/>
      <c r="C94" s="302"/>
      <c r="D94" s="303"/>
      <c r="E94" s="304"/>
      <c r="F94" s="304"/>
      <c r="G94" s="303"/>
      <c r="H94" s="303"/>
      <c r="I94" s="303"/>
      <c r="J94" s="303"/>
      <c r="K94" s="303"/>
      <c r="L94" s="303"/>
    </row>
    <row r="95" ht="15.75" customHeight="1">
      <c r="A95" s="300"/>
      <c r="B95" s="301"/>
      <c r="C95" s="302"/>
      <c r="D95" s="303"/>
      <c r="E95" s="304"/>
      <c r="F95" s="304"/>
      <c r="G95" s="303"/>
      <c r="H95" s="303"/>
      <c r="I95" s="303"/>
      <c r="J95" s="303"/>
      <c r="K95" s="303"/>
      <c r="L95" s="303"/>
    </row>
    <row r="96" ht="15.75" customHeight="1">
      <c r="A96" s="300"/>
      <c r="B96" s="301"/>
      <c r="C96" s="302"/>
      <c r="D96" s="303"/>
      <c r="E96" s="304"/>
      <c r="F96" s="304"/>
      <c r="G96" s="303"/>
      <c r="H96" s="303"/>
      <c r="I96" s="303"/>
      <c r="J96" s="303"/>
      <c r="K96" s="303"/>
      <c r="L96" s="303"/>
    </row>
    <row r="97" ht="15.75" customHeight="1">
      <c r="A97" s="300"/>
      <c r="B97" s="301"/>
      <c r="C97" s="302"/>
      <c r="D97" s="303"/>
      <c r="E97" s="304"/>
      <c r="F97" s="304"/>
      <c r="G97" s="303"/>
      <c r="H97" s="303"/>
      <c r="I97" s="303"/>
      <c r="J97" s="303"/>
      <c r="K97" s="303"/>
      <c r="L97" s="303"/>
    </row>
    <row r="98" ht="15.75" customHeight="1">
      <c r="A98" s="300"/>
      <c r="B98" s="301"/>
      <c r="C98" s="302"/>
      <c r="D98" s="303"/>
      <c r="E98" s="304"/>
      <c r="F98" s="304"/>
      <c r="G98" s="303"/>
      <c r="H98" s="303"/>
      <c r="I98" s="303"/>
      <c r="J98" s="303"/>
      <c r="K98" s="303"/>
      <c r="L98" s="303"/>
    </row>
    <row r="99" ht="15.75" customHeight="1">
      <c r="A99" s="300"/>
      <c r="B99" s="301"/>
      <c r="C99" s="302"/>
      <c r="D99" s="303"/>
      <c r="E99" s="304"/>
      <c r="F99" s="304"/>
      <c r="G99" s="303"/>
      <c r="H99" s="303"/>
      <c r="I99" s="303"/>
      <c r="J99" s="303"/>
      <c r="K99" s="303"/>
      <c r="L99" s="303"/>
    </row>
    <row r="100" ht="15.75" customHeight="1">
      <c r="A100" s="300"/>
      <c r="B100" s="301"/>
      <c r="C100" s="302"/>
      <c r="D100" s="303"/>
      <c r="E100" s="304"/>
      <c r="F100" s="304"/>
      <c r="G100" s="303"/>
      <c r="H100" s="303"/>
      <c r="I100" s="303"/>
      <c r="J100" s="303"/>
      <c r="K100" s="303"/>
      <c r="L100" s="303"/>
    </row>
    <row r="101" ht="15.75" customHeight="1">
      <c r="A101" s="300"/>
      <c r="B101" s="301"/>
      <c r="C101" s="302"/>
      <c r="D101" s="303"/>
      <c r="E101" s="304"/>
      <c r="F101" s="304"/>
      <c r="G101" s="303"/>
      <c r="H101" s="303"/>
      <c r="I101" s="303"/>
      <c r="J101" s="303"/>
      <c r="K101" s="303"/>
      <c r="L101" s="303"/>
    </row>
    <row r="102" ht="15.75" customHeight="1">
      <c r="A102" s="300"/>
      <c r="B102" s="301"/>
      <c r="C102" s="302"/>
      <c r="D102" s="303"/>
      <c r="E102" s="304"/>
      <c r="F102" s="304"/>
      <c r="G102" s="303"/>
      <c r="H102" s="303"/>
      <c r="I102" s="303"/>
      <c r="J102" s="303"/>
      <c r="K102" s="303"/>
      <c r="L102" s="303"/>
    </row>
    <row r="103" ht="15.75" customHeight="1">
      <c r="A103" s="300"/>
      <c r="B103" s="301"/>
      <c r="C103" s="302"/>
      <c r="D103" s="303"/>
      <c r="E103" s="304"/>
      <c r="F103" s="304"/>
      <c r="G103" s="303"/>
      <c r="H103" s="303"/>
      <c r="I103" s="303"/>
      <c r="J103" s="303"/>
      <c r="K103" s="303"/>
      <c r="L103" s="303"/>
    </row>
    <row r="104" ht="15.75" customHeight="1">
      <c r="A104" s="300"/>
      <c r="B104" s="301"/>
      <c r="C104" s="302"/>
      <c r="D104" s="303"/>
      <c r="E104" s="304"/>
      <c r="F104" s="304"/>
      <c r="G104" s="303"/>
      <c r="H104" s="303"/>
      <c r="I104" s="303"/>
      <c r="J104" s="303"/>
      <c r="K104" s="303"/>
      <c r="L104" s="303"/>
    </row>
    <row r="105" ht="15.75" customHeight="1">
      <c r="A105" s="300"/>
      <c r="B105" s="301"/>
      <c r="C105" s="302"/>
      <c r="D105" s="303"/>
      <c r="E105" s="304"/>
      <c r="F105" s="304"/>
      <c r="G105" s="303"/>
      <c r="H105" s="303"/>
      <c r="I105" s="303"/>
      <c r="J105" s="303"/>
      <c r="K105" s="303"/>
      <c r="L105" s="303"/>
    </row>
    <row r="106" ht="15.75" customHeight="1">
      <c r="A106" s="300"/>
      <c r="B106" s="301"/>
      <c r="C106" s="302"/>
      <c r="D106" s="303"/>
      <c r="E106" s="304"/>
      <c r="F106" s="304"/>
      <c r="G106" s="303"/>
      <c r="H106" s="303"/>
      <c r="I106" s="303"/>
      <c r="J106" s="303"/>
      <c r="K106" s="303"/>
      <c r="L106" s="303"/>
    </row>
    <row r="107" ht="15.75" customHeight="1">
      <c r="A107" s="300"/>
      <c r="B107" s="301"/>
      <c r="C107" s="302"/>
      <c r="D107" s="303"/>
      <c r="E107" s="304"/>
      <c r="F107" s="304"/>
      <c r="G107" s="303"/>
      <c r="H107" s="303"/>
      <c r="I107" s="303"/>
      <c r="J107" s="303"/>
      <c r="K107" s="303"/>
      <c r="L107" s="303"/>
    </row>
    <row r="108" ht="15.75" customHeight="1">
      <c r="A108" s="300"/>
      <c r="B108" s="301"/>
      <c r="C108" s="302"/>
      <c r="D108" s="303"/>
      <c r="E108" s="304"/>
      <c r="F108" s="304"/>
      <c r="G108" s="303"/>
      <c r="H108" s="303"/>
      <c r="I108" s="303"/>
      <c r="J108" s="303"/>
      <c r="K108" s="303"/>
      <c r="L108" s="303"/>
    </row>
    <row r="109" ht="15.75" customHeight="1">
      <c r="A109" s="300"/>
      <c r="B109" s="301"/>
      <c r="C109" s="302"/>
      <c r="D109" s="303"/>
      <c r="E109" s="304"/>
      <c r="F109" s="304"/>
      <c r="G109" s="303"/>
      <c r="H109" s="303"/>
      <c r="I109" s="303"/>
      <c r="J109" s="303"/>
      <c r="K109" s="303"/>
      <c r="L109" s="303"/>
    </row>
    <row r="110" ht="15.75" customHeight="1">
      <c r="A110" s="300"/>
      <c r="B110" s="301"/>
      <c r="C110" s="302"/>
      <c r="D110" s="303"/>
      <c r="E110" s="304"/>
      <c r="F110" s="304"/>
      <c r="G110" s="303"/>
      <c r="H110" s="303"/>
      <c r="I110" s="303"/>
      <c r="J110" s="303"/>
      <c r="K110" s="303"/>
      <c r="L110" s="303"/>
    </row>
    <row r="111" ht="15.75" customHeight="1">
      <c r="A111" s="300"/>
      <c r="B111" s="301"/>
      <c r="C111" s="302"/>
      <c r="D111" s="303"/>
      <c r="E111" s="304"/>
      <c r="F111" s="304"/>
      <c r="G111" s="303"/>
      <c r="H111" s="303"/>
      <c r="I111" s="303"/>
      <c r="J111" s="303"/>
      <c r="K111" s="303"/>
      <c r="L111" s="303"/>
    </row>
    <row r="112" ht="15.75" customHeight="1">
      <c r="A112" s="300"/>
      <c r="B112" s="301"/>
      <c r="C112" s="302"/>
      <c r="D112" s="303"/>
      <c r="E112" s="304"/>
      <c r="F112" s="304"/>
      <c r="G112" s="303"/>
      <c r="H112" s="303"/>
      <c r="I112" s="303"/>
      <c r="J112" s="303"/>
      <c r="K112" s="303"/>
      <c r="L112" s="303"/>
    </row>
    <row r="113" ht="15.75" customHeight="1">
      <c r="A113" s="300"/>
      <c r="B113" s="301"/>
      <c r="C113" s="302"/>
      <c r="D113" s="303"/>
      <c r="E113" s="304"/>
      <c r="F113" s="304"/>
      <c r="G113" s="303"/>
      <c r="H113" s="303"/>
      <c r="I113" s="303"/>
      <c r="J113" s="303"/>
      <c r="K113" s="303"/>
      <c r="L113" s="303"/>
    </row>
    <row r="114" ht="15.75" customHeight="1">
      <c r="A114" s="300"/>
      <c r="B114" s="301"/>
      <c r="C114" s="302"/>
      <c r="D114" s="303"/>
      <c r="E114" s="304"/>
      <c r="F114" s="304"/>
      <c r="G114" s="303"/>
      <c r="H114" s="303"/>
      <c r="I114" s="303"/>
      <c r="J114" s="303"/>
      <c r="K114" s="303"/>
      <c r="L114" s="303"/>
    </row>
    <row r="115" ht="15.75" customHeight="1">
      <c r="A115" s="300"/>
      <c r="B115" s="301"/>
      <c r="C115" s="302"/>
      <c r="D115" s="303"/>
      <c r="E115" s="304"/>
      <c r="F115" s="304"/>
      <c r="G115" s="303"/>
      <c r="H115" s="303"/>
      <c r="I115" s="303"/>
      <c r="J115" s="303"/>
      <c r="K115" s="303"/>
      <c r="L115" s="303"/>
    </row>
    <row r="116" ht="15.75" customHeight="1">
      <c r="A116" s="300"/>
      <c r="B116" s="301"/>
      <c r="C116" s="302"/>
      <c r="D116" s="303"/>
      <c r="E116" s="304"/>
      <c r="F116" s="304"/>
      <c r="G116" s="303"/>
      <c r="H116" s="303"/>
      <c r="I116" s="303"/>
      <c r="J116" s="303"/>
      <c r="K116" s="303"/>
      <c r="L116" s="303"/>
    </row>
    <row r="117" ht="15.75" customHeight="1">
      <c r="A117" s="300"/>
      <c r="B117" s="301"/>
      <c r="C117" s="302"/>
      <c r="D117" s="303"/>
      <c r="E117" s="304"/>
      <c r="F117" s="304"/>
      <c r="G117" s="303"/>
      <c r="H117" s="303"/>
      <c r="I117" s="303"/>
      <c r="J117" s="303"/>
      <c r="K117" s="303"/>
      <c r="L117" s="303"/>
    </row>
    <row r="118" ht="15.75" customHeight="1">
      <c r="A118" s="300"/>
      <c r="B118" s="301"/>
      <c r="C118" s="302"/>
      <c r="D118" s="303"/>
      <c r="E118" s="304"/>
      <c r="F118" s="304"/>
      <c r="G118" s="303"/>
      <c r="H118" s="303"/>
      <c r="I118" s="303"/>
      <c r="J118" s="303"/>
      <c r="K118" s="303"/>
      <c r="L118" s="303"/>
    </row>
    <row r="119" ht="15.75" customHeight="1">
      <c r="A119" s="300"/>
      <c r="B119" s="301"/>
      <c r="C119" s="302"/>
      <c r="D119" s="303"/>
      <c r="E119" s="304"/>
      <c r="F119" s="304"/>
      <c r="G119" s="303"/>
      <c r="H119" s="303"/>
      <c r="I119" s="303"/>
      <c r="J119" s="303"/>
      <c r="K119" s="303"/>
      <c r="L119" s="303"/>
    </row>
    <row r="120" ht="15.75" customHeight="1">
      <c r="A120" s="300"/>
      <c r="B120" s="301"/>
      <c r="C120" s="302"/>
      <c r="D120" s="303"/>
      <c r="E120" s="304"/>
      <c r="F120" s="304"/>
      <c r="G120" s="303"/>
      <c r="H120" s="303"/>
      <c r="I120" s="303"/>
      <c r="J120" s="303"/>
      <c r="K120" s="303"/>
      <c r="L120" s="303"/>
    </row>
    <row r="121" ht="15.75" customHeight="1">
      <c r="A121" s="300"/>
      <c r="B121" s="301"/>
      <c r="C121" s="302"/>
      <c r="D121" s="303"/>
      <c r="E121" s="304"/>
      <c r="F121" s="304"/>
      <c r="G121" s="303"/>
      <c r="H121" s="303"/>
      <c r="I121" s="303"/>
      <c r="J121" s="303"/>
      <c r="K121" s="303"/>
      <c r="L121" s="303"/>
    </row>
    <row r="122" ht="15.75" customHeight="1">
      <c r="A122" s="300"/>
      <c r="B122" s="301"/>
      <c r="C122" s="302"/>
      <c r="D122" s="303"/>
      <c r="E122" s="304"/>
      <c r="F122" s="304"/>
      <c r="G122" s="303"/>
      <c r="H122" s="303"/>
      <c r="I122" s="303"/>
      <c r="J122" s="303"/>
      <c r="K122" s="303"/>
      <c r="L122" s="303"/>
    </row>
    <row r="123" ht="15.75" customHeight="1">
      <c r="A123" s="300"/>
      <c r="B123" s="301"/>
      <c r="C123" s="302"/>
      <c r="D123" s="303"/>
      <c r="E123" s="304"/>
      <c r="F123" s="304"/>
      <c r="G123" s="303"/>
      <c r="H123" s="303"/>
      <c r="I123" s="303"/>
      <c r="J123" s="303"/>
      <c r="K123" s="303"/>
      <c r="L123" s="303"/>
    </row>
    <row r="124" ht="15.75" customHeight="1">
      <c r="A124" s="300"/>
      <c r="B124" s="301"/>
      <c r="C124" s="302"/>
      <c r="D124" s="303"/>
      <c r="E124" s="304"/>
      <c r="F124" s="304"/>
      <c r="G124" s="303"/>
      <c r="H124" s="303"/>
      <c r="I124" s="303"/>
      <c r="J124" s="303"/>
      <c r="K124" s="303"/>
      <c r="L124" s="303"/>
    </row>
    <row r="125" ht="15.75" customHeight="1">
      <c r="A125" s="300"/>
      <c r="B125" s="301"/>
      <c r="C125" s="302"/>
      <c r="D125" s="303"/>
      <c r="E125" s="304"/>
      <c r="F125" s="304"/>
      <c r="G125" s="303"/>
      <c r="H125" s="303"/>
      <c r="I125" s="303"/>
      <c r="J125" s="303"/>
      <c r="K125" s="303"/>
      <c r="L125" s="303"/>
    </row>
    <row r="126" ht="15.75" customHeight="1">
      <c r="A126" s="300"/>
      <c r="B126" s="301"/>
      <c r="C126" s="302"/>
      <c r="D126" s="303"/>
      <c r="E126" s="304"/>
      <c r="F126" s="304"/>
      <c r="G126" s="303"/>
      <c r="H126" s="303"/>
      <c r="I126" s="303"/>
      <c r="J126" s="303"/>
      <c r="K126" s="303"/>
      <c r="L126" s="303"/>
    </row>
    <row r="127" ht="15.75" customHeight="1">
      <c r="A127" s="300"/>
      <c r="B127" s="301"/>
      <c r="C127" s="302"/>
      <c r="D127" s="303"/>
      <c r="E127" s="304"/>
      <c r="F127" s="304"/>
      <c r="G127" s="303"/>
      <c r="H127" s="303"/>
      <c r="I127" s="303"/>
      <c r="J127" s="303"/>
      <c r="K127" s="303"/>
      <c r="L127" s="303"/>
    </row>
    <row r="128" ht="15.75" customHeight="1">
      <c r="A128" s="300"/>
      <c r="B128" s="301"/>
      <c r="C128" s="302"/>
      <c r="D128" s="303"/>
      <c r="E128" s="304"/>
      <c r="F128" s="304"/>
      <c r="G128" s="303"/>
      <c r="H128" s="303"/>
      <c r="I128" s="303"/>
      <c r="J128" s="303"/>
      <c r="K128" s="303"/>
      <c r="L128" s="303"/>
    </row>
    <row r="129" ht="15.75" customHeight="1">
      <c r="A129" s="300"/>
      <c r="B129" s="301"/>
      <c r="C129" s="302"/>
      <c r="D129" s="303"/>
      <c r="E129" s="304"/>
      <c r="F129" s="304"/>
      <c r="G129" s="303"/>
      <c r="H129" s="303"/>
      <c r="I129" s="303"/>
      <c r="J129" s="303"/>
      <c r="K129" s="303"/>
      <c r="L129" s="303"/>
    </row>
    <row r="130" ht="15.75" customHeight="1">
      <c r="A130" s="300"/>
      <c r="B130" s="301"/>
      <c r="C130" s="302"/>
      <c r="D130" s="303"/>
      <c r="E130" s="304"/>
      <c r="F130" s="304"/>
      <c r="G130" s="303"/>
      <c r="H130" s="303"/>
      <c r="I130" s="303"/>
      <c r="J130" s="303"/>
      <c r="K130" s="303"/>
      <c r="L130" s="303"/>
    </row>
    <row r="131" ht="15.75" customHeight="1">
      <c r="A131" s="300"/>
      <c r="B131" s="301"/>
      <c r="C131" s="302"/>
      <c r="D131" s="303"/>
      <c r="E131" s="304"/>
      <c r="F131" s="304"/>
      <c r="G131" s="303"/>
      <c r="H131" s="303"/>
      <c r="I131" s="303"/>
      <c r="J131" s="303"/>
      <c r="K131" s="303"/>
      <c r="L131" s="303"/>
    </row>
    <row r="132" ht="15.75" customHeight="1">
      <c r="A132" s="300"/>
      <c r="B132" s="301"/>
      <c r="C132" s="302"/>
      <c r="D132" s="303"/>
      <c r="E132" s="304"/>
      <c r="F132" s="304"/>
      <c r="G132" s="303"/>
      <c r="H132" s="303"/>
      <c r="I132" s="303"/>
      <c r="J132" s="303"/>
      <c r="K132" s="303"/>
      <c r="L132" s="303"/>
    </row>
    <row r="133" ht="15.75" customHeight="1">
      <c r="A133" s="300"/>
      <c r="B133" s="301"/>
      <c r="C133" s="302"/>
      <c r="D133" s="303"/>
      <c r="E133" s="304"/>
      <c r="F133" s="304"/>
      <c r="G133" s="303"/>
      <c r="H133" s="303"/>
      <c r="I133" s="303"/>
      <c r="J133" s="303"/>
      <c r="K133" s="303"/>
      <c r="L133" s="303"/>
    </row>
    <row r="134" ht="15.75" customHeight="1">
      <c r="A134" s="300"/>
      <c r="B134" s="301"/>
      <c r="C134" s="302"/>
      <c r="D134" s="303"/>
      <c r="E134" s="304"/>
      <c r="F134" s="304"/>
      <c r="G134" s="303"/>
      <c r="H134" s="303"/>
      <c r="I134" s="303"/>
      <c r="J134" s="303"/>
      <c r="K134" s="303"/>
      <c r="L134" s="303"/>
    </row>
    <row r="135" ht="15.75" customHeight="1">
      <c r="A135" s="300"/>
      <c r="B135" s="301"/>
      <c r="C135" s="302"/>
      <c r="D135" s="303"/>
      <c r="E135" s="304"/>
      <c r="F135" s="304"/>
      <c r="G135" s="303"/>
      <c r="H135" s="303"/>
      <c r="I135" s="303"/>
      <c r="J135" s="303"/>
      <c r="K135" s="303"/>
      <c r="L135" s="303"/>
    </row>
    <row r="136" ht="15.75" customHeight="1">
      <c r="A136" s="300"/>
      <c r="B136" s="301"/>
      <c r="C136" s="302"/>
      <c r="D136" s="303"/>
      <c r="E136" s="304"/>
      <c r="F136" s="304"/>
      <c r="G136" s="303"/>
      <c r="H136" s="303"/>
      <c r="I136" s="303"/>
      <c r="J136" s="303"/>
      <c r="K136" s="303"/>
      <c r="L136" s="303"/>
    </row>
    <row r="137" ht="15.75" customHeight="1">
      <c r="A137" s="300"/>
      <c r="B137" s="301"/>
      <c r="C137" s="302"/>
      <c r="D137" s="303"/>
      <c r="E137" s="304"/>
      <c r="F137" s="304"/>
      <c r="G137" s="303"/>
      <c r="H137" s="303"/>
      <c r="I137" s="303"/>
      <c r="J137" s="303"/>
      <c r="K137" s="303"/>
      <c r="L137" s="303"/>
    </row>
    <row r="138" ht="15.75" customHeight="1">
      <c r="A138" s="300"/>
      <c r="B138" s="301"/>
      <c r="C138" s="302"/>
      <c r="D138" s="303"/>
      <c r="E138" s="304"/>
      <c r="F138" s="304"/>
      <c r="G138" s="303"/>
      <c r="H138" s="303"/>
      <c r="I138" s="303"/>
      <c r="J138" s="303"/>
      <c r="K138" s="303"/>
      <c r="L138" s="303"/>
    </row>
    <row r="139" ht="15.75" customHeight="1">
      <c r="A139" s="300"/>
      <c r="B139" s="301"/>
      <c r="C139" s="302"/>
      <c r="D139" s="303"/>
      <c r="E139" s="304"/>
      <c r="F139" s="304"/>
      <c r="G139" s="303"/>
      <c r="H139" s="303"/>
      <c r="I139" s="303"/>
      <c r="J139" s="303"/>
      <c r="K139" s="303"/>
      <c r="L139" s="303"/>
    </row>
    <row r="140" ht="15.75" customHeight="1">
      <c r="A140" s="300"/>
      <c r="B140" s="301"/>
      <c r="C140" s="302"/>
      <c r="D140" s="303"/>
      <c r="E140" s="304"/>
      <c r="F140" s="304"/>
      <c r="G140" s="303"/>
      <c r="H140" s="303"/>
      <c r="I140" s="303"/>
      <c r="J140" s="303"/>
      <c r="K140" s="303"/>
      <c r="L140" s="303"/>
    </row>
    <row r="141" ht="15.75" customHeight="1">
      <c r="A141" s="300"/>
      <c r="B141" s="301"/>
      <c r="C141" s="302"/>
      <c r="D141" s="303"/>
      <c r="E141" s="304"/>
      <c r="F141" s="304"/>
      <c r="G141" s="303"/>
      <c r="H141" s="303"/>
      <c r="I141" s="303"/>
      <c r="J141" s="303"/>
      <c r="K141" s="303"/>
      <c r="L141" s="303"/>
    </row>
    <row r="142" ht="15.75" customHeight="1">
      <c r="A142" s="300"/>
      <c r="B142" s="301"/>
      <c r="C142" s="302"/>
      <c r="D142" s="303"/>
      <c r="E142" s="304"/>
      <c r="F142" s="304"/>
      <c r="G142" s="303"/>
      <c r="H142" s="303"/>
      <c r="I142" s="303"/>
      <c r="J142" s="303"/>
      <c r="K142" s="303"/>
      <c r="L142" s="303"/>
    </row>
    <row r="143" ht="15.75" customHeight="1">
      <c r="A143" s="300"/>
      <c r="B143" s="301"/>
      <c r="C143" s="302"/>
      <c r="D143" s="303"/>
      <c r="E143" s="304"/>
      <c r="F143" s="304"/>
      <c r="G143" s="303"/>
      <c r="H143" s="303"/>
      <c r="I143" s="303"/>
      <c r="J143" s="303"/>
      <c r="K143" s="303"/>
      <c r="L143" s="303"/>
    </row>
    <row r="144" ht="15.75" customHeight="1">
      <c r="A144" s="300"/>
      <c r="B144" s="301"/>
      <c r="C144" s="302"/>
      <c r="D144" s="303"/>
      <c r="E144" s="304"/>
      <c r="F144" s="304"/>
      <c r="G144" s="303"/>
      <c r="H144" s="303"/>
      <c r="I144" s="303"/>
      <c r="J144" s="303"/>
      <c r="K144" s="303"/>
      <c r="L144" s="303"/>
    </row>
    <row r="145" ht="15.75" customHeight="1">
      <c r="A145" s="300"/>
      <c r="B145" s="301"/>
      <c r="C145" s="302"/>
      <c r="D145" s="303"/>
      <c r="E145" s="304"/>
      <c r="F145" s="304"/>
      <c r="G145" s="303"/>
      <c r="H145" s="303"/>
      <c r="I145" s="303"/>
      <c r="J145" s="303"/>
      <c r="K145" s="303"/>
      <c r="L145" s="303"/>
    </row>
    <row r="146" ht="15.75" customHeight="1">
      <c r="A146" s="300"/>
      <c r="B146" s="301"/>
      <c r="C146" s="302"/>
      <c r="D146" s="303"/>
      <c r="E146" s="304"/>
      <c r="F146" s="304"/>
      <c r="G146" s="303"/>
      <c r="H146" s="303"/>
      <c r="I146" s="303"/>
      <c r="J146" s="303"/>
      <c r="K146" s="303"/>
      <c r="L146" s="303"/>
    </row>
    <row r="147" ht="15.75" customHeight="1">
      <c r="A147" s="300"/>
      <c r="B147" s="301"/>
      <c r="C147" s="302"/>
      <c r="D147" s="303"/>
      <c r="E147" s="304"/>
      <c r="F147" s="304"/>
      <c r="G147" s="303"/>
      <c r="H147" s="303"/>
      <c r="I147" s="303"/>
      <c r="J147" s="303"/>
      <c r="K147" s="303"/>
      <c r="L147" s="303"/>
    </row>
    <row r="148" ht="15.75" customHeight="1">
      <c r="A148" s="300"/>
      <c r="B148" s="301"/>
      <c r="C148" s="302"/>
      <c r="D148" s="303"/>
      <c r="E148" s="304"/>
      <c r="F148" s="304"/>
      <c r="G148" s="303"/>
      <c r="H148" s="303"/>
      <c r="I148" s="303"/>
      <c r="J148" s="303"/>
      <c r="K148" s="303"/>
      <c r="L148" s="303"/>
    </row>
    <row r="149" ht="15.75" customHeight="1">
      <c r="A149" s="300"/>
      <c r="B149" s="301"/>
      <c r="C149" s="302"/>
      <c r="D149" s="303"/>
      <c r="E149" s="304"/>
      <c r="F149" s="304"/>
      <c r="G149" s="303"/>
      <c r="H149" s="303"/>
      <c r="I149" s="303"/>
      <c r="J149" s="303"/>
      <c r="K149" s="303"/>
      <c r="L149" s="303"/>
    </row>
    <row r="150" ht="15.75" customHeight="1">
      <c r="A150" s="300"/>
      <c r="B150" s="301"/>
      <c r="C150" s="302"/>
      <c r="D150" s="303"/>
      <c r="E150" s="304"/>
      <c r="F150" s="304"/>
      <c r="G150" s="303"/>
      <c r="H150" s="303"/>
      <c r="I150" s="303"/>
      <c r="J150" s="303"/>
      <c r="K150" s="303"/>
      <c r="L150" s="303"/>
    </row>
    <row r="151" ht="15.75" customHeight="1">
      <c r="A151" s="300"/>
      <c r="B151" s="301"/>
      <c r="C151" s="302"/>
      <c r="D151" s="303"/>
      <c r="E151" s="304"/>
      <c r="F151" s="304"/>
      <c r="G151" s="303"/>
      <c r="H151" s="303"/>
      <c r="I151" s="303"/>
      <c r="J151" s="303"/>
      <c r="K151" s="303"/>
      <c r="L151" s="303"/>
    </row>
    <row r="152" ht="15.75" customHeight="1">
      <c r="A152" s="300"/>
      <c r="B152" s="301"/>
      <c r="C152" s="302"/>
      <c r="D152" s="303"/>
      <c r="E152" s="304"/>
      <c r="F152" s="304"/>
      <c r="G152" s="303"/>
      <c r="H152" s="303"/>
      <c r="I152" s="303"/>
      <c r="J152" s="303"/>
      <c r="K152" s="303"/>
      <c r="L152" s="303"/>
    </row>
    <row r="153" ht="15.75" customHeight="1">
      <c r="A153" s="300"/>
      <c r="B153" s="301"/>
      <c r="C153" s="302"/>
      <c r="D153" s="303"/>
      <c r="E153" s="304"/>
      <c r="F153" s="304"/>
      <c r="G153" s="303"/>
      <c r="H153" s="303"/>
      <c r="I153" s="303"/>
      <c r="J153" s="303"/>
      <c r="K153" s="303"/>
      <c r="L153" s="303"/>
    </row>
    <row r="154" ht="15.75" customHeight="1">
      <c r="A154" s="300"/>
      <c r="B154" s="301"/>
      <c r="C154" s="302"/>
      <c r="D154" s="303"/>
      <c r="E154" s="304"/>
      <c r="F154" s="304"/>
      <c r="G154" s="303"/>
      <c r="H154" s="303"/>
      <c r="I154" s="303"/>
      <c r="J154" s="303"/>
      <c r="K154" s="303"/>
      <c r="L154" s="303"/>
    </row>
    <row r="155" ht="15.75" customHeight="1">
      <c r="A155" s="300"/>
      <c r="B155" s="301"/>
      <c r="C155" s="302"/>
      <c r="D155" s="303"/>
      <c r="E155" s="304"/>
      <c r="F155" s="304"/>
      <c r="G155" s="303"/>
      <c r="H155" s="303"/>
      <c r="I155" s="303"/>
      <c r="J155" s="303"/>
      <c r="K155" s="303"/>
      <c r="L155" s="303"/>
    </row>
    <row r="156" ht="15.75" customHeight="1">
      <c r="A156" s="300"/>
      <c r="B156" s="301"/>
      <c r="C156" s="302"/>
      <c r="D156" s="303"/>
      <c r="E156" s="304"/>
      <c r="F156" s="304"/>
      <c r="G156" s="303"/>
      <c r="H156" s="303"/>
      <c r="I156" s="303"/>
      <c r="J156" s="303"/>
      <c r="K156" s="303"/>
      <c r="L156" s="303"/>
    </row>
    <row r="157" ht="15.75" customHeight="1">
      <c r="A157" s="300"/>
      <c r="B157" s="301"/>
      <c r="C157" s="302"/>
      <c r="D157" s="303"/>
      <c r="E157" s="304"/>
      <c r="F157" s="304"/>
      <c r="G157" s="303"/>
      <c r="H157" s="303"/>
      <c r="I157" s="303"/>
      <c r="J157" s="303"/>
      <c r="K157" s="303"/>
      <c r="L157" s="303"/>
    </row>
    <row r="158" ht="15.75" customHeight="1">
      <c r="A158" s="300"/>
      <c r="B158" s="301"/>
      <c r="C158" s="302"/>
      <c r="D158" s="303"/>
      <c r="E158" s="304"/>
      <c r="F158" s="304"/>
      <c r="G158" s="303"/>
      <c r="H158" s="303"/>
      <c r="I158" s="303"/>
      <c r="J158" s="303"/>
      <c r="K158" s="303"/>
      <c r="L158" s="303"/>
    </row>
    <row r="159" ht="15.75" customHeight="1">
      <c r="A159" s="300"/>
      <c r="B159" s="301"/>
      <c r="C159" s="302"/>
      <c r="D159" s="303"/>
      <c r="E159" s="304"/>
      <c r="F159" s="304"/>
      <c r="G159" s="303"/>
      <c r="H159" s="303"/>
      <c r="I159" s="303"/>
      <c r="J159" s="303"/>
      <c r="K159" s="303"/>
      <c r="L159" s="303"/>
    </row>
    <row r="160" ht="15.75" customHeight="1">
      <c r="A160" s="300"/>
      <c r="B160" s="301"/>
      <c r="C160" s="302"/>
      <c r="D160" s="303"/>
      <c r="E160" s="304"/>
      <c r="F160" s="304"/>
      <c r="G160" s="303"/>
      <c r="H160" s="303"/>
      <c r="I160" s="303"/>
      <c r="J160" s="303"/>
      <c r="K160" s="303"/>
      <c r="L160" s="303"/>
    </row>
    <row r="161" ht="15.75" customHeight="1">
      <c r="A161" s="300"/>
      <c r="B161" s="301"/>
      <c r="C161" s="302"/>
      <c r="D161" s="303"/>
      <c r="E161" s="304"/>
      <c r="F161" s="304"/>
      <c r="G161" s="303"/>
      <c r="H161" s="303"/>
      <c r="I161" s="303"/>
      <c r="J161" s="303"/>
      <c r="K161" s="303"/>
      <c r="L161" s="303"/>
    </row>
    <row r="162" ht="15.75" customHeight="1">
      <c r="A162" s="300"/>
      <c r="B162" s="301"/>
      <c r="C162" s="302"/>
      <c r="D162" s="303"/>
      <c r="E162" s="304"/>
      <c r="F162" s="304"/>
      <c r="G162" s="303"/>
      <c r="H162" s="303"/>
      <c r="I162" s="303"/>
      <c r="J162" s="303"/>
      <c r="K162" s="303"/>
      <c r="L162" s="303"/>
    </row>
    <row r="163" ht="15.75" customHeight="1">
      <c r="A163" s="300"/>
      <c r="B163" s="301"/>
      <c r="C163" s="302"/>
      <c r="D163" s="303"/>
      <c r="E163" s="304"/>
      <c r="F163" s="304"/>
      <c r="G163" s="303"/>
      <c r="H163" s="303"/>
      <c r="I163" s="303"/>
      <c r="J163" s="303"/>
      <c r="K163" s="303"/>
      <c r="L163" s="303"/>
    </row>
    <row r="164" ht="15.75" customHeight="1">
      <c r="A164" s="300"/>
      <c r="B164" s="301"/>
      <c r="C164" s="302"/>
      <c r="D164" s="303"/>
      <c r="E164" s="304"/>
      <c r="F164" s="304"/>
      <c r="G164" s="303"/>
      <c r="H164" s="303"/>
      <c r="I164" s="303"/>
      <c r="J164" s="303"/>
      <c r="K164" s="303"/>
      <c r="L164" s="303"/>
    </row>
    <row r="165" ht="15.75" customHeight="1">
      <c r="A165" s="300"/>
      <c r="B165" s="301"/>
      <c r="C165" s="302"/>
      <c r="D165" s="303"/>
      <c r="E165" s="304"/>
      <c r="F165" s="304"/>
      <c r="G165" s="303"/>
      <c r="H165" s="303"/>
      <c r="I165" s="303"/>
      <c r="J165" s="303"/>
      <c r="K165" s="303"/>
      <c r="L165" s="303"/>
    </row>
    <row r="166" ht="15.75" customHeight="1">
      <c r="A166" s="300"/>
      <c r="B166" s="301"/>
      <c r="C166" s="302"/>
      <c r="D166" s="303"/>
      <c r="E166" s="304"/>
      <c r="F166" s="304"/>
      <c r="G166" s="303"/>
      <c r="H166" s="303"/>
      <c r="I166" s="303"/>
      <c r="J166" s="303"/>
      <c r="K166" s="303"/>
      <c r="L166" s="303"/>
    </row>
    <row r="167" ht="15.75" customHeight="1">
      <c r="A167" s="300"/>
      <c r="B167" s="301"/>
      <c r="C167" s="302"/>
      <c r="D167" s="303"/>
      <c r="E167" s="304"/>
      <c r="F167" s="304"/>
      <c r="G167" s="303"/>
      <c r="H167" s="303"/>
      <c r="I167" s="303"/>
      <c r="J167" s="303"/>
      <c r="K167" s="303"/>
      <c r="L167" s="303"/>
    </row>
    <row r="168" ht="15.75" customHeight="1">
      <c r="A168" s="300"/>
      <c r="B168" s="301"/>
      <c r="C168" s="302"/>
      <c r="D168" s="303"/>
      <c r="E168" s="304"/>
      <c r="F168" s="304"/>
      <c r="G168" s="303"/>
      <c r="H168" s="303"/>
      <c r="I168" s="303"/>
      <c r="J168" s="303"/>
      <c r="K168" s="303"/>
      <c r="L168" s="303"/>
    </row>
    <row r="169" ht="15.75" customHeight="1">
      <c r="A169" s="300"/>
      <c r="B169" s="301"/>
      <c r="C169" s="302"/>
      <c r="D169" s="303"/>
      <c r="E169" s="304"/>
      <c r="F169" s="304"/>
      <c r="G169" s="303"/>
      <c r="H169" s="303"/>
      <c r="I169" s="303"/>
      <c r="J169" s="303"/>
      <c r="K169" s="303"/>
      <c r="L169" s="303"/>
    </row>
    <row r="170" ht="15.75" customHeight="1">
      <c r="A170" s="300"/>
      <c r="B170" s="301"/>
      <c r="C170" s="302"/>
      <c r="D170" s="303"/>
      <c r="E170" s="304"/>
      <c r="F170" s="304"/>
      <c r="G170" s="303"/>
      <c r="H170" s="303"/>
      <c r="I170" s="303"/>
      <c r="J170" s="303"/>
      <c r="K170" s="303"/>
      <c r="L170" s="303"/>
    </row>
    <row r="171" ht="15.75" customHeight="1">
      <c r="A171" s="300"/>
      <c r="B171" s="301"/>
      <c r="C171" s="302"/>
      <c r="D171" s="303"/>
      <c r="E171" s="304"/>
      <c r="F171" s="304"/>
      <c r="G171" s="303"/>
      <c r="H171" s="303"/>
      <c r="I171" s="303"/>
      <c r="J171" s="303"/>
      <c r="K171" s="303"/>
      <c r="L171" s="303"/>
    </row>
    <row r="172" ht="15.75" customHeight="1">
      <c r="A172" s="300"/>
      <c r="B172" s="301"/>
      <c r="C172" s="302"/>
      <c r="D172" s="303"/>
      <c r="E172" s="304"/>
      <c r="F172" s="304"/>
      <c r="G172" s="303"/>
      <c r="H172" s="303"/>
      <c r="I172" s="303"/>
      <c r="J172" s="303"/>
      <c r="K172" s="303"/>
      <c r="L172" s="303"/>
    </row>
    <row r="173" ht="15.75" customHeight="1">
      <c r="A173" s="300"/>
      <c r="B173" s="301"/>
      <c r="C173" s="302"/>
      <c r="D173" s="303"/>
      <c r="E173" s="304"/>
      <c r="F173" s="304"/>
      <c r="G173" s="303"/>
      <c r="H173" s="303"/>
      <c r="I173" s="303"/>
      <c r="J173" s="303"/>
      <c r="K173" s="303"/>
      <c r="L173" s="303"/>
    </row>
    <row r="174" ht="15.75" customHeight="1">
      <c r="A174" s="300"/>
      <c r="B174" s="301"/>
      <c r="C174" s="302"/>
      <c r="D174" s="303"/>
      <c r="E174" s="304"/>
      <c r="F174" s="304"/>
      <c r="G174" s="303"/>
      <c r="H174" s="303"/>
      <c r="I174" s="303"/>
      <c r="J174" s="303"/>
      <c r="K174" s="303"/>
      <c r="L174" s="303"/>
    </row>
    <row r="175" ht="15.75" customHeight="1">
      <c r="A175" s="300"/>
      <c r="B175" s="301"/>
      <c r="C175" s="302"/>
      <c r="D175" s="303"/>
      <c r="E175" s="304"/>
      <c r="F175" s="304"/>
      <c r="G175" s="303"/>
      <c r="H175" s="303"/>
      <c r="I175" s="303"/>
      <c r="J175" s="303"/>
      <c r="K175" s="303"/>
      <c r="L175" s="303"/>
    </row>
    <row r="176" ht="15.75" customHeight="1">
      <c r="A176" s="300"/>
      <c r="B176" s="301"/>
      <c r="C176" s="302"/>
      <c r="D176" s="303"/>
      <c r="E176" s="304"/>
      <c r="F176" s="304"/>
      <c r="G176" s="303"/>
      <c r="H176" s="303"/>
      <c r="I176" s="303"/>
      <c r="J176" s="303"/>
      <c r="K176" s="303"/>
      <c r="L176" s="303"/>
    </row>
    <row r="177" ht="15.75" customHeight="1">
      <c r="A177" s="300"/>
      <c r="B177" s="301"/>
      <c r="C177" s="302"/>
      <c r="D177" s="303"/>
      <c r="E177" s="304"/>
      <c r="F177" s="304"/>
      <c r="G177" s="303"/>
      <c r="H177" s="303"/>
      <c r="I177" s="303"/>
      <c r="J177" s="303"/>
      <c r="K177" s="303"/>
      <c r="L177" s="303"/>
    </row>
    <row r="178" ht="15.75" customHeight="1">
      <c r="A178" s="300"/>
      <c r="B178" s="301"/>
      <c r="C178" s="302"/>
      <c r="D178" s="303"/>
      <c r="E178" s="304"/>
      <c r="F178" s="304"/>
      <c r="G178" s="303"/>
      <c r="H178" s="303"/>
      <c r="I178" s="303"/>
      <c r="J178" s="303"/>
      <c r="K178" s="303"/>
      <c r="L178" s="303"/>
    </row>
    <row r="179" ht="15.75" customHeight="1">
      <c r="A179" s="300"/>
      <c r="B179" s="301"/>
      <c r="C179" s="302"/>
      <c r="D179" s="303"/>
      <c r="E179" s="304"/>
      <c r="F179" s="304"/>
      <c r="G179" s="303"/>
      <c r="H179" s="303"/>
      <c r="I179" s="303"/>
      <c r="J179" s="303"/>
      <c r="K179" s="303"/>
      <c r="L179" s="303"/>
    </row>
    <row r="180" ht="15.75" customHeight="1">
      <c r="A180" s="300"/>
      <c r="B180" s="301"/>
      <c r="C180" s="302"/>
      <c r="D180" s="303"/>
      <c r="E180" s="304"/>
      <c r="F180" s="304"/>
      <c r="G180" s="303"/>
      <c r="H180" s="303"/>
      <c r="I180" s="303"/>
      <c r="J180" s="303"/>
      <c r="K180" s="303"/>
      <c r="L180" s="303"/>
    </row>
    <row r="181" ht="15.75" customHeight="1">
      <c r="A181" s="300"/>
      <c r="B181" s="301"/>
      <c r="C181" s="302"/>
      <c r="D181" s="303"/>
      <c r="E181" s="304"/>
      <c r="F181" s="304"/>
      <c r="G181" s="303"/>
      <c r="H181" s="303"/>
      <c r="I181" s="303"/>
      <c r="J181" s="303"/>
      <c r="K181" s="303"/>
      <c r="L181" s="303"/>
    </row>
    <row r="182" ht="15.75" customHeight="1">
      <c r="A182" s="300"/>
      <c r="B182" s="301"/>
      <c r="C182" s="302"/>
      <c r="D182" s="303"/>
      <c r="E182" s="304"/>
      <c r="F182" s="304"/>
      <c r="G182" s="303"/>
      <c r="H182" s="303"/>
      <c r="I182" s="303"/>
      <c r="J182" s="303"/>
      <c r="K182" s="303"/>
      <c r="L182" s="303"/>
    </row>
    <row r="183" ht="15.75" customHeight="1">
      <c r="A183" s="300"/>
      <c r="B183" s="301"/>
      <c r="C183" s="302"/>
      <c r="D183" s="303"/>
      <c r="E183" s="304"/>
      <c r="F183" s="304"/>
      <c r="G183" s="303"/>
      <c r="H183" s="303"/>
      <c r="I183" s="303"/>
      <c r="J183" s="303"/>
      <c r="K183" s="303"/>
      <c r="L183" s="303"/>
    </row>
    <row r="184" ht="15.75" customHeight="1">
      <c r="A184" s="300"/>
      <c r="B184" s="301"/>
      <c r="C184" s="302"/>
      <c r="D184" s="303"/>
      <c r="E184" s="304"/>
      <c r="F184" s="304"/>
      <c r="G184" s="303"/>
      <c r="H184" s="303"/>
      <c r="I184" s="303"/>
      <c r="J184" s="303"/>
      <c r="K184" s="303"/>
      <c r="L184" s="303"/>
    </row>
    <row r="185" ht="15.75" customHeight="1">
      <c r="A185" s="300"/>
      <c r="B185" s="301"/>
      <c r="C185" s="302"/>
      <c r="D185" s="303"/>
      <c r="E185" s="304"/>
      <c r="F185" s="304"/>
      <c r="G185" s="303"/>
      <c r="H185" s="303"/>
      <c r="I185" s="303"/>
      <c r="J185" s="303"/>
      <c r="K185" s="303"/>
      <c r="L185" s="303"/>
    </row>
    <row r="186" ht="15.75" customHeight="1">
      <c r="A186" s="300"/>
      <c r="B186" s="301"/>
      <c r="C186" s="302"/>
      <c r="D186" s="303"/>
      <c r="E186" s="304"/>
      <c r="F186" s="304"/>
      <c r="G186" s="303"/>
      <c r="H186" s="303"/>
      <c r="I186" s="303"/>
      <c r="J186" s="303"/>
      <c r="K186" s="303"/>
      <c r="L186" s="303"/>
    </row>
    <row r="187" ht="15.75" customHeight="1">
      <c r="A187" s="300"/>
      <c r="B187" s="301"/>
      <c r="C187" s="302"/>
      <c r="D187" s="303"/>
      <c r="E187" s="304"/>
      <c r="F187" s="304"/>
      <c r="G187" s="303"/>
      <c r="H187" s="303"/>
      <c r="I187" s="303"/>
      <c r="J187" s="303"/>
      <c r="K187" s="303"/>
      <c r="L187" s="303"/>
    </row>
    <row r="188" ht="15.75" customHeight="1">
      <c r="A188" s="300"/>
      <c r="B188" s="301"/>
      <c r="C188" s="302"/>
      <c r="D188" s="303"/>
      <c r="E188" s="304"/>
      <c r="F188" s="304"/>
      <c r="G188" s="303"/>
      <c r="H188" s="303"/>
      <c r="I188" s="303"/>
      <c r="J188" s="303"/>
      <c r="K188" s="303"/>
      <c r="L188" s="303"/>
    </row>
    <row r="189" ht="15.75" customHeight="1">
      <c r="A189" s="300"/>
      <c r="B189" s="301"/>
      <c r="C189" s="302"/>
      <c r="D189" s="303"/>
      <c r="E189" s="304"/>
      <c r="F189" s="304"/>
      <c r="G189" s="303"/>
      <c r="H189" s="303"/>
      <c r="I189" s="303"/>
      <c r="J189" s="303"/>
      <c r="K189" s="303"/>
      <c r="L189" s="303"/>
    </row>
    <row r="190" ht="15.75" customHeight="1">
      <c r="A190" s="300"/>
      <c r="B190" s="301"/>
      <c r="C190" s="302"/>
      <c r="D190" s="303"/>
      <c r="E190" s="304"/>
      <c r="F190" s="304"/>
      <c r="G190" s="303"/>
      <c r="H190" s="303"/>
      <c r="I190" s="303"/>
      <c r="J190" s="303"/>
      <c r="K190" s="303"/>
      <c r="L190" s="303"/>
    </row>
    <row r="191" ht="15.75" customHeight="1">
      <c r="A191" s="300"/>
      <c r="B191" s="301"/>
      <c r="C191" s="302"/>
      <c r="D191" s="303"/>
      <c r="E191" s="304"/>
      <c r="F191" s="304"/>
      <c r="G191" s="303"/>
      <c r="H191" s="303"/>
      <c r="I191" s="303"/>
      <c r="J191" s="303"/>
      <c r="K191" s="303"/>
      <c r="L191" s="303"/>
    </row>
    <row r="192" ht="15.75" customHeight="1">
      <c r="A192" s="300"/>
      <c r="B192" s="301"/>
      <c r="C192" s="302"/>
      <c r="D192" s="303"/>
      <c r="E192" s="304"/>
      <c r="F192" s="304"/>
      <c r="G192" s="303"/>
      <c r="H192" s="303"/>
      <c r="I192" s="303"/>
      <c r="J192" s="303"/>
      <c r="K192" s="303"/>
      <c r="L192" s="303"/>
    </row>
    <row r="193" ht="15.75" customHeight="1">
      <c r="A193" s="300"/>
      <c r="B193" s="301"/>
      <c r="C193" s="302"/>
      <c r="D193" s="303"/>
      <c r="E193" s="304"/>
      <c r="F193" s="304"/>
      <c r="G193" s="303"/>
      <c r="H193" s="303"/>
      <c r="I193" s="303"/>
      <c r="J193" s="303"/>
      <c r="K193" s="303"/>
      <c r="L193" s="303"/>
    </row>
    <row r="194" ht="15.75" customHeight="1">
      <c r="A194" s="300"/>
      <c r="B194" s="301"/>
      <c r="C194" s="302"/>
      <c r="D194" s="303"/>
      <c r="E194" s="304"/>
      <c r="F194" s="304"/>
      <c r="G194" s="303"/>
      <c r="H194" s="303"/>
      <c r="I194" s="303"/>
      <c r="J194" s="303"/>
      <c r="K194" s="303"/>
      <c r="L194" s="303"/>
    </row>
    <row r="195" ht="15.75" customHeight="1">
      <c r="A195" s="300"/>
      <c r="B195" s="301"/>
      <c r="C195" s="302"/>
      <c r="D195" s="303"/>
      <c r="E195" s="304"/>
      <c r="F195" s="304"/>
      <c r="G195" s="303"/>
      <c r="H195" s="303"/>
      <c r="I195" s="303"/>
      <c r="J195" s="303"/>
      <c r="K195" s="303"/>
      <c r="L195" s="303"/>
    </row>
    <row r="196" ht="15.75" customHeight="1">
      <c r="A196" s="300"/>
      <c r="B196" s="301"/>
      <c r="C196" s="302"/>
      <c r="D196" s="303"/>
      <c r="E196" s="304"/>
      <c r="F196" s="304"/>
      <c r="G196" s="303"/>
      <c r="H196" s="303"/>
      <c r="I196" s="303"/>
      <c r="J196" s="303"/>
      <c r="K196" s="303"/>
      <c r="L196" s="303"/>
    </row>
    <row r="197" ht="15.75" customHeight="1">
      <c r="A197" s="300"/>
      <c r="B197" s="301"/>
      <c r="C197" s="302"/>
      <c r="D197" s="303"/>
      <c r="E197" s="304"/>
      <c r="F197" s="304"/>
      <c r="G197" s="303"/>
      <c r="H197" s="303"/>
      <c r="I197" s="303"/>
      <c r="J197" s="303"/>
      <c r="K197" s="303"/>
      <c r="L197" s="303"/>
    </row>
    <row r="198" ht="15.75" customHeight="1">
      <c r="A198" s="300"/>
      <c r="B198" s="301"/>
      <c r="C198" s="302"/>
      <c r="D198" s="303"/>
      <c r="E198" s="304"/>
      <c r="F198" s="304"/>
      <c r="G198" s="303"/>
      <c r="H198" s="303"/>
      <c r="I198" s="303"/>
      <c r="J198" s="303"/>
      <c r="K198" s="303"/>
      <c r="L198" s="303"/>
    </row>
    <row r="199" ht="15.75" customHeight="1">
      <c r="A199" s="300"/>
      <c r="B199" s="301"/>
      <c r="C199" s="302"/>
      <c r="D199" s="303"/>
      <c r="E199" s="304"/>
      <c r="F199" s="304"/>
      <c r="G199" s="303"/>
      <c r="H199" s="303"/>
      <c r="I199" s="303"/>
      <c r="J199" s="303"/>
      <c r="K199" s="303"/>
      <c r="L199" s="303"/>
    </row>
    <row r="200" ht="15.75" customHeight="1">
      <c r="A200" s="300"/>
      <c r="B200" s="301"/>
      <c r="C200" s="302"/>
      <c r="D200" s="303"/>
      <c r="E200" s="304"/>
      <c r="F200" s="304"/>
      <c r="G200" s="303"/>
      <c r="H200" s="303"/>
      <c r="I200" s="303"/>
      <c r="J200" s="303"/>
      <c r="K200" s="303"/>
      <c r="L200" s="303"/>
    </row>
    <row r="201" ht="15.75" customHeight="1">
      <c r="A201" s="300"/>
      <c r="B201" s="301"/>
      <c r="C201" s="302"/>
      <c r="D201" s="303"/>
      <c r="E201" s="304"/>
      <c r="F201" s="304"/>
      <c r="G201" s="303"/>
      <c r="H201" s="303"/>
      <c r="I201" s="303"/>
      <c r="J201" s="303"/>
      <c r="K201" s="303"/>
      <c r="L201" s="303"/>
    </row>
    <row r="202" ht="15.75" customHeight="1">
      <c r="A202" s="300"/>
      <c r="B202" s="301"/>
      <c r="C202" s="302"/>
      <c r="D202" s="303"/>
      <c r="E202" s="304"/>
      <c r="F202" s="304"/>
      <c r="G202" s="303"/>
      <c r="H202" s="303"/>
      <c r="I202" s="303"/>
      <c r="J202" s="303"/>
      <c r="K202" s="303"/>
      <c r="L202" s="303"/>
    </row>
    <row r="203" ht="15.75" customHeight="1">
      <c r="A203" s="300"/>
      <c r="B203" s="301"/>
      <c r="C203" s="302"/>
      <c r="D203" s="303"/>
      <c r="E203" s="304"/>
      <c r="F203" s="304"/>
      <c r="G203" s="303"/>
      <c r="H203" s="303"/>
      <c r="I203" s="303"/>
      <c r="J203" s="303"/>
      <c r="K203" s="303"/>
      <c r="L203" s="303"/>
    </row>
    <row r="204" ht="15.75" customHeight="1">
      <c r="A204" s="300"/>
      <c r="B204" s="301"/>
      <c r="C204" s="302"/>
      <c r="D204" s="303"/>
      <c r="E204" s="304"/>
      <c r="F204" s="304"/>
      <c r="G204" s="303"/>
      <c r="H204" s="303"/>
      <c r="I204" s="303"/>
      <c r="J204" s="303"/>
      <c r="K204" s="303"/>
      <c r="L204" s="303"/>
    </row>
    <row r="205" ht="15.75" customHeight="1">
      <c r="A205" s="300"/>
      <c r="B205" s="301"/>
      <c r="C205" s="302"/>
      <c r="D205" s="303"/>
      <c r="E205" s="304"/>
      <c r="F205" s="304"/>
      <c r="G205" s="303"/>
      <c r="H205" s="303"/>
      <c r="I205" s="303"/>
      <c r="J205" s="303"/>
      <c r="K205" s="303"/>
      <c r="L205" s="303"/>
    </row>
    <row r="206" ht="15.75" customHeight="1">
      <c r="A206" s="300"/>
      <c r="B206" s="301"/>
      <c r="C206" s="302"/>
      <c r="D206" s="303"/>
      <c r="E206" s="304"/>
      <c r="F206" s="304"/>
      <c r="G206" s="303"/>
      <c r="H206" s="303"/>
      <c r="I206" s="303"/>
      <c r="J206" s="303"/>
      <c r="K206" s="303"/>
      <c r="L206" s="303"/>
    </row>
    <row r="207" ht="15.75" customHeight="1">
      <c r="A207" s="300"/>
      <c r="B207" s="301"/>
      <c r="C207" s="302"/>
      <c r="D207" s="303"/>
      <c r="E207" s="304"/>
      <c r="F207" s="304"/>
      <c r="G207" s="303"/>
      <c r="H207" s="303"/>
      <c r="I207" s="303"/>
      <c r="J207" s="303"/>
      <c r="K207" s="303"/>
      <c r="L207" s="303"/>
    </row>
    <row r="208" ht="15.75" customHeight="1">
      <c r="A208" s="300"/>
      <c r="B208" s="301"/>
      <c r="C208" s="302"/>
      <c r="D208" s="303"/>
      <c r="E208" s="304"/>
      <c r="F208" s="304"/>
      <c r="G208" s="303"/>
      <c r="H208" s="303"/>
      <c r="I208" s="303"/>
      <c r="J208" s="303"/>
      <c r="K208" s="303"/>
      <c r="L208" s="303"/>
    </row>
    <row r="209" ht="15.75" customHeight="1">
      <c r="A209" s="300"/>
      <c r="B209" s="301"/>
      <c r="C209" s="302"/>
      <c r="D209" s="303"/>
      <c r="E209" s="304"/>
      <c r="F209" s="304"/>
      <c r="G209" s="303"/>
      <c r="H209" s="303"/>
      <c r="I209" s="303"/>
      <c r="J209" s="303"/>
      <c r="K209" s="303"/>
      <c r="L209" s="303"/>
    </row>
    <row r="210" ht="15.75" customHeight="1">
      <c r="A210" s="300"/>
      <c r="B210" s="301"/>
      <c r="C210" s="302"/>
      <c r="D210" s="303"/>
      <c r="E210" s="304"/>
      <c r="F210" s="304"/>
      <c r="G210" s="303"/>
      <c r="H210" s="303"/>
      <c r="I210" s="303"/>
      <c r="J210" s="303"/>
      <c r="K210" s="303"/>
      <c r="L210" s="303"/>
    </row>
    <row r="211" ht="15.75" customHeight="1">
      <c r="A211" s="300"/>
      <c r="B211" s="301"/>
      <c r="C211" s="302"/>
      <c r="D211" s="303"/>
      <c r="E211" s="304"/>
      <c r="F211" s="304"/>
      <c r="G211" s="303"/>
      <c r="H211" s="303"/>
      <c r="I211" s="303"/>
      <c r="J211" s="303"/>
      <c r="K211" s="303"/>
      <c r="L211" s="303"/>
    </row>
    <row r="212" ht="15.75" customHeight="1">
      <c r="A212" s="300"/>
      <c r="B212" s="301"/>
      <c r="C212" s="302"/>
      <c r="D212" s="303"/>
      <c r="E212" s="304"/>
      <c r="F212" s="304"/>
      <c r="G212" s="303"/>
      <c r="H212" s="303"/>
      <c r="I212" s="303"/>
      <c r="J212" s="303"/>
      <c r="K212" s="303"/>
      <c r="L212" s="303"/>
    </row>
    <row r="213" ht="15.75" customHeight="1">
      <c r="A213" s="300"/>
      <c r="B213" s="301"/>
      <c r="C213" s="302"/>
      <c r="D213" s="303"/>
      <c r="E213" s="304"/>
      <c r="F213" s="304"/>
      <c r="G213" s="303"/>
      <c r="H213" s="303"/>
      <c r="I213" s="303"/>
      <c r="J213" s="303"/>
      <c r="K213" s="303"/>
      <c r="L213" s="303"/>
    </row>
    <row r="214" ht="15.75" customHeight="1">
      <c r="A214" s="300"/>
      <c r="B214" s="301"/>
      <c r="C214" s="302"/>
      <c r="D214" s="303"/>
      <c r="E214" s="304"/>
      <c r="F214" s="304"/>
      <c r="G214" s="303"/>
      <c r="H214" s="303"/>
      <c r="I214" s="303"/>
      <c r="J214" s="303"/>
      <c r="K214" s="303"/>
      <c r="L214" s="303"/>
    </row>
    <row r="215" ht="15.75" customHeight="1">
      <c r="A215" s="300"/>
      <c r="B215" s="301"/>
      <c r="C215" s="302"/>
      <c r="D215" s="303"/>
      <c r="E215" s="304"/>
      <c r="F215" s="304"/>
      <c r="G215" s="303"/>
      <c r="H215" s="303"/>
      <c r="I215" s="303"/>
      <c r="J215" s="303"/>
      <c r="K215" s="303"/>
      <c r="L215" s="303"/>
    </row>
    <row r="216" ht="15.75" customHeight="1">
      <c r="A216" s="300"/>
      <c r="B216" s="301"/>
      <c r="C216" s="302"/>
      <c r="D216" s="303"/>
      <c r="E216" s="304"/>
      <c r="F216" s="304"/>
      <c r="G216" s="303"/>
      <c r="H216" s="303"/>
      <c r="I216" s="303"/>
      <c r="J216" s="303"/>
      <c r="K216" s="303"/>
      <c r="L216" s="303"/>
    </row>
    <row r="217" ht="15.75" customHeight="1">
      <c r="A217" s="300"/>
      <c r="B217" s="301"/>
      <c r="C217" s="302"/>
      <c r="D217" s="303"/>
      <c r="E217" s="304"/>
      <c r="F217" s="304"/>
      <c r="G217" s="303"/>
      <c r="H217" s="303"/>
      <c r="I217" s="303"/>
      <c r="J217" s="303"/>
      <c r="K217" s="303"/>
      <c r="L217" s="303"/>
    </row>
    <row r="218" ht="15.75" customHeight="1">
      <c r="A218" s="300"/>
      <c r="B218" s="301"/>
      <c r="C218" s="302"/>
      <c r="D218" s="303"/>
      <c r="E218" s="304"/>
      <c r="F218" s="304"/>
      <c r="G218" s="303"/>
      <c r="H218" s="303"/>
      <c r="I218" s="303"/>
      <c r="J218" s="303"/>
      <c r="K218" s="303"/>
      <c r="L218" s="303"/>
    </row>
    <row r="219" ht="15.75" customHeight="1">
      <c r="A219" s="300"/>
      <c r="B219" s="301"/>
      <c r="C219" s="302"/>
      <c r="D219" s="303"/>
      <c r="E219" s="304"/>
      <c r="F219" s="304"/>
      <c r="G219" s="303"/>
      <c r="H219" s="303"/>
      <c r="I219" s="303"/>
      <c r="J219" s="303"/>
      <c r="K219" s="303"/>
      <c r="L219" s="303"/>
    </row>
    <row r="220" ht="15.75" customHeight="1">
      <c r="A220" s="300"/>
      <c r="B220" s="301"/>
      <c r="C220" s="302"/>
      <c r="D220" s="303"/>
      <c r="E220" s="304"/>
      <c r="F220" s="304"/>
      <c r="G220" s="303"/>
      <c r="H220" s="303"/>
      <c r="I220" s="303"/>
      <c r="J220" s="303"/>
      <c r="K220" s="303"/>
      <c r="L220" s="303"/>
    </row>
    <row r="221" ht="15.75" customHeight="1">
      <c r="A221" s="300"/>
      <c r="B221" s="301"/>
      <c r="C221" s="302"/>
      <c r="D221" s="303"/>
      <c r="E221" s="304"/>
      <c r="F221" s="304"/>
      <c r="G221" s="303"/>
      <c r="H221" s="303"/>
      <c r="I221" s="303"/>
      <c r="J221" s="303"/>
      <c r="K221" s="303"/>
      <c r="L221" s="303"/>
    </row>
    <row r="222" ht="15.75" customHeight="1">
      <c r="A222" s="300"/>
      <c r="B222" s="301"/>
      <c r="C222" s="302"/>
      <c r="D222" s="303"/>
      <c r="E222" s="304"/>
      <c r="F222" s="304"/>
      <c r="G222" s="303"/>
      <c r="H222" s="303"/>
      <c r="I222" s="303"/>
      <c r="J222" s="303"/>
      <c r="K222" s="303"/>
      <c r="L222" s="303"/>
    </row>
    <row r="223" ht="15.75" customHeight="1">
      <c r="A223" s="300"/>
      <c r="B223" s="301"/>
      <c r="C223" s="302"/>
      <c r="D223" s="303"/>
      <c r="E223" s="304"/>
      <c r="F223" s="304"/>
      <c r="G223" s="303"/>
      <c r="H223" s="303"/>
      <c r="I223" s="303"/>
      <c r="J223" s="303"/>
      <c r="K223" s="303"/>
      <c r="L223" s="30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3:L23"/>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46"/>
      <c r="B1" s="47"/>
      <c r="C1" s="47"/>
      <c r="D1" s="1"/>
      <c r="E1" s="1"/>
      <c r="F1" s="1"/>
      <c r="G1" s="1"/>
      <c r="H1" s="1"/>
      <c r="I1" s="1"/>
    </row>
    <row r="2" ht="35.25" customHeight="1">
      <c r="A2" s="181" t="s">
        <v>2687</v>
      </c>
      <c r="B2" s="50"/>
      <c r="C2" s="50"/>
      <c r="D2" s="50"/>
      <c r="E2" s="50"/>
      <c r="F2" s="50"/>
      <c r="G2" s="50"/>
      <c r="H2" s="50"/>
      <c r="I2" s="51"/>
      <c r="J2" s="54"/>
      <c r="K2" s="54"/>
      <c r="L2" s="54"/>
      <c r="M2" s="54"/>
      <c r="N2" s="54"/>
      <c r="O2" s="54"/>
      <c r="P2" s="54"/>
      <c r="Q2" s="54"/>
      <c r="R2" s="54"/>
      <c r="S2" s="54"/>
      <c r="T2" s="54"/>
      <c r="U2" s="54"/>
      <c r="V2" s="54"/>
      <c r="W2" s="54"/>
      <c r="X2" s="54"/>
      <c r="Y2" s="54"/>
    </row>
    <row r="3">
      <c r="A3" s="60"/>
      <c r="B3" s="61"/>
      <c r="C3" s="61"/>
      <c r="D3" s="60"/>
      <c r="E3" s="60"/>
      <c r="F3" s="53"/>
      <c r="G3" s="53"/>
      <c r="H3" s="53"/>
      <c r="I3" s="53"/>
      <c r="J3" s="54"/>
      <c r="K3" s="54"/>
      <c r="L3" s="54"/>
      <c r="M3" s="54"/>
      <c r="N3" s="54"/>
      <c r="O3" s="54"/>
      <c r="P3" s="54"/>
      <c r="Q3" s="54"/>
      <c r="R3" s="54"/>
      <c r="S3" s="54"/>
      <c r="T3" s="54"/>
      <c r="U3" s="54"/>
      <c r="V3" s="54"/>
      <c r="W3" s="54"/>
      <c r="X3" s="54"/>
      <c r="Y3" s="54"/>
    </row>
    <row r="4">
      <c r="A4" s="188" t="s">
        <v>2688</v>
      </c>
      <c r="B4" s="50"/>
      <c r="C4" s="50"/>
      <c r="D4" s="50"/>
      <c r="E4" s="50"/>
      <c r="F4" s="50"/>
      <c r="G4" s="50"/>
      <c r="H4" s="50"/>
      <c r="I4" s="51"/>
      <c r="J4" s="54"/>
      <c r="K4" s="54"/>
      <c r="L4" s="54"/>
      <c r="M4" s="54"/>
      <c r="N4" s="54"/>
      <c r="O4" s="54"/>
      <c r="P4" s="54"/>
      <c r="Q4" s="54"/>
      <c r="R4" s="54"/>
      <c r="S4" s="54"/>
      <c r="T4" s="54"/>
      <c r="U4" s="54"/>
      <c r="V4" s="54"/>
      <c r="W4" s="54"/>
      <c r="X4" s="54"/>
      <c r="Y4" s="54"/>
    </row>
    <row r="5" ht="26.25" customHeight="1">
      <c r="A5" s="55" t="s">
        <v>2689</v>
      </c>
      <c r="B5" s="50"/>
      <c r="C5" s="50"/>
      <c r="D5" s="50"/>
      <c r="E5" s="50"/>
      <c r="F5" s="50"/>
      <c r="G5" s="50"/>
      <c r="H5" s="50"/>
      <c r="I5" s="51"/>
      <c r="J5" s="54"/>
      <c r="K5" s="54"/>
      <c r="L5" s="54"/>
      <c r="M5" s="54"/>
      <c r="N5" s="54"/>
      <c r="O5" s="54"/>
      <c r="P5" s="54"/>
      <c r="Q5" s="54"/>
      <c r="R5" s="54"/>
      <c r="S5" s="54"/>
      <c r="T5" s="54"/>
      <c r="U5" s="54"/>
      <c r="V5" s="54"/>
      <c r="W5" s="54"/>
      <c r="X5" s="54"/>
      <c r="Y5" s="54"/>
    </row>
    <row r="6" ht="27.0" customHeight="1">
      <c r="A6" s="55" t="s">
        <v>2690</v>
      </c>
      <c r="B6" s="50"/>
      <c r="C6" s="50"/>
      <c r="D6" s="50"/>
      <c r="E6" s="50"/>
      <c r="F6" s="50"/>
      <c r="G6" s="50"/>
      <c r="H6" s="50"/>
      <c r="I6" s="51"/>
      <c r="J6" s="54"/>
      <c r="K6" s="54"/>
      <c r="L6" s="54"/>
      <c r="M6" s="54"/>
      <c r="N6" s="54"/>
      <c r="O6" s="54"/>
      <c r="P6" s="54"/>
      <c r="Q6" s="54"/>
      <c r="R6" s="54"/>
      <c r="S6" s="54"/>
      <c r="T6" s="54"/>
      <c r="U6" s="54"/>
      <c r="V6" s="54"/>
      <c r="W6" s="54"/>
      <c r="X6" s="54"/>
      <c r="Y6" s="54"/>
    </row>
    <row r="7" ht="26.25" customHeight="1">
      <c r="A7" s="342" t="s">
        <v>2691</v>
      </c>
      <c r="B7" s="50"/>
      <c r="C7" s="50"/>
      <c r="D7" s="50"/>
      <c r="E7" s="50"/>
      <c r="F7" s="50"/>
      <c r="G7" s="50"/>
      <c r="H7" s="50"/>
      <c r="I7" s="51"/>
      <c r="N7" s="178"/>
    </row>
    <row r="8" ht="69.0" customHeight="1">
      <c r="A8" s="342" t="s">
        <v>2692</v>
      </c>
      <c r="B8" s="50"/>
      <c r="C8" s="50"/>
      <c r="D8" s="50"/>
      <c r="E8" s="50"/>
      <c r="F8" s="50"/>
      <c r="G8" s="50"/>
      <c r="H8" s="50"/>
      <c r="I8" s="51"/>
    </row>
    <row r="9" ht="30.75" customHeight="1">
      <c r="A9" s="60"/>
      <c r="B9" s="61"/>
      <c r="C9" s="61"/>
      <c r="D9" s="60"/>
      <c r="E9" s="60"/>
      <c r="F9" s="60"/>
      <c r="G9" s="60"/>
      <c r="H9" s="53"/>
      <c r="I9" s="53"/>
    </row>
    <row r="10" ht="78.0" customHeight="1">
      <c r="A10" s="191" t="s">
        <v>2693</v>
      </c>
      <c r="B10" s="343" t="s">
        <v>2694</v>
      </c>
      <c r="C10" s="64" t="s">
        <v>8</v>
      </c>
      <c r="D10" s="343" t="s">
        <v>2695</v>
      </c>
      <c r="E10" s="63" t="s">
        <v>150</v>
      </c>
      <c r="F10" s="63" t="s">
        <v>151</v>
      </c>
      <c r="G10" s="63" t="s">
        <v>152</v>
      </c>
      <c r="H10" s="191" t="s">
        <v>153</v>
      </c>
      <c r="I10" s="191" t="s">
        <v>157</v>
      </c>
      <c r="J10" s="182" t="s">
        <v>158</v>
      </c>
      <c r="K10" s="54"/>
      <c r="L10" s="54"/>
      <c r="M10" s="54"/>
      <c r="N10" s="54"/>
      <c r="O10" s="54"/>
      <c r="P10" s="54"/>
      <c r="Q10" s="54"/>
      <c r="R10" s="54"/>
      <c r="S10" s="54"/>
      <c r="T10" s="54"/>
      <c r="U10" s="54"/>
      <c r="V10" s="54"/>
      <c r="W10" s="54"/>
      <c r="X10" s="54"/>
      <c r="Y10" s="54"/>
    </row>
    <row r="11">
      <c r="A11" s="73"/>
      <c r="B11" s="73"/>
      <c r="C11" s="71"/>
      <c r="D11" s="73"/>
      <c r="E11" s="71"/>
      <c r="F11" s="71"/>
      <c r="G11" s="71"/>
      <c r="H11" s="344"/>
      <c r="I11" s="333"/>
      <c r="J11" s="329"/>
    </row>
    <row r="12">
      <c r="A12" s="73"/>
      <c r="B12" s="73"/>
      <c r="C12" s="325"/>
      <c r="D12" s="73"/>
      <c r="E12" s="71"/>
      <c r="F12" s="71"/>
      <c r="G12" s="71"/>
      <c r="H12" s="344"/>
      <c r="I12" s="333"/>
      <c r="J12" s="329"/>
    </row>
    <row r="13">
      <c r="A13" s="73"/>
      <c r="B13" s="73"/>
      <c r="C13" s="71"/>
      <c r="D13" s="73"/>
      <c r="E13" s="71"/>
      <c r="F13" s="71"/>
      <c r="G13" s="71"/>
      <c r="H13" s="344"/>
      <c r="I13" s="333"/>
      <c r="J13" s="329"/>
    </row>
    <row r="14">
      <c r="A14" s="73"/>
      <c r="B14" s="73"/>
      <c r="C14" s="71"/>
      <c r="D14" s="73"/>
      <c r="E14" s="71"/>
      <c r="F14" s="71"/>
      <c r="G14" s="71"/>
      <c r="H14" s="344"/>
      <c r="I14" s="333"/>
      <c r="J14" s="329"/>
    </row>
    <row r="15">
      <c r="A15" s="73"/>
      <c r="B15" s="73"/>
      <c r="C15" s="71"/>
      <c r="D15" s="73"/>
      <c r="E15" s="71"/>
      <c r="F15" s="71"/>
      <c r="G15" s="71"/>
      <c r="H15" s="344"/>
      <c r="I15" s="333"/>
      <c r="J15" s="329"/>
    </row>
    <row r="16">
      <c r="A16" s="73"/>
      <c r="B16" s="73"/>
      <c r="C16" s="71"/>
      <c r="D16" s="73"/>
      <c r="E16" s="71"/>
      <c r="F16" s="71"/>
      <c r="G16" s="71"/>
      <c r="H16" s="344"/>
      <c r="I16" s="333"/>
      <c r="J16" s="329"/>
    </row>
    <row r="17">
      <c r="A17" s="176" t="s">
        <v>121</v>
      </c>
      <c r="B17" s="176"/>
      <c r="C17" s="47"/>
      <c r="D17" s="1"/>
      <c r="E17" s="1"/>
      <c r="F17" s="1"/>
      <c r="G17" s="1"/>
      <c r="H17" s="345"/>
      <c r="I17" s="177">
        <f>SUM(I11:I16)</f>
        <v>0</v>
      </c>
    </row>
    <row r="18">
      <c r="A18" s="346"/>
      <c r="B18" s="47"/>
      <c r="C18" s="47"/>
      <c r="D18" s="47"/>
      <c r="E18" s="1"/>
      <c r="F18" s="1"/>
      <c r="G18" s="1"/>
      <c r="H18" s="1"/>
      <c r="I18" s="1"/>
    </row>
    <row r="19">
      <c r="A19" s="179" t="s">
        <v>680</v>
      </c>
      <c r="B19" s="180"/>
      <c r="C19" s="180"/>
      <c r="D19" s="180"/>
      <c r="E19" s="180"/>
      <c r="F19" s="180"/>
      <c r="G19" s="180"/>
      <c r="H19" s="180"/>
      <c r="I19" s="180"/>
    </row>
    <row r="20" ht="15.75" customHeight="1">
      <c r="A20" s="46"/>
      <c r="B20" s="47"/>
      <c r="C20" s="47"/>
      <c r="D20" s="1"/>
      <c r="E20" s="1"/>
      <c r="F20" s="1"/>
      <c r="G20" s="1"/>
      <c r="H20" s="1"/>
      <c r="I20" s="1"/>
    </row>
    <row r="21" ht="15.75" customHeight="1">
      <c r="A21" s="46"/>
      <c r="B21" s="47"/>
      <c r="C21" s="47"/>
      <c r="D21" s="1"/>
      <c r="E21" s="1"/>
      <c r="F21" s="1"/>
      <c r="G21" s="1"/>
      <c r="H21" s="1"/>
      <c r="I21" s="1"/>
    </row>
    <row r="22" ht="15.75" customHeight="1">
      <c r="A22" s="46"/>
      <c r="B22" s="47"/>
      <c r="C22" s="47"/>
      <c r="D22" s="1"/>
      <c r="E22" s="1"/>
      <c r="F22" s="1"/>
      <c r="G22" s="1"/>
      <c r="H22" s="1"/>
      <c r="I22" s="1"/>
    </row>
    <row r="23" ht="15.75" customHeight="1">
      <c r="A23" s="46"/>
      <c r="B23" s="47"/>
      <c r="C23" s="47"/>
      <c r="D23" s="1"/>
      <c r="E23" s="1"/>
      <c r="F23" s="1"/>
      <c r="G23" s="1"/>
      <c r="H23" s="1"/>
      <c r="I23" s="1"/>
    </row>
    <row r="24" ht="15.75" customHeight="1">
      <c r="A24" s="46"/>
      <c r="B24" s="47"/>
      <c r="C24" s="47"/>
      <c r="D24" s="1"/>
      <c r="E24" s="1"/>
      <c r="F24" s="1"/>
      <c r="G24" s="1"/>
      <c r="H24" s="1"/>
      <c r="I24" s="1"/>
    </row>
    <row r="25" ht="15.75" customHeight="1">
      <c r="A25" s="46"/>
      <c r="B25" s="47"/>
      <c r="C25" s="47"/>
      <c r="D25" s="1"/>
      <c r="E25" s="1"/>
      <c r="F25" s="1"/>
      <c r="G25" s="1"/>
      <c r="H25" s="1"/>
      <c r="I25" s="1"/>
    </row>
    <row r="26" ht="15.75" customHeight="1">
      <c r="A26" s="46"/>
      <c r="B26" s="47"/>
      <c r="C26" s="47"/>
      <c r="D26" s="1"/>
      <c r="E26" s="1"/>
      <c r="F26" s="1"/>
      <c r="G26" s="1"/>
      <c r="H26" s="1"/>
      <c r="I26" s="1"/>
    </row>
    <row r="27" ht="15.75" customHeight="1">
      <c r="A27" s="46"/>
      <c r="B27" s="47"/>
      <c r="C27" s="47"/>
      <c r="D27" s="1"/>
      <c r="E27" s="1"/>
      <c r="F27" s="1"/>
      <c r="G27" s="1"/>
      <c r="H27" s="1"/>
      <c r="I27" s="1"/>
    </row>
    <row r="28" ht="15.75" customHeight="1">
      <c r="A28" s="46"/>
      <c r="B28" s="47"/>
      <c r="C28" s="47"/>
      <c r="D28" s="1"/>
      <c r="E28" s="1"/>
      <c r="F28" s="1"/>
      <c r="G28" s="1"/>
      <c r="H28" s="1"/>
      <c r="I28" s="1"/>
    </row>
    <row r="29" ht="15.75" customHeight="1">
      <c r="A29" s="46"/>
      <c r="B29" s="47"/>
      <c r="C29" s="47"/>
      <c r="D29" s="1"/>
      <c r="E29" s="1"/>
      <c r="F29" s="1"/>
      <c r="G29" s="1"/>
      <c r="H29" s="1"/>
      <c r="I29" s="1"/>
    </row>
    <row r="30" ht="15.75" customHeight="1">
      <c r="A30" s="46"/>
      <c r="B30" s="47"/>
      <c r="C30" s="47"/>
      <c r="D30" s="1"/>
      <c r="E30" s="1"/>
      <c r="F30" s="1"/>
      <c r="G30" s="1"/>
      <c r="H30" s="1"/>
      <c r="I30" s="1"/>
    </row>
    <row r="31" ht="15.75" customHeight="1">
      <c r="A31" s="46"/>
      <c r="B31" s="47"/>
      <c r="C31" s="47"/>
      <c r="D31" s="1"/>
      <c r="E31" s="1"/>
      <c r="F31" s="1"/>
      <c r="G31" s="1"/>
      <c r="H31" s="1"/>
      <c r="I31" s="1"/>
    </row>
    <row r="32" ht="15.75" customHeight="1">
      <c r="A32" s="46"/>
      <c r="B32" s="47"/>
      <c r="C32" s="47"/>
      <c r="D32" s="1"/>
      <c r="E32" s="1"/>
      <c r="F32" s="1"/>
      <c r="G32" s="1"/>
      <c r="H32" s="1"/>
      <c r="I32" s="1"/>
    </row>
    <row r="33" ht="15.75" customHeight="1">
      <c r="A33" s="46"/>
      <c r="B33" s="47"/>
      <c r="C33" s="47"/>
      <c r="D33" s="1"/>
      <c r="E33" s="1"/>
      <c r="F33" s="1"/>
      <c r="G33" s="1"/>
      <c r="H33" s="1"/>
      <c r="I33" s="1"/>
    </row>
    <row r="34" ht="15.75" customHeight="1">
      <c r="A34" s="46"/>
      <c r="B34" s="47"/>
      <c r="C34" s="47"/>
      <c r="D34" s="1"/>
      <c r="E34" s="1"/>
      <c r="F34" s="1"/>
      <c r="G34" s="1"/>
      <c r="H34" s="1"/>
      <c r="I34" s="1"/>
    </row>
    <row r="35" ht="15.75" customHeight="1">
      <c r="A35" s="46"/>
      <c r="B35" s="47"/>
      <c r="C35" s="47"/>
      <c r="D35" s="1"/>
      <c r="E35" s="1"/>
      <c r="F35" s="1"/>
      <c r="G35" s="1"/>
      <c r="H35" s="1"/>
      <c r="I35" s="1"/>
    </row>
    <row r="36" ht="15.75" customHeight="1">
      <c r="A36" s="46"/>
      <c r="B36" s="47"/>
      <c r="C36" s="47"/>
      <c r="D36" s="1"/>
      <c r="E36" s="1"/>
      <c r="F36" s="1"/>
      <c r="G36" s="1"/>
      <c r="H36" s="1"/>
      <c r="I36" s="1"/>
    </row>
    <row r="37" ht="15.75" customHeight="1">
      <c r="A37" s="46"/>
      <c r="B37" s="47"/>
      <c r="C37" s="47"/>
      <c r="D37" s="1"/>
      <c r="E37" s="1"/>
      <c r="F37" s="1"/>
      <c r="G37" s="1"/>
      <c r="H37" s="1"/>
      <c r="I37" s="1"/>
    </row>
    <row r="38" ht="15.75" customHeight="1">
      <c r="A38" s="46"/>
      <c r="B38" s="47"/>
      <c r="C38" s="47"/>
      <c r="D38" s="1"/>
      <c r="E38" s="1"/>
      <c r="F38" s="1"/>
      <c r="G38" s="1"/>
      <c r="H38" s="1"/>
      <c r="I38" s="1"/>
    </row>
    <row r="39" ht="15.75" customHeight="1">
      <c r="A39" s="46"/>
      <c r="B39" s="47"/>
      <c r="C39" s="47"/>
      <c r="D39" s="1"/>
      <c r="E39" s="1"/>
      <c r="F39" s="1"/>
      <c r="G39" s="1"/>
      <c r="H39" s="1"/>
      <c r="I39" s="1"/>
    </row>
    <row r="40" ht="15.75" customHeight="1">
      <c r="A40" s="46"/>
      <c r="B40" s="47"/>
      <c r="C40" s="47"/>
      <c r="D40" s="1"/>
      <c r="E40" s="1"/>
      <c r="F40" s="1"/>
      <c r="G40" s="1"/>
      <c r="H40" s="1"/>
      <c r="I40" s="1"/>
    </row>
    <row r="41" ht="15.75" customHeight="1">
      <c r="A41" s="46"/>
      <c r="B41" s="47"/>
      <c r="C41" s="47"/>
      <c r="D41" s="1"/>
      <c r="E41" s="1"/>
      <c r="F41" s="1"/>
      <c r="G41" s="1"/>
      <c r="H41" s="1"/>
      <c r="I41" s="1"/>
    </row>
    <row r="42" ht="15.75" customHeight="1">
      <c r="A42" s="46"/>
      <c r="B42" s="47"/>
      <c r="C42" s="47"/>
      <c r="D42" s="1"/>
      <c r="E42" s="1"/>
      <c r="F42" s="1"/>
      <c r="G42" s="1"/>
      <c r="H42" s="1"/>
      <c r="I42" s="1"/>
    </row>
    <row r="43" ht="15.75" customHeight="1">
      <c r="A43" s="46"/>
      <c r="B43" s="47"/>
      <c r="C43" s="47"/>
      <c r="D43" s="1"/>
      <c r="E43" s="1"/>
      <c r="F43" s="1"/>
      <c r="G43" s="1"/>
      <c r="H43" s="1"/>
      <c r="I43" s="1"/>
    </row>
    <row r="44" ht="15.75" customHeight="1">
      <c r="A44" s="46"/>
      <c r="B44" s="47"/>
      <c r="C44" s="47"/>
      <c r="D44" s="1"/>
      <c r="E44" s="1"/>
      <c r="F44" s="1"/>
      <c r="G44" s="1"/>
      <c r="H44" s="1"/>
      <c r="I44" s="1"/>
    </row>
    <row r="45" ht="15.75" customHeight="1">
      <c r="A45" s="46"/>
      <c r="B45" s="47"/>
      <c r="C45" s="47"/>
      <c r="D45" s="1"/>
      <c r="E45" s="1"/>
      <c r="F45" s="1"/>
      <c r="G45" s="1"/>
      <c r="H45" s="1"/>
      <c r="I45" s="1"/>
    </row>
    <row r="46" ht="15.75" customHeight="1">
      <c r="A46" s="46"/>
      <c r="B46" s="47"/>
      <c r="C46" s="47"/>
      <c r="D46" s="1"/>
      <c r="E46" s="1"/>
      <c r="F46" s="1"/>
      <c r="G46" s="1"/>
      <c r="H46" s="1"/>
      <c r="I46" s="1"/>
    </row>
    <row r="47" ht="15.75" customHeight="1">
      <c r="A47" s="46"/>
      <c r="B47" s="47"/>
      <c r="C47" s="47"/>
      <c r="D47" s="1"/>
      <c r="E47" s="1"/>
      <c r="F47" s="1"/>
      <c r="G47" s="1"/>
      <c r="H47" s="1"/>
      <c r="I47" s="1"/>
    </row>
    <row r="48" ht="15.75" customHeight="1">
      <c r="A48" s="46"/>
      <c r="B48" s="47"/>
      <c r="C48" s="47"/>
      <c r="D48" s="1"/>
      <c r="E48" s="1"/>
      <c r="F48" s="1"/>
      <c r="G48" s="1"/>
      <c r="H48" s="1"/>
      <c r="I48" s="1"/>
    </row>
    <row r="49" ht="15.75" customHeight="1">
      <c r="A49" s="46"/>
      <c r="B49" s="47"/>
      <c r="C49" s="47"/>
      <c r="D49" s="1"/>
      <c r="E49" s="1"/>
      <c r="F49" s="1"/>
      <c r="G49" s="1"/>
      <c r="H49" s="1"/>
      <c r="I49" s="1"/>
    </row>
    <row r="50" ht="15.75" customHeight="1">
      <c r="A50" s="46"/>
      <c r="B50" s="47"/>
      <c r="C50" s="47"/>
      <c r="D50" s="1"/>
      <c r="E50" s="1"/>
      <c r="F50" s="1"/>
      <c r="G50" s="1"/>
      <c r="H50" s="1"/>
      <c r="I50" s="1"/>
    </row>
    <row r="51" ht="15.75" customHeight="1">
      <c r="A51" s="46"/>
      <c r="B51" s="47"/>
      <c r="C51" s="47"/>
      <c r="D51" s="1"/>
      <c r="E51" s="1"/>
      <c r="F51" s="1"/>
      <c r="G51" s="1"/>
      <c r="H51" s="1"/>
      <c r="I51" s="1"/>
    </row>
    <row r="52" ht="15.75" customHeight="1">
      <c r="A52" s="46"/>
      <c r="B52" s="47"/>
      <c r="C52" s="47"/>
      <c r="D52" s="1"/>
      <c r="E52" s="1"/>
      <c r="F52" s="1"/>
      <c r="G52" s="1"/>
      <c r="H52" s="1"/>
      <c r="I52" s="1"/>
    </row>
    <row r="53" ht="15.75" customHeight="1">
      <c r="A53" s="46"/>
      <c r="B53" s="47"/>
      <c r="C53" s="47"/>
      <c r="D53" s="1"/>
      <c r="E53" s="1"/>
      <c r="F53" s="1"/>
      <c r="G53" s="1"/>
      <c r="H53" s="1"/>
      <c r="I53" s="1"/>
    </row>
    <row r="54" ht="15.75" customHeight="1">
      <c r="A54" s="46"/>
      <c r="B54" s="47"/>
      <c r="C54" s="47"/>
      <c r="D54" s="1"/>
      <c r="E54" s="1"/>
      <c r="F54" s="1"/>
      <c r="G54" s="1"/>
      <c r="H54" s="1"/>
      <c r="I54" s="1"/>
    </row>
    <row r="55" ht="15.75" customHeight="1">
      <c r="A55" s="46"/>
      <c r="B55" s="47"/>
      <c r="C55" s="47"/>
      <c r="D55" s="1"/>
      <c r="E55" s="1"/>
      <c r="F55" s="1"/>
      <c r="G55" s="1"/>
      <c r="H55" s="1"/>
      <c r="I55" s="1"/>
    </row>
    <row r="56" ht="15.75" customHeight="1">
      <c r="A56" s="46"/>
      <c r="B56" s="47"/>
      <c r="C56" s="47"/>
      <c r="D56" s="1"/>
      <c r="E56" s="1"/>
      <c r="F56" s="1"/>
      <c r="G56" s="1"/>
      <c r="H56" s="1"/>
      <c r="I56" s="1"/>
    </row>
    <row r="57" ht="15.75" customHeight="1">
      <c r="A57" s="46"/>
      <c r="B57" s="47"/>
      <c r="C57" s="47"/>
      <c r="D57" s="1"/>
      <c r="E57" s="1"/>
      <c r="F57" s="1"/>
      <c r="G57" s="1"/>
      <c r="H57" s="1"/>
      <c r="I57" s="1"/>
    </row>
    <row r="58" ht="15.75" customHeight="1">
      <c r="A58" s="46"/>
      <c r="B58" s="47"/>
      <c r="C58" s="47"/>
      <c r="D58" s="1"/>
      <c r="E58" s="1"/>
      <c r="F58" s="1"/>
      <c r="G58" s="1"/>
      <c r="H58" s="1"/>
      <c r="I58" s="1"/>
    </row>
    <row r="59" ht="15.75" customHeight="1">
      <c r="A59" s="46"/>
      <c r="B59" s="47"/>
      <c r="C59" s="47"/>
      <c r="D59" s="1"/>
      <c r="E59" s="1"/>
      <c r="F59" s="1"/>
      <c r="G59" s="1"/>
      <c r="H59" s="1"/>
      <c r="I59" s="1"/>
    </row>
    <row r="60" ht="15.75" customHeight="1">
      <c r="A60" s="46"/>
      <c r="B60" s="47"/>
      <c r="C60" s="47"/>
      <c r="D60" s="1"/>
      <c r="E60" s="1"/>
      <c r="F60" s="1"/>
      <c r="G60" s="1"/>
      <c r="H60" s="1"/>
      <c r="I60" s="1"/>
    </row>
    <row r="61" ht="15.75" customHeight="1">
      <c r="A61" s="46"/>
      <c r="B61" s="47"/>
      <c r="C61" s="47"/>
      <c r="D61" s="1"/>
      <c r="E61" s="1"/>
      <c r="F61" s="1"/>
      <c r="G61" s="1"/>
      <c r="H61" s="1"/>
      <c r="I61" s="1"/>
    </row>
    <row r="62" ht="15.75" customHeight="1">
      <c r="A62" s="46"/>
      <c r="B62" s="47"/>
      <c r="C62" s="47"/>
      <c r="D62" s="1"/>
      <c r="E62" s="1"/>
      <c r="F62" s="1"/>
      <c r="G62" s="1"/>
      <c r="H62" s="1"/>
      <c r="I62" s="1"/>
    </row>
    <row r="63" ht="15.75" customHeight="1">
      <c r="A63" s="46"/>
      <c r="B63" s="47"/>
      <c r="C63" s="47"/>
      <c r="D63" s="1"/>
      <c r="E63" s="1"/>
      <c r="F63" s="1"/>
      <c r="G63" s="1"/>
      <c r="H63" s="1"/>
      <c r="I63" s="1"/>
    </row>
    <row r="64" ht="15.75" customHeight="1">
      <c r="A64" s="46"/>
      <c r="B64" s="47"/>
      <c r="C64" s="47"/>
      <c r="D64" s="1"/>
      <c r="E64" s="1"/>
      <c r="F64" s="1"/>
      <c r="G64" s="1"/>
      <c r="H64" s="1"/>
      <c r="I64" s="1"/>
    </row>
    <row r="65" ht="15.75" customHeight="1">
      <c r="A65" s="46"/>
      <c r="B65" s="47"/>
      <c r="C65" s="47"/>
      <c r="D65" s="1"/>
      <c r="E65" s="1"/>
      <c r="F65" s="1"/>
      <c r="G65" s="1"/>
      <c r="H65" s="1"/>
      <c r="I65" s="1"/>
    </row>
    <row r="66" ht="15.75" customHeight="1">
      <c r="A66" s="46"/>
      <c r="B66" s="47"/>
      <c r="C66" s="47"/>
      <c r="D66" s="1"/>
      <c r="E66" s="1"/>
      <c r="F66" s="1"/>
      <c r="G66" s="1"/>
      <c r="H66" s="1"/>
      <c r="I66" s="1"/>
    </row>
    <row r="67" ht="15.75" customHeight="1">
      <c r="A67" s="46"/>
      <c r="B67" s="47"/>
      <c r="C67" s="47"/>
      <c r="D67" s="1"/>
      <c r="E67" s="1"/>
      <c r="F67" s="1"/>
      <c r="G67" s="1"/>
      <c r="H67" s="1"/>
      <c r="I67" s="1"/>
    </row>
    <row r="68" ht="15.75" customHeight="1">
      <c r="A68" s="46"/>
      <c r="B68" s="47"/>
      <c r="C68" s="47"/>
      <c r="D68" s="1"/>
      <c r="E68" s="1"/>
      <c r="F68" s="1"/>
      <c r="G68" s="1"/>
      <c r="H68" s="1"/>
      <c r="I68" s="1"/>
    </row>
    <row r="69" ht="15.75" customHeight="1">
      <c r="A69" s="46"/>
      <c r="B69" s="47"/>
      <c r="C69" s="47"/>
      <c r="D69" s="1"/>
      <c r="E69" s="1"/>
      <c r="F69" s="1"/>
      <c r="G69" s="1"/>
      <c r="H69" s="1"/>
      <c r="I69" s="1"/>
    </row>
    <row r="70" ht="15.75" customHeight="1">
      <c r="A70" s="46"/>
      <c r="B70" s="47"/>
      <c r="C70" s="47"/>
      <c r="D70" s="1"/>
      <c r="E70" s="1"/>
      <c r="F70" s="1"/>
      <c r="G70" s="1"/>
      <c r="H70" s="1"/>
      <c r="I70" s="1"/>
    </row>
    <row r="71" ht="15.75" customHeight="1">
      <c r="A71" s="46"/>
      <c r="B71" s="47"/>
      <c r="C71" s="47"/>
      <c r="D71" s="1"/>
      <c r="E71" s="1"/>
      <c r="F71" s="1"/>
      <c r="G71" s="1"/>
      <c r="H71" s="1"/>
      <c r="I71" s="1"/>
    </row>
    <row r="72" ht="15.75" customHeight="1">
      <c r="A72" s="46"/>
      <c r="B72" s="47"/>
      <c r="C72" s="47"/>
      <c r="D72" s="1"/>
      <c r="E72" s="1"/>
      <c r="F72" s="1"/>
      <c r="G72" s="1"/>
      <c r="H72" s="1"/>
      <c r="I72" s="1"/>
    </row>
    <row r="73" ht="15.75" customHeight="1">
      <c r="A73" s="46"/>
      <c r="B73" s="47"/>
      <c r="C73" s="47"/>
      <c r="D73" s="1"/>
      <c r="E73" s="1"/>
      <c r="F73" s="1"/>
      <c r="G73" s="1"/>
      <c r="H73" s="1"/>
      <c r="I73" s="1"/>
    </row>
    <row r="74" ht="15.75" customHeight="1">
      <c r="A74" s="46"/>
      <c r="B74" s="47"/>
      <c r="C74" s="47"/>
      <c r="D74" s="1"/>
      <c r="E74" s="1"/>
      <c r="F74" s="1"/>
      <c r="G74" s="1"/>
      <c r="H74" s="1"/>
      <c r="I74" s="1"/>
    </row>
    <row r="75" ht="15.75" customHeight="1">
      <c r="A75" s="46"/>
      <c r="B75" s="47"/>
      <c r="C75" s="47"/>
      <c r="D75" s="1"/>
      <c r="E75" s="1"/>
      <c r="F75" s="1"/>
      <c r="G75" s="1"/>
      <c r="H75" s="1"/>
      <c r="I75" s="1"/>
    </row>
    <row r="76" ht="15.75" customHeight="1">
      <c r="A76" s="46"/>
      <c r="B76" s="47"/>
      <c r="C76" s="47"/>
      <c r="D76" s="1"/>
      <c r="E76" s="1"/>
      <c r="F76" s="1"/>
      <c r="G76" s="1"/>
      <c r="H76" s="1"/>
      <c r="I76" s="1"/>
    </row>
    <row r="77" ht="15.75" customHeight="1">
      <c r="A77" s="46"/>
      <c r="B77" s="47"/>
      <c r="C77" s="47"/>
      <c r="D77" s="1"/>
      <c r="E77" s="1"/>
      <c r="F77" s="1"/>
      <c r="G77" s="1"/>
      <c r="H77" s="1"/>
      <c r="I77" s="1"/>
    </row>
    <row r="78" ht="15.75" customHeight="1">
      <c r="A78" s="46"/>
      <c r="B78" s="47"/>
      <c r="C78" s="47"/>
      <c r="D78" s="1"/>
      <c r="E78" s="1"/>
      <c r="F78" s="1"/>
      <c r="G78" s="1"/>
      <c r="H78" s="1"/>
      <c r="I78" s="1"/>
    </row>
    <row r="79" ht="15.75" customHeight="1">
      <c r="A79" s="46"/>
      <c r="B79" s="47"/>
      <c r="C79" s="47"/>
      <c r="D79" s="1"/>
      <c r="E79" s="1"/>
      <c r="F79" s="1"/>
      <c r="G79" s="1"/>
      <c r="H79" s="1"/>
      <c r="I79" s="1"/>
    </row>
    <row r="80" ht="15.75" customHeight="1">
      <c r="A80" s="46"/>
      <c r="B80" s="47"/>
      <c r="C80" s="47"/>
      <c r="D80" s="1"/>
      <c r="E80" s="1"/>
      <c r="F80" s="1"/>
      <c r="G80" s="1"/>
      <c r="H80" s="1"/>
      <c r="I80" s="1"/>
    </row>
    <row r="81" ht="15.75" customHeight="1">
      <c r="A81" s="46"/>
      <c r="B81" s="47"/>
      <c r="C81" s="47"/>
      <c r="D81" s="1"/>
      <c r="E81" s="1"/>
      <c r="F81" s="1"/>
      <c r="G81" s="1"/>
      <c r="H81" s="1"/>
      <c r="I81" s="1"/>
    </row>
    <row r="82" ht="15.75" customHeight="1">
      <c r="A82" s="46"/>
      <c r="B82" s="47"/>
      <c r="C82" s="47"/>
      <c r="D82" s="1"/>
      <c r="E82" s="1"/>
      <c r="F82" s="1"/>
      <c r="G82" s="1"/>
      <c r="H82" s="1"/>
      <c r="I82" s="1"/>
    </row>
    <row r="83" ht="15.75" customHeight="1">
      <c r="A83" s="46"/>
      <c r="B83" s="47"/>
      <c r="C83" s="47"/>
      <c r="D83" s="1"/>
      <c r="E83" s="1"/>
      <c r="F83" s="1"/>
      <c r="G83" s="1"/>
      <c r="H83" s="1"/>
      <c r="I83" s="1"/>
    </row>
    <row r="84" ht="15.75" customHeight="1">
      <c r="A84" s="46"/>
      <c r="B84" s="47"/>
      <c r="C84" s="47"/>
      <c r="D84" s="1"/>
      <c r="E84" s="1"/>
      <c r="F84" s="1"/>
      <c r="G84" s="1"/>
      <c r="H84" s="1"/>
      <c r="I84" s="1"/>
    </row>
    <row r="85" ht="15.75" customHeight="1">
      <c r="A85" s="46"/>
      <c r="B85" s="47"/>
      <c r="C85" s="47"/>
      <c r="D85" s="1"/>
      <c r="E85" s="1"/>
      <c r="F85" s="1"/>
      <c r="G85" s="1"/>
      <c r="H85" s="1"/>
      <c r="I85" s="1"/>
    </row>
    <row r="86" ht="15.75" customHeight="1">
      <c r="A86" s="46"/>
      <c r="B86" s="47"/>
      <c r="C86" s="47"/>
      <c r="D86" s="1"/>
      <c r="E86" s="1"/>
      <c r="F86" s="1"/>
      <c r="G86" s="1"/>
      <c r="H86" s="1"/>
      <c r="I86" s="1"/>
    </row>
    <row r="87" ht="15.75" customHeight="1">
      <c r="A87" s="46"/>
      <c r="B87" s="47"/>
      <c r="C87" s="47"/>
      <c r="D87" s="1"/>
      <c r="E87" s="1"/>
      <c r="F87" s="1"/>
      <c r="G87" s="1"/>
      <c r="H87" s="1"/>
      <c r="I87" s="1"/>
    </row>
    <row r="88" ht="15.75" customHeight="1">
      <c r="A88" s="46"/>
      <c r="B88" s="47"/>
      <c r="C88" s="47"/>
      <c r="D88" s="1"/>
      <c r="E88" s="1"/>
      <c r="F88" s="1"/>
      <c r="G88" s="1"/>
      <c r="H88" s="1"/>
      <c r="I88" s="1"/>
    </row>
    <row r="89" ht="15.75" customHeight="1">
      <c r="A89" s="46"/>
      <c r="B89" s="47"/>
      <c r="C89" s="47"/>
      <c r="D89" s="1"/>
      <c r="E89" s="1"/>
      <c r="F89" s="1"/>
      <c r="G89" s="1"/>
      <c r="H89" s="1"/>
      <c r="I89" s="1"/>
    </row>
    <row r="90" ht="15.75" customHeight="1">
      <c r="A90" s="46"/>
      <c r="B90" s="47"/>
      <c r="C90" s="47"/>
      <c r="D90" s="1"/>
      <c r="E90" s="1"/>
      <c r="F90" s="1"/>
      <c r="G90" s="1"/>
      <c r="H90" s="1"/>
      <c r="I90" s="1"/>
    </row>
    <row r="91" ht="15.75" customHeight="1">
      <c r="A91" s="46"/>
      <c r="B91" s="47"/>
      <c r="C91" s="47"/>
      <c r="D91" s="1"/>
      <c r="E91" s="1"/>
      <c r="F91" s="1"/>
      <c r="G91" s="1"/>
      <c r="H91" s="1"/>
      <c r="I91" s="1"/>
    </row>
    <row r="92" ht="15.75" customHeight="1">
      <c r="A92" s="46"/>
      <c r="B92" s="47"/>
      <c r="C92" s="47"/>
      <c r="D92" s="1"/>
      <c r="E92" s="1"/>
      <c r="F92" s="1"/>
      <c r="G92" s="1"/>
      <c r="H92" s="1"/>
      <c r="I92" s="1"/>
    </row>
    <row r="93" ht="15.75" customHeight="1">
      <c r="A93" s="46"/>
      <c r="B93" s="47"/>
      <c r="C93" s="47"/>
      <c r="D93" s="1"/>
      <c r="E93" s="1"/>
      <c r="F93" s="1"/>
      <c r="G93" s="1"/>
      <c r="H93" s="1"/>
      <c r="I93" s="1"/>
    </row>
    <row r="94" ht="15.75" customHeight="1">
      <c r="A94" s="46"/>
      <c r="B94" s="47"/>
      <c r="C94" s="47"/>
      <c r="D94" s="1"/>
      <c r="E94" s="1"/>
      <c r="F94" s="1"/>
      <c r="G94" s="1"/>
      <c r="H94" s="1"/>
      <c r="I94" s="1"/>
    </row>
    <row r="95" ht="15.75" customHeight="1">
      <c r="A95" s="46"/>
      <c r="B95" s="47"/>
      <c r="C95" s="47"/>
      <c r="D95" s="1"/>
      <c r="E95" s="1"/>
      <c r="F95" s="1"/>
      <c r="G95" s="1"/>
      <c r="H95" s="1"/>
      <c r="I95" s="1"/>
    </row>
    <row r="96" ht="15.75" customHeight="1">
      <c r="A96" s="46"/>
      <c r="B96" s="47"/>
      <c r="C96" s="47"/>
      <c r="D96" s="1"/>
      <c r="E96" s="1"/>
      <c r="F96" s="1"/>
      <c r="G96" s="1"/>
      <c r="H96" s="1"/>
      <c r="I96" s="1"/>
    </row>
    <row r="97" ht="15.75" customHeight="1">
      <c r="A97" s="46"/>
      <c r="B97" s="47"/>
      <c r="C97" s="47"/>
      <c r="D97" s="1"/>
      <c r="E97" s="1"/>
      <c r="F97" s="1"/>
      <c r="G97" s="1"/>
      <c r="H97" s="1"/>
      <c r="I97" s="1"/>
    </row>
    <row r="98" ht="15.75" customHeight="1">
      <c r="A98" s="46"/>
      <c r="B98" s="47"/>
      <c r="C98" s="47"/>
      <c r="D98" s="1"/>
      <c r="E98" s="1"/>
      <c r="F98" s="1"/>
      <c r="G98" s="1"/>
      <c r="H98" s="1"/>
      <c r="I98" s="1"/>
    </row>
    <row r="99" ht="15.75" customHeight="1">
      <c r="A99" s="46"/>
      <c r="B99" s="47"/>
      <c r="C99" s="47"/>
      <c r="D99" s="1"/>
      <c r="E99" s="1"/>
      <c r="F99" s="1"/>
      <c r="G99" s="1"/>
      <c r="H99" s="1"/>
      <c r="I99" s="1"/>
    </row>
    <row r="100" ht="15.75" customHeight="1">
      <c r="A100" s="46"/>
      <c r="B100" s="47"/>
      <c r="C100" s="47"/>
      <c r="D100" s="1"/>
      <c r="E100" s="1"/>
      <c r="F100" s="1"/>
      <c r="G100" s="1"/>
      <c r="H100" s="1"/>
      <c r="I100" s="1"/>
    </row>
    <row r="101" ht="15.75" customHeight="1">
      <c r="A101" s="46"/>
      <c r="B101" s="47"/>
      <c r="C101" s="47"/>
      <c r="D101" s="1"/>
      <c r="E101" s="1"/>
      <c r="F101" s="1"/>
      <c r="G101" s="1"/>
      <c r="H101" s="1"/>
      <c r="I101" s="1"/>
    </row>
    <row r="102" ht="15.75" customHeight="1">
      <c r="A102" s="46"/>
      <c r="B102" s="47"/>
      <c r="C102" s="47"/>
      <c r="D102" s="1"/>
      <c r="E102" s="1"/>
      <c r="F102" s="1"/>
      <c r="G102" s="1"/>
      <c r="H102" s="1"/>
      <c r="I102" s="1"/>
    </row>
    <row r="103" ht="15.75" customHeight="1">
      <c r="A103" s="46"/>
      <c r="B103" s="47"/>
      <c r="C103" s="47"/>
      <c r="D103" s="1"/>
      <c r="E103" s="1"/>
      <c r="F103" s="1"/>
      <c r="G103" s="1"/>
      <c r="H103" s="1"/>
      <c r="I103" s="1"/>
    </row>
    <row r="104" ht="15.75" customHeight="1">
      <c r="A104" s="46"/>
      <c r="B104" s="47"/>
      <c r="C104" s="47"/>
      <c r="D104" s="1"/>
      <c r="E104" s="1"/>
      <c r="F104" s="1"/>
      <c r="G104" s="1"/>
      <c r="H104" s="1"/>
      <c r="I104" s="1"/>
    </row>
    <row r="105" ht="15.75" customHeight="1">
      <c r="A105" s="46"/>
      <c r="B105" s="47"/>
      <c r="C105" s="47"/>
      <c r="D105" s="1"/>
      <c r="E105" s="1"/>
      <c r="F105" s="1"/>
      <c r="G105" s="1"/>
      <c r="H105" s="1"/>
      <c r="I105" s="1"/>
    </row>
    <row r="106" ht="15.75" customHeight="1">
      <c r="A106" s="46"/>
      <c r="B106" s="47"/>
      <c r="C106" s="47"/>
      <c r="D106" s="1"/>
      <c r="E106" s="1"/>
      <c r="F106" s="1"/>
      <c r="G106" s="1"/>
      <c r="H106" s="1"/>
      <c r="I106" s="1"/>
    </row>
    <row r="107" ht="15.75" customHeight="1">
      <c r="A107" s="46"/>
      <c r="B107" s="47"/>
      <c r="C107" s="47"/>
      <c r="D107" s="1"/>
      <c r="E107" s="1"/>
      <c r="F107" s="1"/>
      <c r="G107" s="1"/>
      <c r="H107" s="1"/>
      <c r="I107" s="1"/>
    </row>
    <row r="108" ht="15.75" customHeight="1">
      <c r="A108" s="46"/>
      <c r="B108" s="47"/>
      <c r="C108" s="47"/>
      <c r="D108" s="1"/>
      <c r="E108" s="1"/>
      <c r="F108" s="1"/>
      <c r="G108" s="1"/>
      <c r="H108" s="1"/>
      <c r="I108" s="1"/>
    </row>
    <row r="109" ht="15.75" customHeight="1">
      <c r="A109" s="46"/>
      <c r="B109" s="47"/>
      <c r="C109" s="47"/>
      <c r="D109" s="1"/>
      <c r="E109" s="1"/>
      <c r="F109" s="1"/>
      <c r="G109" s="1"/>
      <c r="H109" s="1"/>
      <c r="I109" s="1"/>
    </row>
    <row r="110" ht="15.75" customHeight="1">
      <c r="A110" s="46"/>
      <c r="B110" s="47"/>
      <c r="C110" s="47"/>
      <c r="D110" s="1"/>
      <c r="E110" s="1"/>
      <c r="F110" s="1"/>
      <c r="G110" s="1"/>
      <c r="H110" s="1"/>
      <c r="I110" s="1"/>
    </row>
    <row r="111" ht="15.75" customHeight="1">
      <c r="A111" s="46"/>
      <c r="B111" s="47"/>
      <c r="C111" s="47"/>
      <c r="D111" s="1"/>
      <c r="E111" s="1"/>
      <c r="F111" s="1"/>
      <c r="G111" s="1"/>
      <c r="H111" s="1"/>
      <c r="I111" s="1"/>
    </row>
    <row r="112" ht="15.75" customHeight="1">
      <c r="A112" s="46"/>
      <c r="B112" s="47"/>
      <c r="C112" s="47"/>
      <c r="D112" s="1"/>
      <c r="E112" s="1"/>
      <c r="F112" s="1"/>
      <c r="G112" s="1"/>
      <c r="H112" s="1"/>
      <c r="I112" s="1"/>
    </row>
    <row r="113" ht="15.75" customHeight="1">
      <c r="A113" s="46"/>
      <c r="B113" s="47"/>
      <c r="C113" s="47"/>
      <c r="D113" s="1"/>
      <c r="E113" s="1"/>
      <c r="F113" s="1"/>
      <c r="G113" s="1"/>
      <c r="H113" s="1"/>
      <c r="I113" s="1"/>
    </row>
    <row r="114" ht="15.75" customHeight="1">
      <c r="A114" s="46"/>
      <c r="B114" s="47"/>
      <c r="C114" s="47"/>
      <c r="D114" s="1"/>
      <c r="E114" s="1"/>
      <c r="F114" s="1"/>
      <c r="G114" s="1"/>
      <c r="H114" s="1"/>
      <c r="I114" s="1"/>
    </row>
    <row r="115" ht="15.75" customHeight="1">
      <c r="A115" s="46"/>
      <c r="B115" s="47"/>
      <c r="C115" s="47"/>
      <c r="D115" s="1"/>
      <c r="E115" s="1"/>
      <c r="F115" s="1"/>
      <c r="G115" s="1"/>
      <c r="H115" s="1"/>
      <c r="I115" s="1"/>
    </row>
    <row r="116" ht="15.75" customHeight="1">
      <c r="A116" s="46"/>
      <c r="B116" s="47"/>
      <c r="C116" s="47"/>
      <c r="D116" s="1"/>
      <c r="E116" s="1"/>
      <c r="F116" s="1"/>
      <c r="G116" s="1"/>
      <c r="H116" s="1"/>
      <c r="I116" s="1"/>
    </row>
    <row r="117" ht="15.75" customHeight="1">
      <c r="A117" s="46"/>
      <c r="B117" s="47"/>
      <c r="C117" s="47"/>
      <c r="D117" s="1"/>
      <c r="E117" s="1"/>
      <c r="F117" s="1"/>
      <c r="G117" s="1"/>
      <c r="H117" s="1"/>
      <c r="I117" s="1"/>
    </row>
    <row r="118" ht="15.75" customHeight="1">
      <c r="A118" s="46"/>
      <c r="B118" s="47"/>
      <c r="C118" s="47"/>
      <c r="D118" s="1"/>
      <c r="E118" s="1"/>
      <c r="F118" s="1"/>
      <c r="G118" s="1"/>
      <c r="H118" s="1"/>
      <c r="I118" s="1"/>
    </row>
    <row r="119" ht="15.75" customHeight="1">
      <c r="A119" s="46"/>
      <c r="B119" s="47"/>
      <c r="C119" s="47"/>
      <c r="D119" s="1"/>
      <c r="E119" s="1"/>
      <c r="F119" s="1"/>
      <c r="G119" s="1"/>
      <c r="H119" s="1"/>
      <c r="I119" s="1"/>
    </row>
    <row r="120" ht="15.75" customHeight="1">
      <c r="A120" s="46"/>
      <c r="B120" s="47"/>
      <c r="C120" s="47"/>
      <c r="D120" s="1"/>
      <c r="E120" s="1"/>
      <c r="F120" s="1"/>
      <c r="G120" s="1"/>
      <c r="H120" s="1"/>
      <c r="I120" s="1"/>
    </row>
    <row r="121" ht="15.75" customHeight="1">
      <c r="A121" s="46"/>
      <c r="B121" s="47"/>
      <c r="C121" s="47"/>
      <c r="D121" s="1"/>
      <c r="E121" s="1"/>
      <c r="F121" s="1"/>
      <c r="G121" s="1"/>
      <c r="H121" s="1"/>
      <c r="I121" s="1"/>
    </row>
    <row r="122" ht="15.75" customHeight="1">
      <c r="A122" s="46"/>
      <c r="B122" s="47"/>
      <c r="C122" s="47"/>
      <c r="D122" s="1"/>
      <c r="E122" s="1"/>
      <c r="F122" s="1"/>
      <c r="G122" s="1"/>
      <c r="H122" s="1"/>
      <c r="I122" s="1"/>
    </row>
    <row r="123" ht="15.75" customHeight="1">
      <c r="A123" s="46"/>
      <c r="B123" s="47"/>
      <c r="C123" s="47"/>
      <c r="D123" s="1"/>
      <c r="E123" s="1"/>
      <c r="F123" s="1"/>
      <c r="G123" s="1"/>
      <c r="H123" s="1"/>
      <c r="I123" s="1"/>
    </row>
    <row r="124" ht="15.75" customHeight="1">
      <c r="A124" s="46"/>
      <c r="B124" s="47"/>
      <c r="C124" s="47"/>
      <c r="D124" s="1"/>
      <c r="E124" s="1"/>
      <c r="F124" s="1"/>
      <c r="G124" s="1"/>
      <c r="H124" s="1"/>
      <c r="I124" s="1"/>
    </row>
    <row r="125" ht="15.75" customHeight="1">
      <c r="A125" s="46"/>
      <c r="B125" s="47"/>
      <c r="C125" s="47"/>
      <c r="D125" s="1"/>
      <c r="E125" s="1"/>
      <c r="F125" s="1"/>
      <c r="G125" s="1"/>
      <c r="H125" s="1"/>
      <c r="I125" s="1"/>
    </row>
    <row r="126" ht="15.75" customHeight="1">
      <c r="A126" s="46"/>
      <c r="B126" s="47"/>
      <c r="C126" s="47"/>
      <c r="D126" s="1"/>
      <c r="E126" s="1"/>
      <c r="F126" s="1"/>
      <c r="G126" s="1"/>
      <c r="H126" s="1"/>
      <c r="I126" s="1"/>
    </row>
    <row r="127" ht="15.75" customHeight="1">
      <c r="A127" s="46"/>
      <c r="B127" s="47"/>
      <c r="C127" s="47"/>
      <c r="D127" s="1"/>
      <c r="E127" s="1"/>
      <c r="F127" s="1"/>
      <c r="G127" s="1"/>
      <c r="H127" s="1"/>
      <c r="I127" s="1"/>
    </row>
    <row r="128" ht="15.75" customHeight="1">
      <c r="A128" s="46"/>
      <c r="B128" s="47"/>
      <c r="C128" s="47"/>
      <c r="D128" s="1"/>
      <c r="E128" s="1"/>
      <c r="F128" s="1"/>
      <c r="G128" s="1"/>
      <c r="H128" s="1"/>
      <c r="I128" s="1"/>
    </row>
    <row r="129" ht="15.75" customHeight="1">
      <c r="A129" s="46"/>
      <c r="B129" s="47"/>
      <c r="C129" s="47"/>
      <c r="D129" s="1"/>
      <c r="E129" s="1"/>
      <c r="F129" s="1"/>
      <c r="G129" s="1"/>
      <c r="H129" s="1"/>
      <c r="I129" s="1"/>
    </row>
    <row r="130" ht="15.75" customHeight="1">
      <c r="A130" s="46"/>
      <c r="B130" s="47"/>
      <c r="C130" s="47"/>
      <c r="D130" s="1"/>
      <c r="E130" s="1"/>
      <c r="F130" s="1"/>
      <c r="G130" s="1"/>
      <c r="H130" s="1"/>
      <c r="I130" s="1"/>
    </row>
    <row r="131" ht="15.75" customHeight="1">
      <c r="A131" s="46"/>
      <c r="B131" s="47"/>
      <c r="C131" s="47"/>
      <c r="D131" s="1"/>
      <c r="E131" s="1"/>
      <c r="F131" s="1"/>
      <c r="G131" s="1"/>
      <c r="H131" s="1"/>
      <c r="I131" s="1"/>
    </row>
    <row r="132" ht="15.75" customHeight="1">
      <c r="A132" s="46"/>
      <c r="B132" s="47"/>
      <c r="C132" s="47"/>
      <c r="D132" s="1"/>
      <c r="E132" s="1"/>
      <c r="F132" s="1"/>
      <c r="G132" s="1"/>
      <c r="H132" s="1"/>
      <c r="I132" s="1"/>
    </row>
    <row r="133" ht="15.75" customHeight="1">
      <c r="A133" s="46"/>
      <c r="B133" s="47"/>
      <c r="C133" s="47"/>
      <c r="D133" s="1"/>
      <c r="E133" s="1"/>
      <c r="F133" s="1"/>
      <c r="G133" s="1"/>
      <c r="H133" s="1"/>
      <c r="I133" s="1"/>
    </row>
    <row r="134" ht="15.75" customHeight="1">
      <c r="A134" s="46"/>
      <c r="B134" s="47"/>
      <c r="C134" s="47"/>
      <c r="D134" s="1"/>
      <c r="E134" s="1"/>
      <c r="F134" s="1"/>
      <c r="G134" s="1"/>
      <c r="H134" s="1"/>
      <c r="I134" s="1"/>
    </row>
    <row r="135" ht="15.75" customHeight="1">
      <c r="A135" s="46"/>
      <c r="B135" s="47"/>
      <c r="C135" s="47"/>
      <c r="D135" s="1"/>
      <c r="E135" s="1"/>
      <c r="F135" s="1"/>
      <c r="G135" s="1"/>
      <c r="H135" s="1"/>
      <c r="I135" s="1"/>
    </row>
    <row r="136" ht="15.75" customHeight="1">
      <c r="A136" s="46"/>
      <c r="B136" s="47"/>
      <c r="C136" s="47"/>
      <c r="D136" s="1"/>
      <c r="E136" s="1"/>
      <c r="F136" s="1"/>
      <c r="G136" s="1"/>
      <c r="H136" s="1"/>
      <c r="I136" s="1"/>
    </row>
    <row r="137" ht="15.75" customHeight="1">
      <c r="A137" s="46"/>
      <c r="B137" s="47"/>
      <c r="C137" s="47"/>
      <c r="D137" s="1"/>
      <c r="E137" s="1"/>
      <c r="F137" s="1"/>
      <c r="G137" s="1"/>
      <c r="H137" s="1"/>
      <c r="I137" s="1"/>
    </row>
    <row r="138" ht="15.75" customHeight="1">
      <c r="A138" s="46"/>
      <c r="B138" s="47"/>
      <c r="C138" s="47"/>
      <c r="D138" s="1"/>
      <c r="E138" s="1"/>
      <c r="F138" s="1"/>
      <c r="G138" s="1"/>
      <c r="H138" s="1"/>
      <c r="I138" s="1"/>
    </row>
    <row r="139" ht="15.75" customHeight="1">
      <c r="A139" s="46"/>
      <c r="B139" s="47"/>
      <c r="C139" s="47"/>
      <c r="D139" s="1"/>
      <c r="E139" s="1"/>
      <c r="F139" s="1"/>
      <c r="G139" s="1"/>
      <c r="H139" s="1"/>
      <c r="I139" s="1"/>
    </row>
    <row r="140" ht="15.75" customHeight="1">
      <c r="A140" s="46"/>
      <c r="B140" s="47"/>
      <c r="C140" s="47"/>
      <c r="D140" s="1"/>
      <c r="E140" s="1"/>
      <c r="F140" s="1"/>
      <c r="G140" s="1"/>
      <c r="H140" s="1"/>
      <c r="I140" s="1"/>
    </row>
    <row r="141" ht="15.75" customHeight="1">
      <c r="A141" s="46"/>
      <c r="B141" s="47"/>
      <c r="C141" s="47"/>
      <c r="D141" s="1"/>
      <c r="E141" s="1"/>
      <c r="F141" s="1"/>
      <c r="G141" s="1"/>
      <c r="H141" s="1"/>
      <c r="I141" s="1"/>
    </row>
    <row r="142" ht="15.75" customHeight="1">
      <c r="A142" s="46"/>
      <c r="B142" s="47"/>
      <c r="C142" s="47"/>
      <c r="D142" s="1"/>
      <c r="E142" s="1"/>
      <c r="F142" s="1"/>
      <c r="G142" s="1"/>
      <c r="H142" s="1"/>
      <c r="I142" s="1"/>
    </row>
    <row r="143" ht="15.75" customHeight="1">
      <c r="A143" s="46"/>
      <c r="B143" s="47"/>
      <c r="C143" s="47"/>
      <c r="D143" s="1"/>
      <c r="E143" s="1"/>
      <c r="F143" s="1"/>
      <c r="G143" s="1"/>
      <c r="H143" s="1"/>
      <c r="I143" s="1"/>
    </row>
    <row r="144" ht="15.75" customHeight="1">
      <c r="A144" s="46"/>
      <c r="B144" s="47"/>
      <c r="C144" s="47"/>
      <c r="D144" s="1"/>
      <c r="E144" s="1"/>
      <c r="F144" s="1"/>
      <c r="G144" s="1"/>
      <c r="H144" s="1"/>
      <c r="I144" s="1"/>
    </row>
    <row r="145" ht="15.75" customHeight="1">
      <c r="A145" s="46"/>
      <c r="B145" s="47"/>
      <c r="C145" s="47"/>
      <c r="D145" s="1"/>
      <c r="E145" s="1"/>
      <c r="F145" s="1"/>
      <c r="G145" s="1"/>
      <c r="H145" s="1"/>
      <c r="I145" s="1"/>
    </row>
    <row r="146" ht="15.75" customHeight="1">
      <c r="A146" s="46"/>
      <c r="B146" s="47"/>
      <c r="C146" s="47"/>
      <c r="D146" s="1"/>
      <c r="E146" s="1"/>
      <c r="F146" s="1"/>
      <c r="G146" s="1"/>
      <c r="H146" s="1"/>
      <c r="I146" s="1"/>
    </row>
    <row r="147" ht="15.75" customHeight="1">
      <c r="A147" s="46"/>
      <c r="B147" s="47"/>
      <c r="C147" s="47"/>
      <c r="D147" s="1"/>
      <c r="E147" s="1"/>
      <c r="F147" s="1"/>
      <c r="G147" s="1"/>
      <c r="H147" s="1"/>
      <c r="I147" s="1"/>
    </row>
    <row r="148" ht="15.75" customHeight="1">
      <c r="A148" s="46"/>
      <c r="B148" s="47"/>
      <c r="C148" s="47"/>
      <c r="D148" s="1"/>
      <c r="E148" s="1"/>
      <c r="F148" s="1"/>
      <c r="G148" s="1"/>
      <c r="H148" s="1"/>
      <c r="I148" s="1"/>
    </row>
    <row r="149" ht="15.75" customHeight="1">
      <c r="A149" s="46"/>
      <c r="B149" s="47"/>
      <c r="C149" s="47"/>
      <c r="D149" s="1"/>
      <c r="E149" s="1"/>
      <c r="F149" s="1"/>
      <c r="G149" s="1"/>
      <c r="H149" s="1"/>
      <c r="I149" s="1"/>
    </row>
    <row r="150" ht="15.75" customHeight="1">
      <c r="A150" s="46"/>
      <c r="B150" s="47"/>
      <c r="C150" s="47"/>
      <c r="D150" s="1"/>
      <c r="E150" s="1"/>
      <c r="F150" s="1"/>
      <c r="G150" s="1"/>
      <c r="H150" s="1"/>
      <c r="I150" s="1"/>
    </row>
    <row r="151" ht="15.75" customHeight="1">
      <c r="A151" s="46"/>
      <c r="B151" s="47"/>
      <c r="C151" s="47"/>
      <c r="D151" s="1"/>
      <c r="E151" s="1"/>
      <c r="F151" s="1"/>
      <c r="G151" s="1"/>
      <c r="H151" s="1"/>
      <c r="I151" s="1"/>
    </row>
    <row r="152" ht="15.75" customHeight="1">
      <c r="A152" s="46"/>
      <c r="B152" s="47"/>
      <c r="C152" s="47"/>
      <c r="D152" s="1"/>
      <c r="E152" s="1"/>
      <c r="F152" s="1"/>
      <c r="G152" s="1"/>
      <c r="H152" s="1"/>
      <c r="I152" s="1"/>
    </row>
    <row r="153" ht="15.75" customHeight="1">
      <c r="A153" s="46"/>
      <c r="B153" s="47"/>
      <c r="C153" s="47"/>
      <c r="D153" s="1"/>
      <c r="E153" s="1"/>
      <c r="F153" s="1"/>
      <c r="G153" s="1"/>
      <c r="H153" s="1"/>
      <c r="I153" s="1"/>
    </row>
    <row r="154" ht="15.75" customHeight="1">
      <c r="A154" s="46"/>
      <c r="B154" s="47"/>
      <c r="C154" s="47"/>
      <c r="D154" s="1"/>
      <c r="E154" s="1"/>
      <c r="F154" s="1"/>
      <c r="G154" s="1"/>
      <c r="H154" s="1"/>
      <c r="I154" s="1"/>
    </row>
    <row r="155" ht="15.75" customHeight="1">
      <c r="A155" s="46"/>
      <c r="B155" s="47"/>
      <c r="C155" s="47"/>
      <c r="D155" s="1"/>
      <c r="E155" s="1"/>
      <c r="F155" s="1"/>
      <c r="G155" s="1"/>
      <c r="H155" s="1"/>
      <c r="I155" s="1"/>
    </row>
    <row r="156" ht="15.75" customHeight="1">
      <c r="A156" s="46"/>
      <c r="B156" s="47"/>
      <c r="C156" s="47"/>
      <c r="D156" s="1"/>
      <c r="E156" s="1"/>
      <c r="F156" s="1"/>
      <c r="G156" s="1"/>
      <c r="H156" s="1"/>
      <c r="I156" s="1"/>
    </row>
    <row r="157" ht="15.75" customHeight="1">
      <c r="A157" s="46"/>
      <c r="B157" s="47"/>
      <c r="C157" s="47"/>
      <c r="D157" s="1"/>
      <c r="E157" s="1"/>
      <c r="F157" s="1"/>
      <c r="G157" s="1"/>
      <c r="H157" s="1"/>
      <c r="I157" s="1"/>
    </row>
    <row r="158" ht="15.75" customHeight="1">
      <c r="A158" s="46"/>
      <c r="B158" s="47"/>
      <c r="C158" s="47"/>
      <c r="D158" s="1"/>
      <c r="E158" s="1"/>
      <c r="F158" s="1"/>
      <c r="G158" s="1"/>
      <c r="H158" s="1"/>
      <c r="I158" s="1"/>
    </row>
    <row r="159" ht="15.75" customHeight="1">
      <c r="A159" s="46"/>
      <c r="B159" s="47"/>
      <c r="C159" s="47"/>
      <c r="D159" s="1"/>
      <c r="E159" s="1"/>
      <c r="F159" s="1"/>
      <c r="G159" s="1"/>
      <c r="H159" s="1"/>
      <c r="I159" s="1"/>
    </row>
    <row r="160" ht="15.75" customHeight="1">
      <c r="A160" s="46"/>
      <c r="B160" s="47"/>
      <c r="C160" s="47"/>
      <c r="D160" s="1"/>
      <c r="E160" s="1"/>
      <c r="F160" s="1"/>
      <c r="G160" s="1"/>
      <c r="H160" s="1"/>
      <c r="I160" s="1"/>
    </row>
    <row r="161" ht="15.75" customHeight="1">
      <c r="A161" s="46"/>
      <c r="B161" s="47"/>
      <c r="C161" s="47"/>
      <c r="D161" s="1"/>
      <c r="E161" s="1"/>
      <c r="F161" s="1"/>
      <c r="G161" s="1"/>
      <c r="H161" s="1"/>
      <c r="I161" s="1"/>
    </row>
    <row r="162" ht="15.75" customHeight="1">
      <c r="A162" s="46"/>
      <c r="B162" s="47"/>
      <c r="C162" s="47"/>
      <c r="D162" s="1"/>
      <c r="E162" s="1"/>
      <c r="F162" s="1"/>
      <c r="G162" s="1"/>
      <c r="H162" s="1"/>
      <c r="I162" s="1"/>
    </row>
    <row r="163" ht="15.75" customHeight="1">
      <c r="A163" s="46"/>
      <c r="B163" s="47"/>
      <c r="C163" s="47"/>
      <c r="D163" s="1"/>
      <c r="E163" s="1"/>
      <c r="F163" s="1"/>
      <c r="G163" s="1"/>
      <c r="H163" s="1"/>
      <c r="I163" s="1"/>
    </row>
    <row r="164" ht="15.75" customHeight="1">
      <c r="A164" s="46"/>
      <c r="B164" s="47"/>
      <c r="C164" s="47"/>
      <c r="D164" s="1"/>
      <c r="E164" s="1"/>
      <c r="F164" s="1"/>
      <c r="G164" s="1"/>
      <c r="H164" s="1"/>
      <c r="I164" s="1"/>
    </row>
    <row r="165" ht="15.75" customHeight="1">
      <c r="A165" s="46"/>
      <c r="B165" s="47"/>
      <c r="C165" s="47"/>
      <c r="D165" s="1"/>
      <c r="E165" s="1"/>
      <c r="F165" s="1"/>
      <c r="G165" s="1"/>
      <c r="H165" s="1"/>
      <c r="I165" s="1"/>
    </row>
    <row r="166" ht="15.75" customHeight="1">
      <c r="A166" s="46"/>
      <c r="B166" s="47"/>
      <c r="C166" s="47"/>
      <c r="D166" s="1"/>
      <c r="E166" s="1"/>
      <c r="F166" s="1"/>
      <c r="G166" s="1"/>
      <c r="H166" s="1"/>
      <c r="I166" s="1"/>
    </row>
    <row r="167" ht="15.75" customHeight="1">
      <c r="A167" s="46"/>
      <c r="B167" s="47"/>
      <c r="C167" s="47"/>
      <c r="D167" s="1"/>
      <c r="E167" s="1"/>
      <c r="F167" s="1"/>
      <c r="G167" s="1"/>
      <c r="H167" s="1"/>
      <c r="I167" s="1"/>
    </row>
    <row r="168" ht="15.75" customHeight="1">
      <c r="A168" s="46"/>
      <c r="B168" s="47"/>
      <c r="C168" s="47"/>
      <c r="D168" s="1"/>
      <c r="E168" s="1"/>
      <c r="F168" s="1"/>
      <c r="G168" s="1"/>
      <c r="H168" s="1"/>
      <c r="I168" s="1"/>
    </row>
    <row r="169" ht="15.75" customHeight="1">
      <c r="A169" s="46"/>
      <c r="B169" s="47"/>
      <c r="C169" s="47"/>
      <c r="D169" s="1"/>
      <c r="E169" s="1"/>
      <c r="F169" s="1"/>
      <c r="G169" s="1"/>
      <c r="H169" s="1"/>
      <c r="I169" s="1"/>
    </row>
    <row r="170" ht="15.75" customHeight="1">
      <c r="A170" s="46"/>
      <c r="B170" s="47"/>
      <c r="C170" s="47"/>
      <c r="D170" s="1"/>
      <c r="E170" s="1"/>
      <c r="F170" s="1"/>
      <c r="G170" s="1"/>
      <c r="H170" s="1"/>
      <c r="I170" s="1"/>
    </row>
    <row r="171" ht="15.75" customHeight="1">
      <c r="A171" s="46"/>
      <c r="B171" s="47"/>
      <c r="C171" s="47"/>
      <c r="D171" s="1"/>
      <c r="E171" s="1"/>
      <c r="F171" s="1"/>
      <c r="G171" s="1"/>
      <c r="H171" s="1"/>
      <c r="I171" s="1"/>
    </row>
    <row r="172" ht="15.75" customHeight="1">
      <c r="A172" s="46"/>
      <c r="B172" s="47"/>
      <c r="C172" s="47"/>
      <c r="D172" s="1"/>
      <c r="E172" s="1"/>
      <c r="F172" s="1"/>
      <c r="G172" s="1"/>
      <c r="H172" s="1"/>
      <c r="I172" s="1"/>
    </row>
    <row r="173" ht="15.75" customHeight="1">
      <c r="A173" s="46"/>
      <c r="B173" s="47"/>
      <c r="C173" s="47"/>
      <c r="D173" s="1"/>
      <c r="E173" s="1"/>
      <c r="F173" s="1"/>
      <c r="G173" s="1"/>
      <c r="H173" s="1"/>
      <c r="I173" s="1"/>
    </row>
    <row r="174" ht="15.75" customHeight="1">
      <c r="A174" s="46"/>
      <c r="B174" s="47"/>
      <c r="C174" s="47"/>
      <c r="D174" s="1"/>
      <c r="E174" s="1"/>
      <c r="F174" s="1"/>
      <c r="G174" s="1"/>
      <c r="H174" s="1"/>
      <c r="I174" s="1"/>
    </row>
    <row r="175" ht="15.75" customHeight="1">
      <c r="A175" s="46"/>
      <c r="B175" s="47"/>
      <c r="C175" s="47"/>
      <c r="D175" s="1"/>
      <c r="E175" s="1"/>
      <c r="F175" s="1"/>
      <c r="G175" s="1"/>
      <c r="H175" s="1"/>
      <c r="I175" s="1"/>
    </row>
    <row r="176" ht="15.75" customHeight="1">
      <c r="A176" s="46"/>
      <c r="B176" s="47"/>
      <c r="C176" s="47"/>
      <c r="D176" s="1"/>
      <c r="E176" s="1"/>
      <c r="F176" s="1"/>
      <c r="G176" s="1"/>
      <c r="H176" s="1"/>
      <c r="I176" s="1"/>
    </row>
    <row r="177" ht="15.75" customHeight="1">
      <c r="A177" s="46"/>
      <c r="B177" s="47"/>
      <c r="C177" s="47"/>
      <c r="D177" s="1"/>
      <c r="E177" s="1"/>
      <c r="F177" s="1"/>
      <c r="G177" s="1"/>
      <c r="H177" s="1"/>
      <c r="I177" s="1"/>
    </row>
    <row r="178" ht="15.75" customHeight="1">
      <c r="A178" s="46"/>
      <c r="B178" s="47"/>
      <c r="C178" s="47"/>
      <c r="D178" s="1"/>
      <c r="E178" s="1"/>
      <c r="F178" s="1"/>
      <c r="G178" s="1"/>
      <c r="H178" s="1"/>
      <c r="I178" s="1"/>
    </row>
    <row r="179" ht="15.75" customHeight="1">
      <c r="A179" s="46"/>
      <c r="B179" s="47"/>
      <c r="C179" s="47"/>
      <c r="D179" s="1"/>
      <c r="E179" s="1"/>
      <c r="F179" s="1"/>
      <c r="G179" s="1"/>
      <c r="H179" s="1"/>
      <c r="I179" s="1"/>
    </row>
    <row r="180" ht="15.75" customHeight="1">
      <c r="A180" s="46"/>
      <c r="B180" s="47"/>
      <c r="C180" s="47"/>
      <c r="D180" s="1"/>
      <c r="E180" s="1"/>
      <c r="F180" s="1"/>
      <c r="G180" s="1"/>
      <c r="H180" s="1"/>
      <c r="I180" s="1"/>
    </row>
    <row r="181" ht="15.75" customHeight="1">
      <c r="A181" s="46"/>
      <c r="B181" s="47"/>
      <c r="C181" s="47"/>
      <c r="D181" s="1"/>
      <c r="E181" s="1"/>
      <c r="F181" s="1"/>
      <c r="G181" s="1"/>
      <c r="H181" s="1"/>
      <c r="I181" s="1"/>
    </row>
    <row r="182" ht="15.75" customHeight="1">
      <c r="A182" s="46"/>
      <c r="B182" s="47"/>
      <c r="C182" s="47"/>
      <c r="D182" s="1"/>
      <c r="E182" s="1"/>
      <c r="F182" s="1"/>
      <c r="G182" s="1"/>
      <c r="H182" s="1"/>
      <c r="I182" s="1"/>
    </row>
    <row r="183" ht="15.75" customHeight="1">
      <c r="A183" s="46"/>
      <c r="B183" s="47"/>
      <c r="C183" s="47"/>
      <c r="D183" s="1"/>
      <c r="E183" s="1"/>
      <c r="F183" s="1"/>
      <c r="G183" s="1"/>
      <c r="H183" s="1"/>
      <c r="I183" s="1"/>
    </row>
    <row r="184" ht="15.75" customHeight="1">
      <c r="A184" s="46"/>
      <c r="B184" s="47"/>
      <c r="C184" s="47"/>
      <c r="D184" s="1"/>
      <c r="E184" s="1"/>
      <c r="F184" s="1"/>
      <c r="G184" s="1"/>
      <c r="H184" s="1"/>
      <c r="I184" s="1"/>
    </row>
    <row r="185" ht="15.75" customHeight="1">
      <c r="A185" s="46"/>
      <c r="B185" s="47"/>
      <c r="C185" s="47"/>
      <c r="D185" s="1"/>
      <c r="E185" s="1"/>
      <c r="F185" s="1"/>
      <c r="G185" s="1"/>
      <c r="H185" s="1"/>
      <c r="I185" s="1"/>
    </row>
    <row r="186" ht="15.75" customHeight="1">
      <c r="A186" s="46"/>
      <c r="B186" s="47"/>
      <c r="C186" s="47"/>
      <c r="D186" s="1"/>
      <c r="E186" s="1"/>
      <c r="F186" s="1"/>
      <c r="G186" s="1"/>
      <c r="H186" s="1"/>
      <c r="I186" s="1"/>
    </row>
    <row r="187" ht="15.75" customHeight="1">
      <c r="A187" s="46"/>
      <c r="B187" s="47"/>
      <c r="C187" s="47"/>
      <c r="D187" s="1"/>
      <c r="E187" s="1"/>
      <c r="F187" s="1"/>
      <c r="G187" s="1"/>
      <c r="H187" s="1"/>
      <c r="I187" s="1"/>
    </row>
    <row r="188" ht="15.75" customHeight="1">
      <c r="A188" s="46"/>
      <c r="B188" s="47"/>
      <c r="C188" s="47"/>
      <c r="D188" s="1"/>
      <c r="E188" s="1"/>
      <c r="F188" s="1"/>
      <c r="G188" s="1"/>
      <c r="H188" s="1"/>
      <c r="I188" s="1"/>
    </row>
    <row r="189" ht="15.75" customHeight="1">
      <c r="A189" s="46"/>
      <c r="B189" s="47"/>
      <c r="C189" s="47"/>
      <c r="D189" s="1"/>
      <c r="E189" s="1"/>
      <c r="F189" s="1"/>
      <c r="G189" s="1"/>
      <c r="H189" s="1"/>
      <c r="I189" s="1"/>
    </row>
    <row r="190" ht="15.75" customHeight="1">
      <c r="A190" s="46"/>
      <c r="B190" s="47"/>
      <c r="C190" s="47"/>
      <c r="D190" s="1"/>
      <c r="E190" s="1"/>
      <c r="F190" s="1"/>
      <c r="G190" s="1"/>
      <c r="H190" s="1"/>
      <c r="I190" s="1"/>
    </row>
    <row r="191" ht="15.75" customHeight="1">
      <c r="A191" s="46"/>
      <c r="B191" s="47"/>
      <c r="C191" s="47"/>
      <c r="D191" s="1"/>
      <c r="E191" s="1"/>
      <c r="F191" s="1"/>
      <c r="G191" s="1"/>
      <c r="H191" s="1"/>
      <c r="I191" s="1"/>
    </row>
    <row r="192" ht="15.75" customHeight="1">
      <c r="A192" s="46"/>
      <c r="B192" s="47"/>
      <c r="C192" s="47"/>
      <c r="D192" s="1"/>
      <c r="E192" s="1"/>
      <c r="F192" s="1"/>
      <c r="G192" s="1"/>
      <c r="H192" s="1"/>
      <c r="I192" s="1"/>
    </row>
    <row r="193" ht="15.75" customHeight="1">
      <c r="A193" s="46"/>
      <c r="B193" s="47"/>
      <c r="C193" s="47"/>
      <c r="D193" s="1"/>
      <c r="E193" s="1"/>
      <c r="F193" s="1"/>
      <c r="G193" s="1"/>
      <c r="H193" s="1"/>
      <c r="I193" s="1"/>
    </row>
    <row r="194" ht="15.75" customHeight="1">
      <c r="A194" s="46"/>
      <c r="B194" s="47"/>
      <c r="C194" s="47"/>
      <c r="D194" s="1"/>
      <c r="E194" s="1"/>
      <c r="F194" s="1"/>
      <c r="G194" s="1"/>
      <c r="H194" s="1"/>
      <c r="I194" s="1"/>
    </row>
    <row r="195" ht="15.75" customHeight="1">
      <c r="A195" s="46"/>
      <c r="B195" s="47"/>
      <c r="C195" s="47"/>
      <c r="D195" s="1"/>
      <c r="E195" s="1"/>
      <c r="F195" s="1"/>
      <c r="G195" s="1"/>
      <c r="H195" s="1"/>
      <c r="I195" s="1"/>
    </row>
    <row r="196" ht="15.75" customHeight="1">
      <c r="A196" s="46"/>
      <c r="B196" s="47"/>
      <c r="C196" s="47"/>
      <c r="D196" s="1"/>
      <c r="E196" s="1"/>
      <c r="F196" s="1"/>
      <c r="G196" s="1"/>
      <c r="H196" s="1"/>
      <c r="I196" s="1"/>
    </row>
    <row r="197" ht="15.75" customHeight="1">
      <c r="A197" s="46"/>
      <c r="B197" s="47"/>
      <c r="C197" s="47"/>
      <c r="D197" s="1"/>
      <c r="E197" s="1"/>
      <c r="F197" s="1"/>
      <c r="G197" s="1"/>
      <c r="H197" s="1"/>
      <c r="I197" s="1"/>
    </row>
    <row r="198" ht="15.75" customHeight="1">
      <c r="A198" s="46"/>
      <c r="B198" s="47"/>
      <c r="C198" s="47"/>
      <c r="D198" s="1"/>
      <c r="E198" s="1"/>
      <c r="F198" s="1"/>
      <c r="G198" s="1"/>
      <c r="H198" s="1"/>
      <c r="I198" s="1"/>
    </row>
    <row r="199" ht="15.75" customHeight="1">
      <c r="A199" s="46"/>
      <c r="B199" s="47"/>
      <c r="C199" s="47"/>
      <c r="D199" s="1"/>
      <c r="E199" s="1"/>
      <c r="F199" s="1"/>
      <c r="G199" s="1"/>
      <c r="H199" s="1"/>
      <c r="I199" s="1"/>
    </row>
    <row r="200" ht="15.75" customHeight="1">
      <c r="A200" s="46"/>
      <c r="B200" s="47"/>
      <c r="C200" s="47"/>
      <c r="D200" s="1"/>
      <c r="E200" s="1"/>
      <c r="F200" s="1"/>
      <c r="G200" s="1"/>
      <c r="H200" s="1"/>
      <c r="I200" s="1"/>
    </row>
    <row r="201" ht="15.75" customHeight="1">
      <c r="A201" s="46"/>
      <c r="B201" s="47"/>
      <c r="C201" s="47"/>
      <c r="D201" s="1"/>
      <c r="E201" s="1"/>
      <c r="F201" s="1"/>
      <c r="G201" s="1"/>
      <c r="H201" s="1"/>
      <c r="I201" s="1"/>
    </row>
    <row r="202" ht="15.75" customHeight="1">
      <c r="A202" s="46"/>
      <c r="B202" s="47"/>
      <c r="C202" s="47"/>
      <c r="D202" s="1"/>
      <c r="E202" s="1"/>
      <c r="F202" s="1"/>
      <c r="G202" s="1"/>
      <c r="H202" s="1"/>
      <c r="I202" s="1"/>
    </row>
    <row r="203" ht="15.75" customHeight="1">
      <c r="A203" s="46"/>
      <c r="B203" s="47"/>
      <c r="C203" s="47"/>
      <c r="D203" s="1"/>
      <c r="E203" s="1"/>
      <c r="F203" s="1"/>
      <c r="G203" s="1"/>
      <c r="H203" s="1"/>
      <c r="I203" s="1"/>
    </row>
    <row r="204" ht="15.75" customHeight="1">
      <c r="A204" s="46"/>
      <c r="B204" s="47"/>
      <c r="C204" s="47"/>
      <c r="D204" s="1"/>
      <c r="E204" s="1"/>
      <c r="F204" s="1"/>
      <c r="G204" s="1"/>
      <c r="H204" s="1"/>
      <c r="I204" s="1"/>
    </row>
    <row r="205" ht="15.75" customHeight="1">
      <c r="A205" s="46"/>
      <c r="B205" s="47"/>
      <c r="C205" s="47"/>
      <c r="D205" s="1"/>
      <c r="E205" s="1"/>
      <c r="F205" s="1"/>
      <c r="G205" s="1"/>
      <c r="H205" s="1"/>
      <c r="I205" s="1"/>
    </row>
    <row r="206" ht="15.75" customHeight="1">
      <c r="A206" s="46"/>
      <c r="B206" s="47"/>
      <c r="C206" s="47"/>
      <c r="D206" s="1"/>
      <c r="E206" s="1"/>
      <c r="F206" s="1"/>
      <c r="G206" s="1"/>
      <c r="H206" s="1"/>
      <c r="I206" s="1"/>
    </row>
    <row r="207" ht="15.75" customHeight="1">
      <c r="A207" s="46"/>
      <c r="B207" s="47"/>
      <c r="C207" s="47"/>
      <c r="D207" s="1"/>
      <c r="E207" s="1"/>
      <c r="F207" s="1"/>
      <c r="G207" s="1"/>
      <c r="H207" s="1"/>
      <c r="I207" s="1"/>
    </row>
    <row r="208" ht="15.75" customHeight="1">
      <c r="A208" s="46"/>
      <c r="B208" s="47"/>
      <c r="C208" s="47"/>
      <c r="D208" s="1"/>
      <c r="E208" s="1"/>
      <c r="F208" s="1"/>
      <c r="G208" s="1"/>
      <c r="H208" s="1"/>
      <c r="I208" s="1"/>
    </row>
    <row r="209" ht="15.75" customHeight="1">
      <c r="A209" s="46"/>
      <c r="B209" s="47"/>
      <c r="C209" s="47"/>
      <c r="D209" s="1"/>
      <c r="E209" s="1"/>
      <c r="F209" s="1"/>
      <c r="G209" s="1"/>
      <c r="H209" s="1"/>
      <c r="I209" s="1"/>
    </row>
    <row r="210" ht="15.75" customHeight="1">
      <c r="A210" s="46"/>
      <c r="B210" s="47"/>
      <c r="C210" s="47"/>
      <c r="D210" s="1"/>
      <c r="E210" s="1"/>
      <c r="F210" s="1"/>
      <c r="G210" s="1"/>
      <c r="H210" s="1"/>
      <c r="I210" s="1"/>
    </row>
    <row r="211" ht="15.75" customHeight="1">
      <c r="A211" s="46"/>
      <c r="B211" s="47"/>
      <c r="C211" s="47"/>
      <c r="D211" s="1"/>
      <c r="E211" s="1"/>
      <c r="F211" s="1"/>
      <c r="G211" s="1"/>
      <c r="H211" s="1"/>
      <c r="I211" s="1"/>
    </row>
    <row r="212" ht="15.75" customHeight="1">
      <c r="A212" s="46"/>
      <c r="B212" s="47"/>
      <c r="C212" s="47"/>
      <c r="D212" s="1"/>
      <c r="E212" s="1"/>
      <c r="F212" s="1"/>
      <c r="G212" s="1"/>
      <c r="H212" s="1"/>
      <c r="I212" s="1"/>
    </row>
    <row r="213" ht="15.75" customHeight="1">
      <c r="A213" s="46"/>
      <c r="B213" s="47"/>
      <c r="C213" s="47"/>
      <c r="D213" s="1"/>
      <c r="E213" s="1"/>
      <c r="F213" s="1"/>
      <c r="G213" s="1"/>
      <c r="H213" s="1"/>
      <c r="I213" s="1"/>
    </row>
    <row r="214" ht="15.75" customHeight="1">
      <c r="A214" s="46"/>
      <c r="B214" s="47"/>
      <c r="C214" s="47"/>
      <c r="D214" s="1"/>
      <c r="E214" s="1"/>
      <c r="F214" s="1"/>
      <c r="G214" s="1"/>
      <c r="H214" s="1"/>
      <c r="I214" s="1"/>
    </row>
    <row r="215" ht="15.75" customHeight="1">
      <c r="A215" s="46"/>
      <c r="B215" s="47"/>
      <c r="C215" s="47"/>
      <c r="D215" s="1"/>
      <c r="E215" s="1"/>
      <c r="F215" s="1"/>
      <c r="G215" s="1"/>
      <c r="H215" s="1"/>
      <c r="I215" s="1"/>
    </row>
    <row r="216" ht="15.75" customHeight="1">
      <c r="A216" s="46"/>
      <c r="B216" s="47"/>
      <c r="C216" s="47"/>
      <c r="D216" s="1"/>
      <c r="E216" s="1"/>
      <c r="F216" s="1"/>
      <c r="G216" s="1"/>
      <c r="H216" s="1"/>
      <c r="I216" s="1"/>
    </row>
    <row r="217" ht="15.75" customHeight="1">
      <c r="A217" s="46"/>
      <c r="B217" s="47"/>
      <c r="C217" s="47"/>
      <c r="D217" s="1"/>
      <c r="E217" s="1"/>
      <c r="F217" s="1"/>
      <c r="G217" s="1"/>
      <c r="H217" s="1"/>
      <c r="I217" s="1"/>
    </row>
    <row r="218" ht="15.75" customHeight="1">
      <c r="A218" s="46"/>
      <c r="B218" s="47"/>
      <c r="C218" s="47"/>
      <c r="D218" s="1"/>
      <c r="E218" s="1"/>
      <c r="F218" s="1"/>
      <c r="G218" s="1"/>
      <c r="H218" s="1"/>
      <c r="I218" s="1"/>
    </row>
    <row r="219" ht="15.75" customHeight="1">
      <c r="A219" s="46"/>
      <c r="B219" s="47"/>
      <c r="C219" s="47"/>
      <c r="D219" s="1"/>
      <c r="E219" s="1"/>
      <c r="F219" s="1"/>
      <c r="G219" s="1"/>
      <c r="H219" s="1"/>
      <c r="I219" s="1"/>
    </row>
    <row r="220" ht="15.75" customHeight="1">
      <c r="A220" s="46"/>
      <c r="B220" s="47"/>
      <c r="C220" s="47"/>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10" width="9.14"/>
    <col customWidth="1" min="11" max="24" width="8.0"/>
  </cols>
  <sheetData>
    <row r="1">
      <c r="A1" s="46"/>
      <c r="B1" s="46"/>
      <c r="C1" s="47"/>
      <c r="D1" s="1"/>
      <c r="E1" s="1"/>
      <c r="F1" s="1"/>
      <c r="G1" s="1"/>
      <c r="H1" s="1"/>
      <c r="I1" s="1"/>
      <c r="J1" s="1"/>
    </row>
    <row r="2" ht="33.0" customHeight="1">
      <c r="A2" s="181" t="s">
        <v>2696</v>
      </c>
      <c r="B2" s="50"/>
      <c r="C2" s="50"/>
      <c r="D2" s="50"/>
      <c r="E2" s="50"/>
      <c r="F2" s="50"/>
      <c r="G2" s="50"/>
      <c r="H2" s="51"/>
      <c r="I2" s="53"/>
      <c r="J2" s="53"/>
      <c r="K2" s="54"/>
      <c r="L2" s="54"/>
      <c r="M2" s="54"/>
      <c r="N2" s="54"/>
      <c r="O2" s="54"/>
      <c r="P2" s="54"/>
      <c r="Q2" s="54"/>
      <c r="R2" s="54"/>
      <c r="S2" s="54"/>
      <c r="T2" s="54"/>
      <c r="U2" s="54"/>
      <c r="V2" s="54"/>
      <c r="W2" s="54"/>
      <c r="X2" s="54"/>
    </row>
    <row r="3">
      <c r="A3" s="187"/>
      <c r="B3" s="187"/>
      <c r="C3" s="187"/>
      <c r="D3" s="187"/>
      <c r="E3" s="187"/>
      <c r="F3" s="187"/>
      <c r="G3" s="187"/>
      <c r="H3" s="187"/>
      <c r="I3" s="53"/>
      <c r="J3" s="53"/>
      <c r="K3" s="54"/>
      <c r="L3" s="54"/>
      <c r="M3" s="54"/>
      <c r="N3" s="54"/>
      <c r="O3" s="54"/>
      <c r="P3" s="54"/>
      <c r="Q3" s="54"/>
      <c r="R3" s="54"/>
      <c r="S3" s="54"/>
      <c r="T3" s="54"/>
      <c r="U3" s="54"/>
      <c r="V3" s="54"/>
      <c r="W3" s="54"/>
      <c r="X3" s="54"/>
    </row>
    <row r="4" ht="19.5" customHeight="1">
      <c r="A4" s="347" t="s">
        <v>2697</v>
      </c>
      <c r="B4" s="50"/>
      <c r="C4" s="50"/>
      <c r="D4" s="50"/>
      <c r="E4" s="50"/>
      <c r="F4" s="50"/>
      <c r="G4" s="50"/>
      <c r="H4" s="51"/>
      <c r="I4" s="53"/>
      <c r="J4" s="53"/>
      <c r="K4" s="348"/>
      <c r="L4" s="348"/>
      <c r="M4" s="348"/>
      <c r="N4" s="348"/>
      <c r="O4" s="348"/>
      <c r="P4" s="348"/>
      <c r="Q4" s="348"/>
      <c r="R4" s="348"/>
      <c r="S4" s="348"/>
      <c r="T4" s="348"/>
      <c r="U4" s="348"/>
      <c r="V4" s="348"/>
      <c r="W4" s="348"/>
      <c r="X4" s="348"/>
    </row>
    <row r="5">
      <c r="A5" s="347" t="s">
        <v>2698</v>
      </c>
      <c r="B5" s="50"/>
      <c r="C5" s="50"/>
      <c r="D5" s="50"/>
      <c r="E5" s="50"/>
      <c r="F5" s="50"/>
      <c r="G5" s="50"/>
      <c r="H5" s="51"/>
      <c r="I5" s="53"/>
      <c r="J5" s="53"/>
      <c r="K5" s="348"/>
      <c r="L5" s="348"/>
      <c r="M5" s="348"/>
      <c r="N5" s="348"/>
      <c r="O5" s="348"/>
      <c r="P5" s="348"/>
      <c r="Q5" s="348"/>
      <c r="R5" s="348"/>
      <c r="S5" s="348"/>
      <c r="T5" s="348"/>
      <c r="U5" s="348"/>
      <c r="V5" s="348"/>
      <c r="W5" s="348"/>
      <c r="X5" s="348"/>
    </row>
    <row r="6" ht="13.5" customHeight="1">
      <c r="A6" s="347" t="s">
        <v>2699</v>
      </c>
      <c r="B6" s="50"/>
      <c r="C6" s="50"/>
      <c r="D6" s="50"/>
      <c r="E6" s="50"/>
      <c r="F6" s="50"/>
      <c r="G6" s="50"/>
      <c r="H6" s="51"/>
      <c r="I6" s="176"/>
      <c r="J6" s="176"/>
      <c r="K6" s="349"/>
      <c r="L6" s="349"/>
      <c r="M6" s="349"/>
      <c r="N6" s="349"/>
      <c r="O6" s="349"/>
      <c r="P6" s="349"/>
      <c r="Q6" s="349"/>
      <c r="R6" s="349"/>
      <c r="S6" s="349"/>
      <c r="T6" s="349"/>
      <c r="U6" s="349"/>
      <c r="V6" s="349"/>
      <c r="W6" s="349"/>
      <c r="X6" s="349"/>
    </row>
    <row r="7">
      <c r="A7" s="347" t="s">
        <v>2700</v>
      </c>
      <c r="B7" s="50"/>
      <c r="C7" s="50"/>
      <c r="D7" s="50"/>
      <c r="E7" s="50"/>
      <c r="F7" s="50"/>
      <c r="G7" s="50"/>
      <c r="H7" s="51"/>
      <c r="I7" s="176"/>
      <c r="J7" s="176"/>
      <c r="K7" s="349"/>
      <c r="L7" s="349"/>
      <c r="M7" s="349"/>
      <c r="N7" s="349"/>
      <c r="O7" s="349"/>
      <c r="P7" s="349"/>
      <c r="Q7" s="349"/>
      <c r="R7" s="349"/>
      <c r="S7" s="349"/>
      <c r="T7" s="349"/>
      <c r="U7" s="349"/>
      <c r="V7" s="349"/>
      <c r="W7" s="349"/>
      <c r="X7" s="349"/>
    </row>
    <row r="8" ht="323.25" customHeight="1">
      <c r="A8" s="347" t="s">
        <v>2701</v>
      </c>
      <c r="B8" s="50"/>
      <c r="C8" s="50"/>
      <c r="D8" s="50"/>
      <c r="E8" s="50"/>
      <c r="F8" s="50"/>
      <c r="G8" s="50"/>
      <c r="H8" s="51"/>
      <c r="I8" s="176"/>
      <c r="J8" s="176"/>
      <c r="K8" s="349"/>
      <c r="L8" s="349"/>
      <c r="M8" s="349"/>
      <c r="N8" s="349"/>
      <c r="O8" s="349"/>
      <c r="P8" s="349"/>
      <c r="Q8" s="349"/>
      <c r="R8" s="349"/>
      <c r="S8" s="349"/>
      <c r="T8" s="349"/>
      <c r="U8" s="349"/>
      <c r="V8" s="349"/>
      <c r="W8" s="349"/>
      <c r="X8" s="349"/>
    </row>
    <row r="9">
      <c r="A9" s="60"/>
      <c r="B9" s="60"/>
      <c r="C9" s="61"/>
      <c r="D9" s="60"/>
      <c r="E9" s="60"/>
      <c r="F9" s="60"/>
      <c r="G9" s="60"/>
      <c r="H9" s="60"/>
      <c r="I9" s="53"/>
      <c r="J9" s="53"/>
      <c r="K9" s="348"/>
      <c r="L9" s="348"/>
      <c r="M9" s="348"/>
      <c r="N9" s="348"/>
      <c r="O9" s="348"/>
      <c r="P9" s="348"/>
      <c r="Q9" s="348"/>
      <c r="R9" s="348"/>
      <c r="S9" s="348"/>
      <c r="T9" s="348"/>
      <c r="U9" s="348"/>
      <c r="V9" s="348"/>
      <c r="W9" s="348"/>
      <c r="X9" s="348"/>
    </row>
    <row r="10" ht="57.0" customHeight="1">
      <c r="A10" s="322" t="s">
        <v>2702</v>
      </c>
      <c r="B10" s="322" t="s">
        <v>8</v>
      </c>
      <c r="C10" s="322" t="s">
        <v>2703</v>
      </c>
      <c r="D10" s="322" t="s">
        <v>2704</v>
      </c>
      <c r="E10" s="322" t="s">
        <v>2705</v>
      </c>
      <c r="F10" s="322" t="s">
        <v>2706</v>
      </c>
      <c r="G10" s="191" t="s">
        <v>153</v>
      </c>
      <c r="H10" s="191" t="s">
        <v>157</v>
      </c>
      <c r="I10" s="182" t="s">
        <v>158</v>
      </c>
      <c r="J10" s="53"/>
      <c r="K10" s="348"/>
      <c r="L10" s="348"/>
      <c r="M10" s="348"/>
      <c r="N10" s="348"/>
      <c r="O10" s="348"/>
      <c r="P10" s="348"/>
      <c r="Q10" s="348"/>
      <c r="R10" s="348"/>
      <c r="S10" s="348"/>
      <c r="T10" s="348"/>
      <c r="U10" s="348"/>
      <c r="V10" s="348"/>
      <c r="W10" s="348"/>
      <c r="X10" s="348"/>
    </row>
    <row r="11">
      <c r="A11" s="73"/>
      <c r="B11" s="73"/>
      <c r="C11" s="71"/>
      <c r="D11" s="73"/>
      <c r="E11" s="71"/>
      <c r="F11" s="71"/>
      <c r="G11" s="344"/>
      <c r="H11" s="333"/>
      <c r="I11" s="77"/>
      <c r="J11" s="1"/>
      <c r="K11" s="350"/>
      <c r="L11" s="350"/>
      <c r="M11" s="350"/>
      <c r="N11" s="350"/>
      <c r="O11" s="350"/>
      <c r="P11" s="350"/>
      <c r="Q11" s="350"/>
      <c r="R11" s="350"/>
      <c r="S11" s="350"/>
      <c r="T11" s="350"/>
      <c r="U11" s="350"/>
      <c r="V11" s="350"/>
      <c r="W11" s="350"/>
      <c r="X11" s="350"/>
    </row>
    <row r="12">
      <c r="A12" s="73"/>
      <c r="B12" s="73"/>
      <c r="C12" s="325"/>
      <c r="D12" s="73"/>
      <c r="E12" s="71"/>
      <c r="F12" s="71"/>
      <c r="G12" s="344"/>
      <c r="H12" s="333"/>
      <c r="I12" s="77"/>
      <c r="J12" s="1"/>
      <c r="K12" s="350"/>
      <c r="L12" s="350"/>
      <c r="M12" s="350"/>
      <c r="N12" s="350"/>
      <c r="O12" s="350"/>
      <c r="P12" s="350"/>
      <c r="Q12" s="350"/>
      <c r="R12" s="350"/>
      <c r="S12" s="350"/>
      <c r="T12" s="350"/>
      <c r="U12" s="350"/>
      <c r="V12" s="350"/>
      <c r="W12" s="350"/>
      <c r="X12" s="350"/>
    </row>
    <row r="13">
      <c r="A13" s="73"/>
      <c r="B13" s="73"/>
      <c r="C13" s="71"/>
      <c r="D13" s="73"/>
      <c r="E13" s="71"/>
      <c r="F13" s="71"/>
      <c r="G13" s="344"/>
      <c r="H13" s="333"/>
      <c r="I13" s="77"/>
      <c r="J13" s="1"/>
      <c r="K13" s="350"/>
      <c r="L13" s="350"/>
      <c r="M13" s="350"/>
      <c r="N13" s="350"/>
      <c r="O13" s="350"/>
      <c r="P13" s="350"/>
      <c r="Q13" s="350"/>
      <c r="R13" s="350"/>
      <c r="S13" s="350"/>
      <c r="T13" s="350"/>
      <c r="U13" s="350"/>
      <c r="V13" s="350"/>
      <c r="W13" s="350"/>
      <c r="X13" s="350"/>
    </row>
    <row r="14">
      <c r="A14" s="73"/>
      <c r="B14" s="73"/>
      <c r="C14" s="71"/>
      <c r="D14" s="73"/>
      <c r="E14" s="71"/>
      <c r="F14" s="71"/>
      <c r="G14" s="344"/>
      <c r="H14" s="333"/>
      <c r="I14" s="77"/>
      <c r="J14" s="1"/>
      <c r="K14" s="350"/>
      <c r="L14" s="350"/>
      <c r="M14" s="350"/>
      <c r="N14" s="350"/>
      <c r="O14" s="350"/>
      <c r="P14" s="350"/>
      <c r="Q14" s="350"/>
      <c r="R14" s="350"/>
      <c r="S14" s="350"/>
      <c r="T14" s="350"/>
      <c r="U14" s="350"/>
      <c r="V14" s="350"/>
      <c r="W14" s="350"/>
      <c r="X14" s="350"/>
    </row>
    <row r="15">
      <c r="A15" s="73"/>
      <c r="B15" s="73"/>
      <c r="C15" s="71"/>
      <c r="D15" s="73"/>
      <c r="E15" s="71"/>
      <c r="F15" s="71"/>
      <c r="G15" s="344"/>
      <c r="H15" s="333"/>
      <c r="I15" s="77"/>
      <c r="J15" s="1"/>
      <c r="K15" s="350"/>
      <c r="L15" s="350"/>
      <c r="M15" s="350"/>
      <c r="N15" s="350"/>
      <c r="O15" s="350"/>
      <c r="P15" s="350"/>
      <c r="Q15" s="350"/>
      <c r="R15" s="350"/>
      <c r="S15" s="350"/>
      <c r="T15" s="350"/>
      <c r="U15" s="350"/>
      <c r="V15" s="350"/>
      <c r="W15" s="350"/>
      <c r="X15" s="350"/>
    </row>
    <row r="16">
      <c r="A16" s="73"/>
      <c r="B16" s="73"/>
      <c r="C16" s="71"/>
      <c r="D16" s="73"/>
      <c r="E16" s="71"/>
      <c r="F16" s="71"/>
      <c r="G16" s="344"/>
      <c r="H16" s="333"/>
      <c r="I16" s="77"/>
      <c r="J16" s="1"/>
      <c r="K16" s="350"/>
      <c r="L16" s="350"/>
      <c r="M16" s="350"/>
      <c r="N16" s="350"/>
      <c r="O16" s="350"/>
      <c r="P16" s="350"/>
      <c r="Q16" s="350"/>
      <c r="R16" s="350"/>
      <c r="S16" s="350"/>
      <c r="T16" s="350"/>
      <c r="U16" s="350"/>
      <c r="V16" s="350"/>
      <c r="W16" s="350"/>
      <c r="X16" s="350"/>
    </row>
    <row r="17">
      <c r="A17" s="176" t="s">
        <v>121</v>
      </c>
      <c r="B17" s="176"/>
      <c r="C17" s="47"/>
      <c r="D17" s="1"/>
      <c r="E17" s="1"/>
      <c r="F17" s="1"/>
      <c r="G17" s="345"/>
      <c r="H17" s="177">
        <f>SUM(H11:H16)</f>
        <v>0</v>
      </c>
      <c r="I17" s="1"/>
      <c r="J17" s="1"/>
    </row>
    <row r="18">
      <c r="A18" s="46"/>
      <c r="B18" s="46"/>
      <c r="C18" s="47"/>
      <c r="D18" s="1"/>
      <c r="E18" s="1"/>
      <c r="F18" s="1"/>
      <c r="G18" s="1"/>
      <c r="H18" s="1"/>
      <c r="I18" s="1"/>
      <c r="J18" s="1"/>
    </row>
    <row r="19" ht="15.75" customHeight="1">
      <c r="A19" s="179" t="s">
        <v>680</v>
      </c>
      <c r="B19" s="180"/>
      <c r="C19" s="180"/>
      <c r="D19" s="180"/>
      <c r="E19" s="180"/>
      <c r="F19" s="180"/>
      <c r="G19" s="180"/>
      <c r="H19" s="180"/>
      <c r="I19" s="1"/>
      <c r="J19" s="1"/>
    </row>
    <row r="20" ht="15.75" customHeight="1">
      <c r="A20" s="46"/>
      <c r="B20" s="46"/>
      <c r="C20" s="47"/>
      <c r="D20" s="1"/>
      <c r="E20" s="1"/>
      <c r="F20" s="1"/>
      <c r="G20" s="1"/>
      <c r="H20" s="1"/>
      <c r="I20" s="1"/>
      <c r="J20" s="1"/>
    </row>
    <row r="21" ht="15.75" customHeight="1">
      <c r="A21" s="46"/>
      <c r="B21" s="46"/>
      <c r="C21" s="47"/>
      <c r="D21" s="1"/>
      <c r="E21" s="1"/>
      <c r="F21" s="1"/>
      <c r="G21" s="1"/>
      <c r="H21" s="1"/>
      <c r="I21" s="1"/>
      <c r="J21" s="1"/>
    </row>
    <row r="22" ht="15.75" customHeight="1">
      <c r="A22" s="46"/>
      <c r="B22" s="46"/>
      <c r="C22" s="47"/>
      <c r="D22" s="1"/>
      <c r="E22" s="1"/>
      <c r="F22" s="1"/>
      <c r="G22" s="1"/>
      <c r="H22" s="1"/>
      <c r="I22" s="1"/>
      <c r="J22" s="1"/>
    </row>
    <row r="23" ht="15.75" customHeight="1">
      <c r="A23" s="46"/>
      <c r="B23" s="46"/>
      <c r="C23" s="47"/>
      <c r="D23" s="1"/>
      <c r="E23" s="1"/>
      <c r="F23" s="1"/>
      <c r="G23" s="1"/>
      <c r="H23" s="1"/>
      <c r="I23" s="1"/>
      <c r="J23" s="1"/>
    </row>
    <row r="24" ht="15.75" customHeight="1">
      <c r="A24" s="46"/>
      <c r="B24" s="46"/>
      <c r="C24" s="47"/>
      <c r="D24" s="1"/>
      <c r="E24" s="1"/>
      <c r="F24" s="1"/>
      <c r="G24" s="1"/>
      <c r="H24" s="1"/>
      <c r="I24" s="1"/>
      <c r="J24" s="1"/>
    </row>
    <row r="25" ht="15.75" customHeight="1">
      <c r="A25" s="46"/>
      <c r="B25" s="46"/>
      <c r="C25" s="47"/>
      <c r="D25" s="1"/>
      <c r="E25" s="1"/>
      <c r="F25" s="1"/>
      <c r="G25" s="1"/>
      <c r="H25" s="1"/>
      <c r="I25" s="1"/>
      <c r="J25" s="1"/>
    </row>
    <row r="26" ht="15.75" customHeight="1">
      <c r="A26" s="46"/>
      <c r="B26" s="46"/>
      <c r="C26" s="47"/>
      <c r="D26" s="1"/>
      <c r="E26" s="1"/>
      <c r="F26" s="1"/>
      <c r="G26" s="1"/>
      <c r="H26" s="1"/>
      <c r="I26" s="1"/>
      <c r="J26" s="1"/>
    </row>
    <row r="27" ht="15.75" customHeight="1">
      <c r="A27" s="46"/>
      <c r="B27" s="46"/>
      <c r="C27" s="47"/>
      <c r="D27" s="1"/>
      <c r="E27" s="1"/>
      <c r="F27" s="1"/>
      <c r="G27" s="1"/>
      <c r="H27" s="1"/>
      <c r="I27" s="1"/>
      <c r="J27" s="1"/>
    </row>
    <row r="28" ht="15.75" customHeight="1">
      <c r="A28" s="46"/>
      <c r="B28" s="46"/>
      <c r="C28" s="47"/>
      <c r="D28" s="1"/>
      <c r="E28" s="1"/>
      <c r="F28" s="1"/>
      <c r="G28" s="1"/>
      <c r="H28" s="1"/>
      <c r="I28" s="1"/>
      <c r="J28" s="1"/>
    </row>
    <row r="29" ht="15.75" customHeight="1">
      <c r="A29" s="46"/>
      <c r="B29" s="46"/>
      <c r="C29" s="47"/>
      <c r="D29" s="1"/>
      <c r="E29" s="1"/>
      <c r="F29" s="1"/>
      <c r="G29" s="1"/>
      <c r="H29" s="1"/>
      <c r="I29" s="1"/>
      <c r="J29" s="1"/>
    </row>
    <row r="30" ht="15.75" customHeight="1">
      <c r="A30" s="46"/>
      <c r="B30" s="46"/>
      <c r="C30" s="47"/>
      <c r="D30" s="1"/>
      <c r="E30" s="1"/>
      <c r="F30" s="1"/>
      <c r="G30" s="1"/>
      <c r="H30" s="1"/>
      <c r="I30" s="1"/>
      <c r="J30" s="1"/>
    </row>
    <row r="31" ht="15.75" customHeight="1">
      <c r="A31" s="46"/>
      <c r="B31" s="46"/>
      <c r="C31" s="47"/>
      <c r="D31" s="1"/>
      <c r="E31" s="1"/>
      <c r="F31" s="1"/>
      <c r="G31" s="1"/>
      <c r="H31" s="1"/>
      <c r="I31" s="1"/>
      <c r="J31" s="1"/>
    </row>
    <row r="32" ht="15.75" customHeight="1">
      <c r="A32" s="46"/>
      <c r="B32" s="46"/>
      <c r="C32" s="47"/>
      <c r="D32" s="1"/>
      <c r="E32" s="1"/>
      <c r="F32" s="1"/>
      <c r="G32" s="1"/>
      <c r="H32" s="1"/>
      <c r="I32" s="1"/>
      <c r="J32" s="1"/>
    </row>
    <row r="33" ht="15.75" customHeight="1">
      <c r="A33" s="46"/>
      <c r="B33" s="46"/>
      <c r="C33" s="47"/>
      <c r="D33" s="1"/>
      <c r="E33" s="1"/>
      <c r="F33" s="1"/>
      <c r="G33" s="1"/>
      <c r="H33" s="1"/>
      <c r="I33" s="1"/>
      <c r="J33" s="1"/>
    </row>
    <row r="34" ht="15.75" customHeight="1">
      <c r="A34" s="46"/>
      <c r="B34" s="46"/>
      <c r="C34" s="47"/>
      <c r="D34" s="1"/>
      <c r="E34" s="1"/>
      <c r="F34" s="1"/>
      <c r="G34" s="1"/>
      <c r="H34" s="1"/>
      <c r="I34" s="1"/>
      <c r="J34" s="1"/>
    </row>
    <row r="35" ht="15.75" customHeight="1">
      <c r="A35" s="46"/>
      <c r="B35" s="46"/>
      <c r="C35" s="47"/>
      <c r="D35" s="1"/>
      <c r="E35" s="1"/>
      <c r="F35" s="1"/>
      <c r="G35" s="1"/>
      <c r="H35" s="1"/>
      <c r="I35" s="1"/>
      <c r="J35" s="1"/>
    </row>
    <row r="36" ht="15.75" customHeight="1">
      <c r="A36" s="46"/>
      <c r="B36" s="46"/>
      <c r="C36" s="47"/>
      <c r="D36" s="1"/>
      <c r="E36" s="1"/>
      <c r="F36" s="1"/>
      <c r="G36" s="1"/>
      <c r="H36" s="1"/>
      <c r="I36" s="1"/>
      <c r="J36" s="1"/>
    </row>
    <row r="37" ht="15.75" customHeight="1">
      <c r="A37" s="46"/>
      <c r="B37" s="46"/>
      <c r="C37" s="47"/>
      <c r="D37" s="1"/>
      <c r="E37" s="1"/>
      <c r="F37" s="1"/>
      <c r="G37" s="1"/>
      <c r="H37" s="1"/>
      <c r="I37" s="1"/>
      <c r="J37" s="1"/>
    </row>
    <row r="38" ht="15.75" customHeight="1">
      <c r="A38" s="46"/>
      <c r="B38" s="46"/>
      <c r="C38" s="47"/>
      <c r="D38" s="1"/>
      <c r="E38" s="1"/>
      <c r="F38" s="1"/>
      <c r="G38" s="1"/>
      <c r="H38" s="1"/>
      <c r="I38" s="1"/>
      <c r="J38" s="1"/>
    </row>
    <row r="39" ht="15.75" customHeight="1">
      <c r="A39" s="46"/>
      <c r="B39" s="46"/>
      <c r="C39" s="47"/>
      <c r="D39" s="1"/>
      <c r="E39" s="1"/>
      <c r="F39" s="1"/>
      <c r="G39" s="1"/>
      <c r="H39" s="1"/>
      <c r="I39" s="1"/>
      <c r="J39" s="1"/>
    </row>
    <row r="40" ht="15.75" customHeight="1">
      <c r="A40" s="46"/>
      <c r="B40" s="46"/>
      <c r="C40" s="47"/>
      <c r="D40" s="1"/>
      <c r="E40" s="1"/>
      <c r="F40" s="1"/>
      <c r="G40" s="1"/>
      <c r="H40" s="1"/>
      <c r="I40" s="1"/>
      <c r="J40" s="1"/>
    </row>
    <row r="41" ht="15.75" customHeight="1">
      <c r="A41" s="46"/>
      <c r="B41" s="46"/>
      <c r="C41" s="47"/>
      <c r="D41" s="1"/>
      <c r="E41" s="1"/>
      <c r="F41" s="1"/>
      <c r="G41" s="1"/>
      <c r="H41" s="1"/>
      <c r="I41" s="1"/>
      <c r="J41" s="1"/>
    </row>
    <row r="42" ht="15.75" customHeight="1">
      <c r="A42" s="46"/>
      <c r="B42" s="46"/>
      <c r="C42" s="47"/>
      <c r="D42" s="1"/>
      <c r="E42" s="1"/>
      <c r="F42" s="1"/>
      <c r="G42" s="1"/>
      <c r="H42" s="1"/>
      <c r="I42" s="1"/>
      <c r="J42" s="1"/>
    </row>
    <row r="43" ht="15.75" customHeight="1">
      <c r="A43" s="46"/>
      <c r="B43" s="46"/>
      <c r="C43" s="47"/>
      <c r="D43" s="1"/>
      <c r="E43" s="1"/>
      <c r="F43" s="1"/>
      <c r="G43" s="1"/>
      <c r="H43" s="1"/>
      <c r="I43" s="1"/>
      <c r="J43" s="1"/>
    </row>
    <row r="44" ht="15.75" customHeight="1">
      <c r="A44" s="46"/>
      <c r="B44" s="46"/>
      <c r="C44" s="47"/>
      <c r="D44" s="1"/>
      <c r="E44" s="1"/>
      <c r="F44" s="1"/>
      <c r="G44" s="1"/>
      <c r="H44" s="1"/>
      <c r="I44" s="1"/>
      <c r="J44" s="1"/>
    </row>
    <row r="45" ht="15.75" customHeight="1">
      <c r="A45" s="46"/>
      <c r="B45" s="46"/>
      <c r="C45" s="47"/>
      <c r="D45" s="1"/>
      <c r="E45" s="1"/>
      <c r="F45" s="1"/>
      <c r="G45" s="1"/>
      <c r="H45" s="1"/>
      <c r="I45" s="1"/>
      <c r="J45" s="1"/>
    </row>
    <row r="46" ht="15.75" customHeight="1">
      <c r="A46" s="46"/>
      <c r="B46" s="46"/>
      <c r="C46" s="47"/>
      <c r="D46" s="1"/>
      <c r="E46" s="1"/>
      <c r="F46" s="1"/>
      <c r="G46" s="1"/>
      <c r="H46" s="1"/>
      <c r="I46" s="1"/>
      <c r="J46" s="1"/>
    </row>
    <row r="47" ht="15.75" customHeight="1">
      <c r="A47" s="46"/>
      <c r="B47" s="46"/>
      <c r="C47" s="47"/>
      <c r="D47" s="1"/>
      <c r="E47" s="1"/>
      <c r="F47" s="1"/>
      <c r="G47" s="1"/>
      <c r="H47" s="1"/>
      <c r="I47" s="1"/>
      <c r="J47" s="1"/>
    </row>
    <row r="48" ht="15.75" customHeight="1">
      <c r="A48" s="46"/>
      <c r="B48" s="46"/>
      <c r="C48" s="47"/>
      <c r="D48" s="1"/>
      <c r="E48" s="1"/>
      <c r="F48" s="1"/>
      <c r="G48" s="1"/>
      <c r="H48" s="1"/>
      <c r="I48" s="1"/>
      <c r="J48" s="1"/>
    </row>
    <row r="49" ht="15.75" customHeight="1">
      <c r="A49" s="46"/>
      <c r="B49" s="46"/>
      <c r="C49" s="47"/>
      <c r="D49" s="1"/>
      <c r="E49" s="1"/>
      <c r="F49" s="1"/>
      <c r="G49" s="1"/>
      <c r="H49" s="1"/>
      <c r="I49" s="1"/>
      <c r="J49" s="1"/>
    </row>
    <row r="50" ht="15.75" customHeight="1">
      <c r="A50" s="46"/>
      <c r="B50" s="46"/>
      <c r="C50" s="47"/>
      <c r="D50" s="1"/>
      <c r="E50" s="1"/>
      <c r="F50" s="1"/>
      <c r="G50" s="1"/>
      <c r="H50" s="1"/>
      <c r="I50" s="1"/>
      <c r="J50" s="1"/>
    </row>
    <row r="51" ht="15.75" customHeight="1">
      <c r="A51" s="46"/>
      <c r="B51" s="46"/>
      <c r="C51" s="47"/>
      <c r="D51" s="1"/>
      <c r="E51" s="1"/>
      <c r="F51" s="1"/>
      <c r="G51" s="1"/>
      <c r="H51" s="1"/>
      <c r="I51" s="1"/>
      <c r="J51" s="1"/>
    </row>
    <row r="52" ht="15.75" customHeight="1">
      <c r="A52" s="46"/>
      <c r="B52" s="46"/>
      <c r="C52" s="47"/>
      <c r="D52" s="1"/>
      <c r="E52" s="1"/>
      <c r="F52" s="1"/>
      <c r="G52" s="1"/>
      <c r="H52" s="1"/>
      <c r="I52" s="1"/>
      <c r="J52" s="1"/>
    </row>
    <row r="53" ht="15.75" customHeight="1">
      <c r="A53" s="46"/>
      <c r="B53" s="46"/>
      <c r="C53" s="47"/>
      <c r="D53" s="1"/>
      <c r="E53" s="1"/>
      <c r="F53" s="1"/>
      <c r="G53" s="1"/>
      <c r="H53" s="1"/>
      <c r="I53" s="1"/>
      <c r="J53" s="1"/>
    </row>
    <row r="54" ht="15.75" customHeight="1">
      <c r="A54" s="46"/>
      <c r="B54" s="46"/>
      <c r="C54" s="47"/>
      <c r="D54" s="1"/>
      <c r="E54" s="1"/>
      <c r="F54" s="1"/>
      <c r="G54" s="1"/>
      <c r="H54" s="1"/>
      <c r="I54" s="1"/>
      <c r="J54" s="1"/>
    </row>
    <row r="55" ht="15.75" customHeight="1">
      <c r="A55" s="46"/>
      <c r="B55" s="46"/>
      <c r="C55" s="47"/>
      <c r="D55" s="1"/>
      <c r="E55" s="1"/>
      <c r="F55" s="1"/>
      <c r="G55" s="1"/>
      <c r="H55" s="1"/>
      <c r="I55" s="1"/>
      <c r="J55" s="1"/>
    </row>
    <row r="56" ht="15.75" customHeight="1">
      <c r="A56" s="46"/>
      <c r="B56" s="46"/>
      <c r="C56" s="47"/>
      <c r="D56" s="1"/>
      <c r="E56" s="1"/>
      <c r="F56" s="1"/>
      <c r="G56" s="1"/>
      <c r="H56" s="1"/>
      <c r="I56" s="1"/>
      <c r="J56" s="1"/>
    </row>
    <row r="57" ht="15.75" customHeight="1">
      <c r="A57" s="46"/>
      <c r="B57" s="46"/>
      <c r="C57" s="47"/>
      <c r="D57" s="1"/>
      <c r="E57" s="1"/>
      <c r="F57" s="1"/>
      <c r="G57" s="1"/>
      <c r="H57" s="1"/>
      <c r="I57" s="1"/>
      <c r="J57" s="1"/>
    </row>
    <row r="58" ht="15.75" customHeight="1">
      <c r="A58" s="46"/>
      <c r="B58" s="46"/>
      <c r="C58" s="47"/>
      <c r="D58" s="1"/>
      <c r="E58" s="1"/>
      <c r="F58" s="1"/>
      <c r="G58" s="1"/>
      <c r="H58" s="1"/>
      <c r="I58" s="1"/>
      <c r="J58" s="1"/>
    </row>
    <row r="59" ht="15.75" customHeight="1">
      <c r="A59" s="46"/>
      <c r="B59" s="46"/>
      <c r="C59" s="47"/>
      <c r="D59" s="1"/>
      <c r="E59" s="1"/>
      <c r="F59" s="1"/>
      <c r="G59" s="1"/>
      <c r="H59" s="1"/>
      <c r="I59" s="1"/>
      <c r="J59" s="1"/>
    </row>
    <row r="60" ht="15.75" customHeight="1">
      <c r="A60" s="46"/>
      <c r="B60" s="46"/>
      <c r="C60" s="47"/>
      <c r="D60" s="1"/>
      <c r="E60" s="1"/>
      <c r="F60" s="1"/>
      <c r="G60" s="1"/>
      <c r="H60" s="1"/>
      <c r="I60" s="1"/>
      <c r="J60" s="1"/>
    </row>
    <row r="61" ht="15.75" customHeight="1">
      <c r="A61" s="46"/>
      <c r="B61" s="46"/>
      <c r="C61" s="47"/>
      <c r="D61" s="1"/>
      <c r="E61" s="1"/>
      <c r="F61" s="1"/>
      <c r="G61" s="1"/>
      <c r="H61" s="1"/>
      <c r="I61" s="1"/>
      <c r="J61" s="1"/>
    </row>
    <row r="62" ht="15.75" customHeight="1">
      <c r="A62" s="46"/>
      <c r="B62" s="46"/>
      <c r="C62" s="47"/>
      <c r="D62" s="1"/>
      <c r="E62" s="1"/>
      <c r="F62" s="1"/>
      <c r="G62" s="1"/>
      <c r="H62" s="1"/>
      <c r="I62" s="1"/>
      <c r="J62" s="1"/>
    </row>
    <row r="63" ht="15.75" customHeight="1">
      <c r="A63" s="46"/>
      <c r="B63" s="46"/>
      <c r="C63" s="47"/>
      <c r="D63" s="1"/>
      <c r="E63" s="1"/>
      <c r="F63" s="1"/>
      <c r="G63" s="1"/>
      <c r="H63" s="1"/>
      <c r="I63" s="1"/>
      <c r="J63" s="1"/>
    </row>
    <row r="64" ht="15.75" customHeight="1">
      <c r="A64" s="46"/>
      <c r="B64" s="46"/>
      <c r="C64" s="47"/>
      <c r="D64" s="1"/>
      <c r="E64" s="1"/>
      <c r="F64" s="1"/>
      <c r="G64" s="1"/>
      <c r="H64" s="1"/>
      <c r="I64" s="1"/>
      <c r="J64" s="1"/>
    </row>
    <row r="65" ht="15.75" customHeight="1">
      <c r="A65" s="46"/>
      <c r="B65" s="46"/>
      <c r="C65" s="47"/>
      <c r="D65" s="1"/>
      <c r="E65" s="1"/>
      <c r="F65" s="1"/>
      <c r="G65" s="1"/>
      <c r="H65" s="1"/>
      <c r="I65" s="1"/>
      <c r="J65" s="1"/>
    </row>
    <row r="66" ht="15.75" customHeight="1">
      <c r="A66" s="46"/>
      <c r="B66" s="46"/>
      <c r="C66" s="47"/>
      <c r="D66" s="1"/>
      <c r="E66" s="1"/>
      <c r="F66" s="1"/>
      <c r="G66" s="1"/>
      <c r="H66" s="1"/>
      <c r="I66" s="1"/>
      <c r="J66" s="1"/>
    </row>
    <row r="67" ht="15.75" customHeight="1">
      <c r="A67" s="46"/>
      <c r="B67" s="46"/>
      <c r="C67" s="47"/>
      <c r="D67" s="1"/>
      <c r="E67" s="1"/>
      <c r="F67" s="1"/>
      <c r="G67" s="1"/>
      <c r="H67" s="1"/>
      <c r="I67" s="1"/>
      <c r="J67" s="1"/>
    </row>
    <row r="68" ht="15.75" customHeight="1">
      <c r="A68" s="46"/>
      <c r="B68" s="46"/>
      <c r="C68" s="47"/>
      <c r="D68" s="1"/>
      <c r="E68" s="1"/>
      <c r="F68" s="1"/>
      <c r="G68" s="1"/>
      <c r="H68" s="1"/>
      <c r="I68" s="1"/>
      <c r="J68" s="1"/>
    </row>
    <row r="69" ht="15.75" customHeight="1">
      <c r="A69" s="46"/>
      <c r="B69" s="46"/>
      <c r="C69" s="47"/>
      <c r="D69" s="1"/>
      <c r="E69" s="1"/>
      <c r="F69" s="1"/>
      <c r="G69" s="1"/>
      <c r="H69" s="1"/>
      <c r="I69" s="1"/>
      <c r="J69" s="1"/>
    </row>
    <row r="70" ht="15.75" customHeight="1">
      <c r="A70" s="46"/>
      <c r="B70" s="46"/>
      <c r="C70" s="47"/>
      <c r="D70" s="1"/>
      <c r="E70" s="1"/>
      <c r="F70" s="1"/>
      <c r="G70" s="1"/>
      <c r="H70" s="1"/>
      <c r="I70" s="1"/>
      <c r="J70" s="1"/>
    </row>
    <row r="71" ht="15.75" customHeight="1">
      <c r="A71" s="46"/>
      <c r="B71" s="46"/>
      <c r="C71" s="47"/>
      <c r="D71" s="1"/>
      <c r="E71" s="1"/>
      <c r="F71" s="1"/>
      <c r="G71" s="1"/>
      <c r="H71" s="1"/>
      <c r="I71" s="1"/>
      <c r="J71" s="1"/>
    </row>
    <row r="72" ht="15.75" customHeight="1">
      <c r="A72" s="46"/>
      <c r="B72" s="46"/>
      <c r="C72" s="47"/>
      <c r="D72" s="1"/>
      <c r="E72" s="1"/>
      <c r="F72" s="1"/>
      <c r="G72" s="1"/>
      <c r="H72" s="1"/>
      <c r="I72" s="1"/>
      <c r="J72" s="1"/>
    </row>
    <row r="73" ht="15.75" customHeight="1">
      <c r="A73" s="46"/>
      <c r="B73" s="46"/>
      <c r="C73" s="47"/>
      <c r="D73" s="1"/>
      <c r="E73" s="1"/>
      <c r="F73" s="1"/>
      <c r="G73" s="1"/>
      <c r="H73" s="1"/>
      <c r="I73" s="1"/>
      <c r="J73" s="1"/>
    </row>
    <row r="74" ht="15.75" customHeight="1">
      <c r="A74" s="46"/>
      <c r="B74" s="46"/>
      <c r="C74" s="47"/>
      <c r="D74" s="1"/>
      <c r="E74" s="1"/>
      <c r="F74" s="1"/>
      <c r="G74" s="1"/>
      <c r="H74" s="1"/>
      <c r="I74" s="1"/>
      <c r="J74" s="1"/>
    </row>
    <row r="75" ht="15.75" customHeight="1">
      <c r="A75" s="46"/>
      <c r="B75" s="46"/>
      <c r="C75" s="47"/>
      <c r="D75" s="1"/>
      <c r="E75" s="1"/>
      <c r="F75" s="1"/>
      <c r="G75" s="1"/>
      <c r="H75" s="1"/>
      <c r="I75" s="1"/>
      <c r="J75" s="1"/>
    </row>
    <row r="76" ht="15.75" customHeight="1">
      <c r="A76" s="46"/>
      <c r="B76" s="46"/>
      <c r="C76" s="47"/>
      <c r="D76" s="1"/>
      <c r="E76" s="1"/>
      <c r="F76" s="1"/>
      <c r="G76" s="1"/>
      <c r="H76" s="1"/>
      <c r="I76" s="1"/>
      <c r="J76" s="1"/>
    </row>
    <row r="77" ht="15.75" customHeight="1">
      <c r="A77" s="46"/>
      <c r="B77" s="46"/>
      <c r="C77" s="47"/>
      <c r="D77" s="1"/>
      <c r="E77" s="1"/>
      <c r="F77" s="1"/>
      <c r="G77" s="1"/>
      <c r="H77" s="1"/>
      <c r="I77" s="1"/>
      <c r="J77" s="1"/>
    </row>
    <row r="78" ht="15.75" customHeight="1">
      <c r="A78" s="46"/>
      <c r="B78" s="46"/>
      <c r="C78" s="47"/>
      <c r="D78" s="1"/>
      <c r="E78" s="1"/>
      <c r="F78" s="1"/>
      <c r="G78" s="1"/>
      <c r="H78" s="1"/>
      <c r="I78" s="1"/>
      <c r="J78" s="1"/>
    </row>
    <row r="79" ht="15.75" customHeight="1">
      <c r="A79" s="46"/>
      <c r="B79" s="46"/>
      <c r="C79" s="47"/>
      <c r="D79" s="1"/>
      <c r="E79" s="1"/>
      <c r="F79" s="1"/>
      <c r="G79" s="1"/>
      <c r="H79" s="1"/>
      <c r="I79" s="1"/>
      <c r="J79" s="1"/>
    </row>
    <row r="80" ht="15.75" customHeight="1">
      <c r="A80" s="46"/>
      <c r="B80" s="46"/>
      <c r="C80" s="47"/>
      <c r="D80" s="1"/>
      <c r="E80" s="1"/>
      <c r="F80" s="1"/>
      <c r="G80" s="1"/>
      <c r="H80" s="1"/>
      <c r="I80" s="1"/>
      <c r="J80" s="1"/>
    </row>
    <row r="81" ht="15.75" customHeight="1">
      <c r="A81" s="46"/>
      <c r="B81" s="46"/>
      <c r="C81" s="47"/>
      <c r="D81" s="1"/>
      <c r="E81" s="1"/>
      <c r="F81" s="1"/>
      <c r="G81" s="1"/>
      <c r="H81" s="1"/>
      <c r="I81" s="1"/>
      <c r="J81" s="1"/>
    </row>
    <row r="82" ht="15.75" customHeight="1">
      <c r="A82" s="46"/>
      <c r="B82" s="46"/>
      <c r="C82" s="47"/>
      <c r="D82" s="1"/>
      <c r="E82" s="1"/>
      <c r="F82" s="1"/>
      <c r="G82" s="1"/>
      <c r="H82" s="1"/>
      <c r="I82" s="1"/>
      <c r="J82" s="1"/>
    </row>
    <row r="83" ht="15.75" customHeight="1">
      <c r="A83" s="46"/>
      <c r="B83" s="46"/>
      <c r="C83" s="47"/>
      <c r="D83" s="1"/>
      <c r="E83" s="1"/>
      <c r="F83" s="1"/>
      <c r="G83" s="1"/>
      <c r="H83" s="1"/>
      <c r="I83" s="1"/>
      <c r="J83" s="1"/>
    </row>
    <row r="84" ht="15.75" customHeight="1">
      <c r="A84" s="46"/>
      <c r="B84" s="46"/>
      <c r="C84" s="47"/>
      <c r="D84" s="1"/>
      <c r="E84" s="1"/>
      <c r="F84" s="1"/>
      <c r="G84" s="1"/>
      <c r="H84" s="1"/>
      <c r="I84" s="1"/>
      <c r="J84" s="1"/>
    </row>
    <row r="85" ht="15.75" customHeight="1">
      <c r="A85" s="46"/>
      <c r="B85" s="46"/>
      <c r="C85" s="47"/>
      <c r="D85" s="1"/>
      <c r="E85" s="1"/>
      <c r="F85" s="1"/>
      <c r="G85" s="1"/>
      <c r="H85" s="1"/>
      <c r="I85" s="1"/>
      <c r="J85" s="1"/>
    </row>
    <row r="86" ht="15.75" customHeight="1">
      <c r="A86" s="46"/>
      <c r="B86" s="46"/>
      <c r="C86" s="47"/>
      <c r="D86" s="1"/>
      <c r="E86" s="1"/>
      <c r="F86" s="1"/>
      <c r="G86" s="1"/>
      <c r="H86" s="1"/>
      <c r="I86" s="1"/>
      <c r="J86" s="1"/>
    </row>
    <row r="87" ht="15.75" customHeight="1">
      <c r="A87" s="46"/>
      <c r="B87" s="46"/>
      <c r="C87" s="47"/>
      <c r="D87" s="1"/>
      <c r="E87" s="1"/>
      <c r="F87" s="1"/>
      <c r="G87" s="1"/>
      <c r="H87" s="1"/>
      <c r="I87" s="1"/>
      <c r="J87" s="1"/>
    </row>
    <row r="88" ht="15.75" customHeight="1">
      <c r="A88" s="46"/>
      <c r="B88" s="46"/>
      <c r="C88" s="47"/>
      <c r="D88" s="1"/>
      <c r="E88" s="1"/>
      <c r="F88" s="1"/>
      <c r="G88" s="1"/>
      <c r="H88" s="1"/>
      <c r="I88" s="1"/>
      <c r="J88" s="1"/>
    </row>
    <row r="89" ht="15.75" customHeight="1">
      <c r="A89" s="46"/>
      <c r="B89" s="46"/>
      <c r="C89" s="47"/>
      <c r="D89" s="1"/>
      <c r="E89" s="1"/>
      <c r="F89" s="1"/>
      <c r="G89" s="1"/>
      <c r="H89" s="1"/>
      <c r="I89" s="1"/>
      <c r="J89" s="1"/>
    </row>
    <row r="90" ht="15.75" customHeight="1">
      <c r="A90" s="46"/>
      <c r="B90" s="46"/>
      <c r="C90" s="47"/>
      <c r="D90" s="1"/>
      <c r="E90" s="1"/>
      <c r="F90" s="1"/>
      <c r="G90" s="1"/>
      <c r="H90" s="1"/>
      <c r="I90" s="1"/>
      <c r="J90" s="1"/>
    </row>
    <row r="91" ht="15.75" customHeight="1">
      <c r="A91" s="46"/>
      <c r="B91" s="46"/>
      <c r="C91" s="47"/>
      <c r="D91" s="1"/>
      <c r="E91" s="1"/>
      <c r="F91" s="1"/>
      <c r="G91" s="1"/>
      <c r="H91" s="1"/>
      <c r="I91" s="1"/>
      <c r="J91" s="1"/>
    </row>
    <row r="92" ht="15.75" customHeight="1">
      <c r="A92" s="46"/>
      <c r="B92" s="46"/>
      <c r="C92" s="47"/>
      <c r="D92" s="1"/>
      <c r="E92" s="1"/>
      <c r="F92" s="1"/>
      <c r="G92" s="1"/>
      <c r="H92" s="1"/>
      <c r="I92" s="1"/>
      <c r="J92" s="1"/>
    </row>
    <row r="93" ht="15.75" customHeight="1">
      <c r="A93" s="46"/>
      <c r="B93" s="46"/>
      <c r="C93" s="47"/>
      <c r="D93" s="1"/>
      <c r="E93" s="1"/>
      <c r="F93" s="1"/>
      <c r="G93" s="1"/>
      <c r="H93" s="1"/>
      <c r="I93" s="1"/>
      <c r="J93" s="1"/>
    </row>
    <row r="94" ht="15.75" customHeight="1">
      <c r="A94" s="46"/>
      <c r="B94" s="46"/>
      <c r="C94" s="47"/>
      <c r="D94" s="1"/>
      <c r="E94" s="1"/>
      <c r="F94" s="1"/>
      <c r="G94" s="1"/>
      <c r="H94" s="1"/>
      <c r="I94" s="1"/>
      <c r="J94" s="1"/>
    </row>
    <row r="95" ht="15.75" customHeight="1">
      <c r="A95" s="46"/>
      <c r="B95" s="46"/>
      <c r="C95" s="47"/>
      <c r="D95" s="1"/>
      <c r="E95" s="1"/>
      <c r="F95" s="1"/>
      <c r="G95" s="1"/>
      <c r="H95" s="1"/>
      <c r="I95" s="1"/>
      <c r="J95" s="1"/>
    </row>
    <row r="96" ht="15.75" customHeight="1">
      <c r="A96" s="46"/>
      <c r="B96" s="46"/>
      <c r="C96" s="47"/>
      <c r="D96" s="1"/>
      <c r="E96" s="1"/>
      <c r="F96" s="1"/>
      <c r="G96" s="1"/>
      <c r="H96" s="1"/>
      <c r="I96" s="1"/>
      <c r="J96" s="1"/>
    </row>
    <row r="97" ht="15.75" customHeight="1">
      <c r="A97" s="46"/>
      <c r="B97" s="46"/>
      <c r="C97" s="47"/>
      <c r="D97" s="1"/>
      <c r="E97" s="1"/>
      <c r="F97" s="1"/>
      <c r="G97" s="1"/>
      <c r="H97" s="1"/>
      <c r="I97" s="1"/>
      <c r="J97" s="1"/>
    </row>
    <row r="98" ht="15.75" customHeight="1">
      <c r="A98" s="46"/>
      <c r="B98" s="46"/>
      <c r="C98" s="47"/>
      <c r="D98" s="1"/>
      <c r="E98" s="1"/>
      <c r="F98" s="1"/>
      <c r="G98" s="1"/>
      <c r="H98" s="1"/>
      <c r="I98" s="1"/>
      <c r="J98" s="1"/>
    </row>
    <row r="99" ht="15.75" customHeight="1">
      <c r="A99" s="46"/>
      <c r="B99" s="46"/>
      <c r="C99" s="47"/>
      <c r="D99" s="1"/>
      <c r="E99" s="1"/>
      <c r="F99" s="1"/>
      <c r="G99" s="1"/>
      <c r="H99" s="1"/>
      <c r="I99" s="1"/>
      <c r="J99" s="1"/>
    </row>
    <row r="100" ht="15.75" customHeight="1">
      <c r="A100" s="46"/>
      <c r="B100" s="46"/>
      <c r="C100" s="47"/>
      <c r="D100" s="1"/>
      <c r="E100" s="1"/>
      <c r="F100" s="1"/>
      <c r="G100" s="1"/>
      <c r="H100" s="1"/>
      <c r="I100" s="1"/>
      <c r="J100" s="1"/>
    </row>
    <row r="101" ht="15.75" customHeight="1">
      <c r="A101" s="46"/>
      <c r="B101" s="46"/>
      <c r="C101" s="47"/>
      <c r="D101" s="1"/>
      <c r="E101" s="1"/>
      <c r="F101" s="1"/>
      <c r="G101" s="1"/>
      <c r="H101" s="1"/>
      <c r="I101" s="1"/>
      <c r="J101" s="1"/>
    </row>
    <row r="102" ht="15.75" customHeight="1">
      <c r="A102" s="46"/>
      <c r="B102" s="46"/>
      <c r="C102" s="47"/>
      <c r="D102" s="1"/>
      <c r="E102" s="1"/>
      <c r="F102" s="1"/>
      <c r="G102" s="1"/>
      <c r="H102" s="1"/>
      <c r="I102" s="1"/>
      <c r="J102" s="1"/>
    </row>
    <row r="103" ht="15.75" customHeight="1">
      <c r="A103" s="46"/>
      <c r="B103" s="46"/>
      <c r="C103" s="47"/>
      <c r="D103" s="1"/>
      <c r="E103" s="1"/>
      <c r="F103" s="1"/>
      <c r="G103" s="1"/>
      <c r="H103" s="1"/>
      <c r="I103" s="1"/>
      <c r="J103" s="1"/>
    </row>
    <row r="104" ht="15.75" customHeight="1">
      <c r="A104" s="46"/>
      <c r="B104" s="46"/>
      <c r="C104" s="47"/>
      <c r="D104" s="1"/>
      <c r="E104" s="1"/>
      <c r="F104" s="1"/>
      <c r="G104" s="1"/>
      <c r="H104" s="1"/>
      <c r="I104" s="1"/>
      <c r="J104" s="1"/>
    </row>
    <row r="105" ht="15.75" customHeight="1">
      <c r="A105" s="46"/>
      <c r="B105" s="46"/>
      <c r="C105" s="47"/>
      <c r="D105" s="1"/>
      <c r="E105" s="1"/>
      <c r="F105" s="1"/>
      <c r="G105" s="1"/>
      <c r="H105" s="1"/>
      <c r="I105" s="1"/>
      <c r="J105" s="1"/>
    </row>
    <row r="106" ht="15.75" customHeight="1">
      <c r="A106" s="46"/>
      <c r="B106" s="46"/>
      <c r="C106" s="47"/>
      <c r="D106" s="1"/>
      <c r="E106" s="1"/>
      <c r="F106" s="1"/>
      <c r="G106" s="1"/>
      <c r="H106" s="1"/>
      <c r="I106" s="1"/>
      <c r="J106" s="1"/>
    </row>
    <row r="107" ht="15.75" customHeight="1">
      <c r="A107" s="46"/>
      <c r="B107" s="46"/>
      <c r="C107" s="47"/>
      <c r="D107" s="1"/>
      <c r="E107" s="1"/>
      <c r="F107" s="1"/>
      <c r="G107" s="1"/>
      <c r="H107" s="1"/>
      <c r="I107" s="1"/>
      <c r="J107" s="1"/>
    </row>
    <row r="108" ht="15.75" customHeight="1">
      <c r="A108" s="46"/>
      <c r="B108" s="46"/>
      <c r="C108" s="47"/>
      <c r="D108" s="1"/>
      <c r="E108" s="1"/>
      <c r="F108" s="1"/>
      <c r="G108" s="1"/>
      <c r="H108" s="1"/>
      <c r="I108" s="1"/>
      <c r="J108" s="1"/>
    </row>
    <row r="109" ht="15.75" customHeight="1">
      <c r="A109" s="46"/>
      <c r="B109" s="46"/>
      <c r="C109" s="47"/>
      <c r="D109" s="1"/>
      <c r="E109" s="1"/>
      <c r="F109" s="1"/>
      <c r="G109" s="1"/>
      <c r="H109" s="1"/>
      <c r="I109" s="1"/>
      <c r="J109" s="1"/>
    </row>
    <row r="110" ht="15.75" customHeight="1">
      <c r="A110" s="46"/>
      <c r="B110" s="46"/>
      <c r="C110" s="47"/>
      <c r="D110" s="1"/>
      <c r="E110" s="1"/>
      <c r="F110" s="1"/>
      <c r="G110" s="1"/>
      <c r="H110" s="1"/>
      <c r="I110" s="1"/>
      <c r="J110" s="1"/>
    </row>
    <row r="111" ht="15.75" customHeight="1">
      <c r="A111" s="46"/>
      <c r="B111" s="46"/>
      <c r="C111" s="47"/>
      <c r="D111" s="1"/>
      <c r="E111" s="1"/>
      <c r="F111" s="1"/>
      <c r="G111" s="1"/>
      <c r="H111" s="1"/>
      <c r="I111" s="1"/>
      <c r="J111" s="1"/>
    </row>
    <row r="112" ht="15.75" customHeight="1">
      <c r="A112" s="46"/>
      <c r="B112" s="46"/>
      <c r="C112" s="47"/>
      <c r="D112" s="1"/>
      <c r="E112" s="1"/>
      <c r="F112" s="1"/>
      <c r="G112" s="1"/>
      <c r="H112" s="1"/>
      <c r="I112" s="1"/>
      <c r="J112" s="1"/>
    </row>
    <row r="113" ht="15.75" customHeight="1">
      <c r="A113" s="46"/>
      <c r="B113" s="46"/>
      <c r="C113" s="47"/>
      <c r="D113" s="1"/>
      <c r="E113" s="1"/>
      <c r="F113" s="1"/>
      <c r="G113" s="1"/>
      <c r="H113" s="1"/>
      <c r="I113" s="1"/>
      <c r="J113" s="1"/>
    </row>
    <row r="114" ht="15.75" customHeight="1">
      <c r="A114" s="46"/>
      <c r="B114" s="46"/>
      <c r="C114" s="47"/>
      <c r="D114" s="1"/>
      <c r="E114" s="1"/>
      <c r="F114" s="1"/>
      <c r="G114" s="1"/>
      <c r="H114" s="1"/>
      <c r="I114" s="1"/>
      <c r="J114" s="1"/>
    </row>
    <row r="115" ht="15.75" customHeight="1">
      <c r="A115" s="46"/>
      <c r="B115" s="46"/>
      <c r="C115" s="47"/>
      <c r="D115" s="1"/>
      <c r="E115" s="1"/>
      <c r="F115" s="1"/>
      <c r="G115" s="1"/>
      <c r="H115" s="1"/>
      <c r="I115" s="1"/>
      <c r="J115" s="1"/>
    </row>
    <row r="116" ht="15.75" customHeight="1">
      <c r="A116" s="46"/>
      <c r="B116" s="46"/>
      <c r="C116" s="47"/>
      <c r="D116" s="1"/>
      <c r="E116" s="1"/>
      <c r="F116" s="1"/>
      <c r="G116" s="1"/>
      <c r="H116" s="1"/>
      <c r="I116" s="1"/>
      <c r="J116" s="1"/>
    </row>
    <row r="117" ht="15.75" customHeight="1">
      <c r="A117" s="46"/>
      <c r="B117" s="46"/>
      <c r="C117" s="47"/>
      <c r="D117" s="1"/>
      <c r="E117" s="1"/>
      <c r="F117" s="1"/>
      <c r="G117" s="1"/>
      <c r="H117" s="1"/>
      <c r="I117" s="1"/>
      <c r="J117" s="1"/>
    </row>
    <row r="118" ht="15.75" customHeight="1">
      <c r="A118" s="46"/>
      <c r="B118" s="46"/>
      <c r="C118" s="47"/>
      <c r="D118" s="1"/>
      <c r="E118" s="1"/>
      <c r="F118" s="1"/>
      <c r="G118" s="1"/>
      <c r="H118" s="1"/>
      <c r="I118" s="1"/>
      <c r="J118" s="1"/>
    </row>
    <row r="119" ht="15.75" customHeight="1">
      <c r="A119" s="46"/>
      <c r="B119" s="46"/>
      <c r="C119" s="47"/>
      <c r="D119" s="1"/>
      <c r="E119" s="1"/>
      <c r="F119" s="1"/>
      <c r="G119" s="1"/>
      <c r="H119" s="1"/>
      <c r="I119" s="1"/>
      <c r="J119" s="1"/>
    </row>
    <row r="120" ht="15.75" customHeight="1">
      <c r="A120" s="46"/>
      <c r="B120" s="46"/>
      <c r="C120" s="47"/>
      <c r="D120" s="1"/>
      <c r="E120" s="1"/>
      <c r="F120" s="1"/>
      <c r="G120" s="1"/>
      <c r="H120" s="1"/>
      <c r="I120" s="1"/>
      <c r="J120" s="1"/>
    </row>
    <row r="121" ht="15.75" customHeight="1">
      <c r="A121" s="46"/>
      <c r="B121" s="46"/>
      <c r="C121" s="47"/>
      <c r="D121" s="1"/>
      <c r="E121" s="1"/>
      <c r="F121" s="1"/>
      <c r="G121" s="1"/>
      <c r="H121" s="1"/>
      <c r="I121" s="1"/>
      <c r="J121" s="1"/>
    </row>
    <row r="122" ht="15.75" customHeight="1">
      <c r="A122" s="46"/>
      <c r="B122" s="46"/>
      <c r="C122" s="47"/>
      <c r="D122" s="1"/>
      <c r="E122" s="1"/>
      <c r="F122" s="1"/>
      <c r="G122" s="1"/>
      <c r="H122" s="1"/>
      <c r="I122" s="1"/>
      <c r="J122" s="1"/>
    </row>
    <row r="123" ht="15.75" customHeight="1">
      <c r="A123" s="46"/>
      <c r="B123" s="46"/>
      <c r="C123" s="47"/>
      <c r="D123" s="1"/>
      <c r="E123" s="1"/>
      <c r="F123" s="1"/>
      <c r="G123" s="1"/>
      <c r="H123" s="1"/>
      <c r="I123" s="1"/>
      <c r="J123" s="1"/>
    </row>
    <row r="124" ht="15.75" customHeight="1">
      <c r="A124" s="46"/>
      <c r="B124" s="46"/>
      <c r="C124" s="47"/>
      <c r="D124" s="1"/>
      <c r="E124" s="1"/>
      <c r="F124" s="1"/>
      <c r="G124" s="1"/>
      <c r="H124" s="1"/>
      <c r="I124" s="1"/>
      <c r="J124" s="1"/>
    </row>
    <row r="125" ht="15.75" customHeight="1">
      <c r="A125" s="46"/>
      <c r="B125" s="46"/>
      <c r="C125" s="47"/>
      <c r="D125" s="1"/>
      <c r="E125" s="1"/>
      <c r="F125" s="1"/>
      <c r="G125" s="1"/>
      <c r="H125" s="1"/>
      <c r="I125" s="1"/>
      <c r="J125" s="1"/>
    </row>
    <row r="126" ht="15.75" customHeight="1">
      <c r="A126" s="46"/>
      <c r="B126" s="46"/>
      <c r="C126" s="47"/>
      <c r="D126" s="1"/>
      <c r="E126" s="1"/>
      <c r="F126" s="1"/>
      <c r="G126" s="1"/>
      <c r="H126" s="1"/>
      <c r="I126" s="1"/>
      <c r="J126" s="1"/>
    </row>
    <row r="127" ht="15.75" customHeight="1">
      <c r="A127" s="46"/>
      <c r="B127" s="46"/>
      <c r="C127" s="47"/>
      <c r="D127" s="1"/>
      <c r="E127" s="1"/>
      <c r="F127" s="1"/>
      <c r="G127" s="1"/>
      <c r="H127" s="1"/>
      <c r="I127" s="1"/>
      <c r="J127" s="1"/>
    </row>
    <row r="128" ht="15.75" customHeight="1">
      <c r="A128" s="46"/>
      <c r="B128" s="46"/>
      <c r="C128" s="47"/>
      <c r="D128" s="1"/>
      <c r="E128" s="1"/>
      <c r="F128" s="1"/>
      <c r="G128" s="1"/>
      <c r="H128" s="1"/>
      <c r="I128" s="1"/>
      <c r="J128" s="1"/>
    </row>
    <row r="129" ht="15.75" customHeight="1">
      <c r="A129" s="46"/>
      <c r="B129" s="46"/>
      <c r="C129" s="47"/>
      <c r="D129" s="1"/>
      <c r="E129" s="1"/>
      <c r="F129" s="1"/>
      <c r="G129" s="1"/>
      <c r="H129" s="1"/>
      <c r="I129" s="1"/>
      <c r="J129" s="1"/>
    </row>
    <row r="130" ht="15.75" customHeight="1">
      <c r="A130" s="46"/>
      <c r="B130" s="46"/>
      <c r="C130" s="47"/>
      <c r="D130" s="1"/>
      <c r="E130" s="1"/>
      <c r="F130" s="1"/>
      <c r="G130" s="1"/>
      <c r="H130" s="1"/>
      <c r="I130" s="1"/>
      <c r="J130" s="1"/>
    </row>
    <row r="131" ht="15.75" customHeight="1">
      <c r="A131" s="46"/>
      <c r="B131" s="46"/>
      <c r="C131" s="47"/>
      <c r="D131" s="1"/>
      <c r="E131" s="1"/>
      <c r="F131" s="1"/>
      <c r="G131" s="1"/>
      <c r="H131" s="1"/>
      <c r="I131" s="1"/>
      <c r="J131" s="1"/>
    </row>
    <row r="132" ht="15.75" customHeight="1">
      <c r="A132" s="46"/>
      <c r="B132" s="46"/>
      <c r="C132" s="47"/>
      <c r="D132" s="1"/>
      <c r="E132" s="1"/>
      <c r="F132" s="1"/>
      <c r="G132" s="1"/>
      <c r="H132" s="1"/>
      <c r="I132" s="1"/>
      <c r="J132" s="1"/>
    </row>
    <row r="133" ht="15.75" customHeight="1">
      <c r="A133" s="46"/>
      <c r="B133" s="46"/>
      <c r="C133" s="47"/>
      <c r="D133" s="1"/>
      <c r="E133" s="1"/>
      <c r="F133" s="1"/>
      <c r="G133" s="1"/>
      <c r="H133" s="1"/>
      <c r="I133" s="1"/>
      <c r="J133" s="1"/>
    </row>
    <row r="134" ht="15.75" customHeight="1">
      <c r="A134" s="46"/>
      <c r="B134" s="46"/>
      <c r="C134" s="47"/>
      <c r="D134" s="1"/>
      <c r="E134" s="1"/>
      <c r="F134" s="1"/>
      <c r="G134" s="1"/>
      <c r="H134" s="1"/>
      <c r="I134" s="1"/>
      <c r="J134" s="1"/>
    </row>
    <row r="135" ht="15.75" customHeight="1">
      <c r="A135" s="46"/>
      <c r="B135" s="46"/>
      <c r="C135" s="47"/>
      <c r="D135" s="1"/>
      <c r="E135" s="1"/>
      <c r="F135" s="1"/>
      <c r="G135" s="1"/>
      <c r="H135" s="1"/>
      <c r="I135" s="1"/>
      <c r="J135" s="1"/>
    </row>
    <row r="136" ht="15.75" customHeight="1">
      <c r="A136" s="46"/>
      <c r="B136" s="46"/>
      <c r="C136" s="47"/>
      <c r="D136" s="1"/>
      <c r="E136" s="1"/>
      <c r="F136" s="1"/>
      <c r="G136" s="1"/>
      <c r="H136" s="1"/>
      <c r="I136" s="1"/>
      <c r="J136" s="1"/>
    </row>
    <row r="137" ht="15.75" customHeight="1">
      <c r="A137" s="46"/>
      <c r="B137" s="46"/>
      <c r="C137" s="47"/>
      <c r="D137" s="1"/>
      <c r="E137" s="1"/>
      <c r="F137" s="1"/>
      <c r="G137" s="1"/>
      <c r="H137" s="1"/>
      <c r="I137" s="1"/>
      <c r="J137" s="1"/>
    </row>
    <row r="138" ht="15.75" customHeight="1">
      <c r="A138" s="46"/>
      <c r="B138" s="46"/>
      <c r="C138" s="47"/>
      <c r="D138" s="1"/>
      <c r="E138" s="1"/>
      <c r="F138" s="1"/>
      <c r="G138" s="1"/>
      <c r="H138" s="1"/>
      <c r="I138" s="1"/>
      <c r="J138" s="1"/>
    </row>
    <row r="139" ht="15.75" customHeight="1">
      <c r="A139" s="46"/>
      <c r="B139" s="46"/>
      <c r="C139" s="47"/>
      <c r="D139" s="1"/>
      <c r="E139" s="1"/>
      <c r="F139" s="1"/>
      <c r="G139" s="1"/>
      <c r="H139" s="1"/>
      <c r="I139" s="1"/>
      <c r="J139" s="1"/>
    </row>
    <row r="140" ht="15.75" customHeight="1">
      <c r="A140" s="46"/>
      <c r="B140" s="46"/>
      <c r="C140" s="47"/>
      <c r="D140" s="1"/>
      <c r="E140" s="1"/>
      <c r="F140" s="1"/>
      <c r="G140" s="1"/>
      <c r="H140" s="1"/>
      <c r="I140" s="1"/>
      <c r="J140" s="1"/>
    </row>
    <row r="141" ht="15.75" customHeight="1">
      <c r="A141" s="46"/>
      <c r="B141" s="46"/>
      <c r="C141" s="47"/>
      <c r="D141" s="1"/>
      <c r="E141" s="1"/>
      <c r="F141" s="1"/>
      <c r="G141" s="1"/>
      <c r="H141" s="1"/>
      <c r="I141" s="1"/>
      <c r="J141" s="1"/>
    </row>
    <row r="142" ht="15.75" customHeight="1">
      <c r="A142" s="46"/>
      <c r="B142" s="46"/>
      <c r="C142" s="47"/>
      <c r="D142" s="1"/>
      <c r="E142" s="1"/>
      <c r="F142" s="1"/>
      <c r="G142" s="1"/>
      <c r="H142" s="1"/>
      <c r="I142" s="1"/>
      <c r="J142" s="1"/>
    </row>
    <row r="143" ht="15.75" customHeight="1">
      <c r="A143" s="46"/>
      <c r="B143" s="46"/>
      <c r="C143" s="47"/>
      <c r="D143" s="1"/>
      <c r="E143" s="1"/>
      <c r="F143" s="1"/>
      <c r="G143" s="1"/>
      <c r="H143" s="1"/>
      <c r="I143" s="1"/>
      <c r="J143" s="1"/>
    </row>
    <row r="144" ht="15.75" customHeight="1">
      <c r="A144" s="46"/>
      <c r="B144" s="46"/>
      <c r="C144" s="47"/>
      <c r="D144" s="1"/>
      <c r="E144" s="1"/>
      <c r="F144" s="1"/>
      <c r="G144" s="1"/>
      <c r="H144" s="1"/>
      <c r="I144" s="1"/>
      <c r="J144" s="1"/>
    </row>
    <row r="145" ht="15.75" customHeight="1">
      <c r="A145" s="46"/>
      <c r="B145" s="46"/>
      <c r="C145" s="47"/>
      <c r="D145" s="1"/>
      <c r="E145" s="1"/>
      <c r="F145" s="1"/>
      <c r="G145" s="1"/>
      <c r="H145" s="1"/>
      <c r="I145" s="1"/>
      <c r="J145" s="1"/>
    </row>
    <row r="146" ht="15.75" customHeight="1">
      <c r="A146" s="46"/>
      <c r="B146" s="46"/>
      <c r="C146" s="47"/>
      <c r="D146" s="1"/>
      <c r="E146" s="1"/>
      <c r="F146" s="1"/>
      <c r="G146" s="1"/>
      <c r="H146" s="1"/>
      <c r="I146" s="1"/>
      <c r="J146" s="1"/>
    </row>
    <row r="147" ht="15.75" customHeight="1">
      <c r="A147" s="46"/>
      <c r="B147" s="46"/>
      <c r="C147" s="47"/>
      <c r="D147" s="1"/>
      <c r="E147" s="1"/>
      <c r="F147" s="1"/>
      <c r="G147" s="1"/>
      <c r="H147" s="1"/>
      <c r="I147" s="1"/>
      <c r="J147" s="1"/>
    </row>
    <row r="148" ht="15.75" customHeight="1">
      <c r="A148" s="46"/>
      <c r="B148" s="46"/>
      <c r="C148" s="47"/>
      <c r="D148" s="1"/>
      <c r="E148" s="1"/>
      <c r="F148" s="1"/>
      <c r="G148" s="1"/>
      <c r="H148" s="1"/>
      <c r="I148" s="1"/>
      <c r="J148" s="1"/>
    </row>
    <row r="149" ht="15.75" customHeight="1">
      <c r="A149" s="46"/>
      <c r="B149" s="46"/>
      <c r="C149" s="47"/>
      <c r="D149" s="1"/>
      <c r="E149" s="1"/>
      <c r="F149" s="1"/>
      <c r="G149" s="1"/>
      <c r="H149" s="1"/>
      <c r="I149" s="1"/>
      <c r="J149" s="1"/>
    </row>
    <row r="150" ht="15.75" customHeight="1">
      <c r="A150" s="46"/>
      <c r="B150" s="46"/>
      <c r="C150" s="47"/>
      <c r="D150" s="1"/>
      <c r="E150" s="1"/>
      <c r="F150" s="1"/>
      <c r="G150" s="1"/>
      <c r="H150" s="1"/>
      <c r="I150" s="1"/>
      <c r="J150" s="1"/>
    </row>
    <row r="151" ht="15.75" customHeight="1">
      <c r="A151" s="46"/>
      <c r="B151" s="46"/>
      <c r="C151" s="47"/>
      <c r="D151" s="1"/>
      <c r="E151" s="1"/>
      <c r="F151" s="1"/>
      <c r="G151" s="1"/>
      <c r="H151" s="1"/>
      <c r="I151" s="1"/>
      <c r="J151" s="1"/>
    </row>
    <row r="152" ht="15.75" customHeight="1">
      <c r="A152" s="46"/>
      <c r="B152" s="46"/>
      <c r="C152" s="47"/>
      <c r="D152" s="1"/>
      <c r="E152" s="1"/>
      <c r="F152" s="1"/>
      <c r="G152" s="1"/>
      <c r="H152" s="1"/>
      <c r="I152" s="1"/>
      <c r="J152" s="1"/>
    </row>
    <row r="153" ht="15.75" customHeight="1">
      <c r="A153" s="46"/>
      <c r="B153" s="46"/>
      <c r="C153" s="47"/>
      <c r="D153" s="1"/>
      <c r="E153" s="1"/>
      <c r="F153" s="1"/>
      <c r="G153" s="1"/>
      <c r="H153" s="1"/>
      <c r="I153" s="1"/>
      <c r="J153" s="1"/>
    </row>
    <row r="154" ht="15.75" customHeight="1">
      <c r="A154" s="46"/>
      <c r="B154" s="46"/>
      <c r="C154" s="47"/>
      <c r="D154" s="1"/>
      <c r="E154" s="1"/>
      <c r="F154" s="1"/>
      <c r="G154" s="1"/>
      <c r="H154" s="1"/>
      <c r="I154" s="1"/>
      <c r="J154" s="1"/>
    </row>
    <row r="155" ht="15.75" customHeight="1">
      <c r="A155" s="46"/>
      <c r="B155" s="46"/>
      <c r="C155" s="47"/>
      <c r="D155" s="1"/>
      <c r="E155" s="1"/>
      <c r="F155" s="1"/>
      <c r="G155" s="1"/>
      <c r="H155" s="1"/>
      <c r="I155" s="1"/>
      <c r="J155" s="1"/>
    </row>
    <row r="156" ht="15.75" customHeight="1">
      <c r="A156" s="46"/>
      <c r="B156" s="46"/>
      <c r="C156" s="47"/>
      <c r="D156" s="1"/>
      <c r="E156" s="1"/>
      <c r="F156" s="1"/>
      <c r="G156" s="1"/>
      <c r="H156" s="1"/>
      <c r="I156" s="1"/>
      <c r="J156" s="1"/>
    </row>
    <row r="157" ht="15.75" customHeight="1">
      <c r="A157" s="46"/>
      <c r="B157" s="46"/>
      <c r="C157" s="47"/>
      <c r="D157" s="1"/>
      <c r="E157" s="1"/>
      <c r="F157" s="1"/>
      <c r="G157" s="1"/>
      <c r="H157" s="1"/>
      <c r="I157" s="1"/>
      <c r="J157" s="1"/>
    </row>
    <row r="158" ht="15.75" customHeight="1">
      <c r="A158" s="46"/>
      <c r="B158" s="46"/>
      <c r="C158" s="47"/>
      <c r="D158" s="1"/>
      <c r="E158" s="1"/>
      <c r="F158" s="1"/>
      <c r="G158" s="1"/>
      <c r="H158" s="1"/>
      <c r="I158" s="1"/>
      <c r="J158" s="1"/>
    </row>
    <row r="159" ht="15.75" customHeight="1">
      <c r="A159" s="46"/>
      <c r="B159" s="46"/>
      <c r="C159" s="47"/>
      <c r="D159" s="1"/>
      <c r="E159" s="1"/>
      <c r="F159" s="1"/>
      <c r="G159" s="1"/>
      <c r="H159" s="1"/>
      <c r="I159" s="1"/>
      <c r="J159" s="1"/>
    </row>
    <row r="160" ht="15.75" customHeight="1">
      <c r="A160" s="46"/>
      <c r="B160" s="46"/>
      <c r="C160" s="47"/>
      <c r="D160" s="1"/>
      <c r="E160" s="1"/>
      <c r="F160" s="1"/>
      <c r="G160" s="1"/>
      <c r="H160" s="1"/>
      <c r="I160" s="1"/>
      <c r="J160" s="1"/>
    </row>
    <row r="161" ht="15.75" customHeight="1">
      <c r="A161" s="46"/>
      <c r="B161" s="46"/>
      <c r="C161" s="47"/>
      <c r="D161" s="1"/>
      <c r="E161" s="1"/>
      <c r="F161" s="1"/>
      <c r="G161" s="1"/>
      <c r="H161" s="1"/>
      <c r="I161" s="1"/>
      <c r="J161" s="1"/>
    </row>
    <row r="162" ht="15.75" customHeight="1">
      <c r="A162" s="46"/>
      <c r="B162" s="46"/>
      <c r="C162" s="47"/>
      <c r="D162" s="1"/>
      <c r="E162" s="1"/>
      <c r="F162" s="1"/>
      <c r="G162" s="1"/>
      <c r="H162" s="1"/>
      <c r="I162" s="1"/>
      <c r="J162" s="1"/>
    </row>
    <row r="163" ht="15.75" customHeight="1">
      <c r="A163" s="46"/>
      <c r="B163" s="46"/>
      <c r="C163" s="47"/>
      <c r="D163" s="1"/>
      <c r="E163" s="1"/>
      <c r="F163" s="1"/>
      <c r="G163" s="1"/>
      <c r="H163" s="1"/>
      <c r="I163" s="1"/>
      <c r="J163" s="1"/>
    </row>
    <row r="164" ht="15.75" customHeight="1">
      <c r="A164" s="46"/>
      <c r="B164" s="46"/>
      <c r="C164" s="47"/>
      <c r="D164" s="1"/>
      <c r="E164" s="1"/>
      <c r="F164" s="1"/>
      <c r="G164" s="1"/>
      <c r="H164" s="1"/>
      <c r="I164" s="1"/>
      <c r="J164" s="1"/>
    </row>
    <row r="165" ht="15.75" customHeight="1">
      <c r="A165" s="46"/>
      <c r="B165" s="46"/>
      <c r="C165" s="47"/>
      <c r="D165" s="1"/>
      <c r="E165" s="1"/>
      <c r="F165" s="1"/>
      <c r="G165" s="1"/>
      <c r="H165" s="1"/>
      <c r="I165" s="1"/>
      <c r="J165" s="1"/>
    </row>
    <row r="166" ht="15.75" customHeight="1">
      <c r="A166" s="46"/>
      <c r="B166" s="46"/>
      <c r="C166" s="47"/>
      <c r="D166" s="1"/>
      <c r="E166" s="1"/>
      <c r="F166" s="1"/>
      <c r="G166" s="1"/>
      <c r="H166" s="1"/>
      <c r="I166" s="1"/>
      <c r="J166" s="1"/>
    </row>
    <row r="167" ht="15.75" customHeight="1">
      <c r="A167" s="46"/>
      <c r="B167" s="46"/>
      <c r="C167" s="47"/>
      <c r="D167" s="1"/>
      <c r="E167" s="1"/>
      <c r="F167" s="1"/>
      <c r="G167" s="1"/>
      <c r="H167" s="1"/>
      <c r="I167" s="1"/>
      <c r="J167" s="1"/>
    </row>
    <row r="168" ht="15.75" customHeight="1">
      <c r="A168" s="46"/>
      <c r="B168" s="46"/>
      <c r="C168" s="47"/>
      <c r="D168" s="1"/>
      <c r="E168" s="1"/>
      <c r="F168" s="1"/>
      <c r="G168" s="1"/>
      <c r="H168" s="1"/>
      <c r="I168" s="1"/>
      <c r="J168" s="1"/>
    </row>
    <row r="169" ht="15.75" customHeight="1">
      <c r="A169" s="46"/>
      <c r="B169" s="46"/>
      <c r="C169" s="47"/>
      <c r="D169" s="1"/>
      <c r="E169" s="1"/>
      <c r="F169" s="1"/>
      <c r="G169" s="1"/>
      <c r="H169" s="1"/>
      <c r="I169" s="1"/>
      <c r="J169" s="1"/>
    </row>
    <row r="170" ht="15.75" customHeight="1">
      <c r="A170" s="46"/>
      <c r="B170" s="46"/>
      <c r="C170" s="47"/>
      <c r="D170" s="1"/>
      <c r="E170" s="1"/>
      <c r="F170" s="1"/>
      <c r="G170" s="1"/>
      <c r="H170" s="1"/>
      <c r="I170" s="1"/>
      <c r="J170" s="1"/>
    </row>
    <row r="171" ht="15.75" customHeight="1">
      <c r="A171" s="46"/>
      <c r="B171" s="46"/>
      <c r="C171" s="47"/>
      <c r="D171" s="1"/>
      <c r="E171" s="1"/>
      <c r="F171" s="1"/>
      <c r="G171" s="1"/>
      <c r="H171" s="1"/>
      <c r="I171" s="1"/>
      <c r="J171" s="1"/>
    </row>
    <row r="172" ht="15.75" customHeight="1">
      <c r="A172" s="46"/>
      <c r="B172" s="46"/>
      <c r="C172" s="47"/>
      <c r="D172" s="1"/>
      <c r="E172" s="1"/>
      <c r="F172" s="1"/>
      <c r="G172" s="1"/>
      <c r="H172" s="1"/>
      <c r="I172" s="1"/>
      <c r="J172" s="1"/>
    </row>
    <row r="173" ht="15.75" customHeight="1">
      <c r="A173" s="46"/>
      <c r="B173" s="46"/>
      <c r="C173" s="47"/>
      <c r="D173" s="1"/>
      <c r="E173" s="1"/>
      <c r="F173" s="1"/>
      <c r="G173" s="1"/>
      <c r="H173" s="1"/>
      <c r="I173" s="1"/>
      <c r="J173" s="1"/>
    </row>
    <row r="174" ht="15.75" customHeight="1">
      <c r="A174" s="46"/>
      <c r="B174" s="46"/>
      <c r="C174" s="47"/>
      <c r="D174" s="1"/>
      <c r="E174" s="1"/>
      <c r="F174" s="1"/>
      <c r="G174" s="1"/>
      <c r="H174" s="1"/>
      <c r="I174" s="1"/>
      <c r="J174" s="1"/>
    </row>
    <row r="175" ht="15.75" customHeight="1">
      <c r="A175" s="46"/>
      <c r="B175" s="46"/>
      <c r="C175" s="47"/>
      <c r="D175" s="1"/>
      <c r="E175" s="1"/>
      <c r="F175" s="1"/>
      <c r="G175" s="1"/>
      <c r="H175" s="1"/>
      <c r="I175" s="1"/>
      <c r="J175" s="1"/>
    </row>
    <row r="176" ht="15.75" customHeight="1">
      <c r="A176" s="46"/>
      <c r="B176" s="46"/>
      <c r="C176" s="47"/>
      <c r="D176" s="1"/>
      <c r="E176" s="1"/>
      <c r="F176" s="1"/>
      <c r="G176" s="1"/>
      <c r="H176" s="1"/>
      <c r="I176" s="1"/>
      <c r="J176" s="1"/>
    </row>
    <row r="177" ht="15.75" customHeight="1">
      <c r="A177" s="46"/>
      <c r="B177" s="46"/>
      <c r="C177" s="47"/>
      <c r="D177" s="1"/>
      <c r="E177" s="1"/>
      <c r="F177" s="1"/>
      <c r="G177" s="1"/>
      <c r="H177" s="1"/>
      <c r="I177" s="1"/>
      <c r="J177" s="1"/>
    </row>
    <row r="178" ht="15.75" customHeight="1">
      <c r="A178" s="46"/>
      <c r="B178" s="46"/>
      <c r="C178" s="47"/>
      <c r="D178" s="1"/>
      <c r="E178" s="1"/>
      <c r="F178" s="1"/>
      <c r="G178" s="1"/>
      <c r="H178" s="1"/>
      <c r="I178" s="1"/>
      <c r="J178" s="1"/>
    </row>
    <row r="179" ht="15.75" customHeight="1">
      <c r="A179" s="46"/>
      <c r="B179" s="46"/>
      <c r="C179" s="47"/>
      <c r="D179" s="1"/>
      <c r="E179" s="1"/>
      <c r="F179" s="1"/>
      <c r="G179" s="1"/>
      <c r="H179" s="1"/>
      <c r="I179" s="1"/>
      <c r="J179" s="1"/>
    </row>
    <row r="180" ht="15.75" customHeight="1">
      <c r="A180" s="46"/>
      <c r="B180" s="46"/>
      <c r="C180" s="47"/>
      <c r="D180" s="1"/>
      <c r="E180" s="1"/>
      <c r="F180" s="1"/>
      <c r="G180" s="1"/>
      <c r="H180" s="1"/>
      <c r="I180" s="1"/>
      <c r="J180" s="1"/>
    </row>
    <row r="181" ht="15.75" customHeight="1">
      <c r="A181" s="46"/>
      <c r="B181" s="46"/>
      <c r="C181" s="47"/>
      <c r="D181" s="1"/>
      <c r="E181" s="1"/>
      <c r="F181" s="1"/>
      <c r="G181" s="1"/>
      <c r="H181" s="1"/>
      <c r="I181" s="1"/>
      <c r="J181" s="1"/>
    </row>
    <row r="182" ht="15.75" customHeight="1">
      <c r="A182" s="46"/>
      <c r="B182" s="46"/>
      <c r="C182" s="47"/>
      <c r="D182" s="1"/>
      <c r="E182" s="1"/>
      <c r="F182" s="1"/>
      <c r="G182" s="1"/>
      <c r="H182" s="1"/>
      <c r="I182" s="1"/>
      <c r="J182" s="1"/>
    </row>
    <row r="183" ht="15.75" customHeight="1">
      <c r="A183" s="46"/>
      <c r="B183" s="46"/>
      <c r="C183" s="47"/>
      <c r="D183" s="1"/>
      <c r="E183" s="1"/>
      <c r="F183" s="1"/>
      <c r="G183" s="1"/>
      <c r="H183" s="1"/>
      <c r="I183" s="1"/>
      <c r="J183" s="1"/>
    </row>
    <row r="184" ht="15.75" customHeight="1">
      <c r="A184" s="46"/>
      <c r="B184" s="46"/>
      <c r="C184" s="47"/>
      <c r="D184" s="1"/>
      <c r="E184" s="1"/>
      <c r="F184" s="1"/>
      <c r="G184" s="1"/>
      <c r="H184" s="1"/>
      <c r="I184" s="1"/>
      <c r="J184" s="1"/>
    </row>
    <row r="185" ht="15.75" customHeight="1">
      <c r="A185" s="46"/>
      <c r="B185" s="46"/>
      <c r="C185" s="47"/>
      <c r="D185" s="1"/>
      <c r="E185" s="1"/>
      <c r="F185" s="1"/>
      <c r="G185" s="1"/>
      <c r="H185" s="1"/>
      <c r="I185" s="1"/>
      <c r="J185" s="1"/>
    </row>
    <row r="186" ht="15.75" customHeight="1">
      <c r="A186" s="46"/>
      <c r="B186" s="46"/>
      <c r="C186" s="47"/>
      <c r="D186" s="1"/>
      <c r="E186" s="1"/>
      <c r="F186" s="1"/>
      <c r="G186" s="1"/>
      <c r="H186" s="1"/>
      <c r="I186" s="1"/>
      <c r="J186" s="1"/>
    </row>
    <row r="187" ht="15.75" customHeight="1">
      <c r="A187" s="46"/>
      <c r="B187" s="46"/>
      <c r="C187" s="47"/>
      <c r="D187" s="1"/>
      <c r="E187" s="1"/>
      <c r="F187" s="1"/>
      <c r="G187" s="1"/>
      <c r="H187" s="1"/>
      <c r="I187" s="1"/>
      <c r="J187" s="1"/>
    </row>
    <row r="188" ht="15.75" customHeight="1">
      <c r="A188" s="46"/>
      <c r="B188" s="46"/>
      <c r="C188" s="47"/>
      <c r="D188" s="1"/>
      <c r="E188" s="1"/>
      <c r="F188" s="1"/>
      <c r="G188" s="1"/>
      <c r="H188" s="1"/>
      <c r="I188" s="1"/>
      <c r="J188" s="1"/>
    </row>
    <row r="189" ht="15.75" customHeight="1">
      <c r="A189" s="46"/>
      <c r="B189" s="46"/>
      <c r="C189" s="47"/>
      <c r="D189" s="1"/>
      <c r="E189" s="1"/>
      <c r="F189" s="1"/>
      <c r="G189" s="1"/>
      <c r="H189" s="1"/>
      <c r="I189" s="1"/>
      <c r="J189" s="1"/>
    </row>
    <row r="190" ht="15.75" customHeight="1">
      <c r="A190" s="46"/>
      <c r="B190" s="46"/>
      <c r="C190" s="47"/>
      <c r="D190" s="1"/>
      <c r="E190" s="1"/>
      <c r="F190" s="1"/>
      <c r="G190" s="1"/>
      <c r="H190" s="1"/>
      <c r="I190" s="1"/>
      <c r="J190" s="1"/>
    </row>
    <row r="191" ht="15.75" customHeight="1">
      <c r="A191" s="46"/>
      <c r="B191" s="46"/>
      <c r="C191" s="47"/>
      <c r="D191" s="1"/>
      <c r="E191" s="1"/>
      <c r="F191" s="1"/>
      <c r="G191" s="1"/>
      <c r="H191" s="1"/>
      <c r="I191" s="1"/>
      <c r="J191" s="1"/>
    </row>
    <row r="192" ht="15.75" customHeight="1">
      <c r="A192" s="46"/>
      <c r="B192" s="46"/>
      <c r="C192" s="47"/>
      <c r="D192" s="1"/>
      <c r="E192" s="1"/>
      <c r="F192" s="1"/>
      <c r="G192" s="1"/>
      <c r="H192" s="1"/>
      <c r="I192" s="1"/>
      <c r="J192" s="1"/>
    </row>
    <row r="193" ht="15.75" customHeight="1">
      <c r="A193" s="46"/>
      <c r="B193" s="46"/>
      <c r="C193" s="47"/>
      <c r="D193" s="1"/>
      <c r="E193" s="1"/>
      <c r="F193" s="1"/>
      <c r="G193" s="1"/>
      <c r="H193" s="1"/>
      <c r="I193" s="1"/>
      <c r="J193" s="1"/>
    </row>
    <row r="194" ht="15.75" customHeight="1">
      <c r="A194" s="46"/>
      <c r="B194" s="46"/>
      <c r="C194" s="47"/>
      <c r="D194" s="1"/>
      <c r="E194" s="1"/>
      <c r="F194" s="1"/>
      <c r="G194" s="1"/>
      <c r="H194" s="1"/>
      <c r="I194" s="1"/>
      <c r="J194" s="1"/>
    </row>
    <row r="195" ht="15.75" customHeight="1">
      <c r="A195" s="46"/>
      <c r="B195" s="46"/>
      <c r="C195" s="47"/>
      <c r="D195" s="1"/>
      <c r="E195" s="1"/>
      <c r="F195" s="1"/>
      <c r="G195" s="1"/>
      <c r="H195" s="1"/>
      <c r="I195" s="1"/>
      <c r="J195" s="1"/>
    </row>
    <row r="196" ht="15.75" customHeight="1">
      <c r="A196" s="46"/>
      <c r="B196" s="46"/>
      <c r="C196" s="47"/>
      <c r="D196" s="1"/>
      <c r="E196" s="1"/>
      <c r="F196" s="1"/>
      <c r="G196" s="1"/>
      <c r="H196" s="1"/>
      <c r="I196" s="1"/>
      <c r="J196" s="1"/>
    </row>
    <row r="197" ht="15.75" customHeight="1">
      <c r="A197" s="46"/>
      <c r="B197" s="46"/>
      <c r="C197" s="47"/>
      <c r="D197" s="1"/>
      <c r="E197" s="1"/>
      <c r="F197" s="1"/>
      <c r="G197" s="1"/>
      <c r="H197" s="1"/>
      <c r="I197" s="1"/>
      <c r="J197" s="1"/>
    </row>
    <row r="198" ht="15.75" customHeight="1">
      <c r="A198" s="46"/>
      <c r="B198" s="46"/>
      <c r="C198" s="47"/>
      <c r="D198" s="1"/>
      <c r="E198" s="1"/>
      <c r="F198" s="1"/>
      <c r="G198" s="1"/>
      <c r="H198" s="1"/>
      <c r="I198" s="1"/>
      <c r="J198" s="1"/>
    </row>
    <row r="199" ht="15.75" customHeight="1">
      <c r="A199" s="46"/>
      <c r="B199" s="46"/>
      <c r="C199" s="47"/>
      <c r="D199" s="1"/>
      <c r="E199" s="1"/>
      <c r="F199" s="1"/>
      <c r="G199" s="1"/>
      <c r="H199" s="1"/>
      <c r="I199" s="1"/>
      <c r="J199" s="1"/>
    </row>
    <row r="200" ht="15.75" customHeight="1">
      <c r="A200" s="46"/>
      <c r="B200" s="46"/>
      <c r="C200" s="47"/>
      <c r="D200" s="1"/>
      <c r="E200" s="1"/>
      <c r="F200" s="1"/>
      <c r="G200" s="1"/>
      <c r="H200" s="1"/>
      <c r="I200" s="1"/>
      <c r="J200" s="1"/>
    </row>
    <row r="201" ht="15.75" customHeight="1">
      <c r="A201" s="46"/>
      <c r="B201" s="46"/>
      <c r="C201" s="47"/>
      <c r="D201" s="1"/>
      <c r="E201" s="1"/>
      <c r="F201" s="1"/>
      <c r="G201" s="1"/>
      <c r="H201" s="1"/>
      <c r="I201" s="1"/>
      <c r="J201" s="1"/>
    </row>
    <row r="202" ht="15.75" customHeight="1">
      <c r="A202" s="46"/>
      <c r="B202" s="46"/>
      <c r="C202" s="47"/>
      <c r="D202" s="1"/>
      <c r="E202" s="1"/>
      <c r="F202" s="1"/>
      <c r="G202" s="1"/>
      <c r="H202" s="1"/>
      <c r="I202" s="1"/>
      <c r="J202" s="1"/>
    </row>
    <row r="203" ht="15.75" customHeight="1">
      <c r="A203" s="46"/>
      <c r="B203" s="46"/>
      <c r="C203" s="47"/>
      <c r="D203" s="1"/>
      <c r="E203" s="1"/>
      <c r="F203" s="1"/>
      <c r="G203" s="1"/>
      <c r="H203" s="1"/>
      <c r="I203" s="1"/>
      <c r="J203" s="1"/>
    </row>
    <row r="204" ht="15.75" customHeight="1">
      <c r="A204" s="46"/>
      <c r="B204" s="46"/>
      <c r="C204" s="47"/>
      <c r="D204" s="1"/>
      <c r="E204" s="1"/>
      <c r="F204" s="1"/>
      <c r="G204" s="1"/>
      <c r="H204" s="1"/>
      <c r="I204" s="1"/>
      <c r="J204" s="1"/>
    </row>
    <row r="205" ht="15.75" customHeight="1">
      <c r="A205" s="46"/>
      <c r="B205" s="46"/>
      <c r="C205" s="47"/>
      <c r="D205" s="1"/>
      <c r="E205" s="1"/>
      <c r="F205" s="1"/>
      <c r="G205" s="1"/>
      <c r="H205" s="1"/>
      <c r="I205" s="1"/>
      <c r="J205" s="1"/>
    </row>
    <row r="206" ht="15.75" customHeight="1">
      <c r="A206" s="46"/>
      <c r="B206" s="46"/>
      <c r="C206" s="47"/>
      <c r="D206" s="1"/>
      <c r="E206" s="1"/>
      <c r="F206" s="1"/>
      <c r="G206" s="1"/>
      <c r="H206" s="1"/>
      <c r="I206" s="1"/>
      <c r="J206" s="1"/>
    </row>
    <row r="207" ht="15.75" customHeight="1">
      <c r="A207" s="46"/>
      <c r="B207" s="46"/>
      <c r="C207" s="47"/>
      <c r="D207" s="1"/>
      <c r="E207" s="1"/>
      <c r="F207" s="1"/>
      <c r="G207" s="1"/>
      <c r="H207" s="1"/>
      <c r="I207" s="1"/>
      <c r="J207" s="1"/>
    </row>
    <row r="208" ht="15.75" customHeight="1">
      <c r="A208" s="46"/>
      <c r="B208" s="46"/>
      <c r="C208" s="47"/>
      <c r="D208" s="1"/>
      <c r="E208" s="1"/>
      <c r="F208" s="1"/>
      <c r="G208" s="1"/>
      <c r="H208" s="1"/>
      <c r="I208" s="1"/>
      <c r="J208" s="1"/>
    </row>
    <row r="209" ht="15.75" customHeight="1">
      <c r="A209" s="46"/>
      <c r="B209" s="46"/>
      <c r="C209" s="47"/>
      <c r="D209" s="1"/>
      <c r="E209" s="1"/>
      <c r="F209" s="1"/>
      <c r="G209" s="1"/>
      <c r="H209" s="1"/>
      <c r="I209" s="1"/>
      <c r="J209" s="1"/>
    </row>
    <row r="210" ht="15.75" customHeight="1">
      <c r="A210" s="46"/>
      <c r="B210" s="46"/>
      <c r="C210" s="47"/>
      <c r="D210" s="1"/>
      <c r="E210" s="1"/>
      <c r="F210" s="1"/>
      <c r="G210" s="1"/>
      <c r="H210" s="1"/>
      <c r="I210" s="1"/>
      <c r="J210" s="1"/>
    </row>
    <row r="211" ht="15.75" customHeight="1">
      <c r="A211" s="46"/>
      <c r="B211" s="46"/>
      <c r="C211" s="47"/>
      <c r="D211" s="1"/>
      <c r="E211" s="1"/>
      <c r="F211" s="1"/>
      <c r="G211" s="1"/>
      <c r="H211" s="1"/>
      <c r="I211" s="1"/>
      <c r="J211" s="1"/>
    </row>
    <row r="212" ht="15.75" customHeight="1">
      <c r="A212" s="46"/>
      <c r="B212" s="46"/>
      <c r="C212" s="47"/>
      <c r="D212" s="1"/>
      <c r="E212" s="1"/>
      <c r="F212" s="1"/>
      <c r="G212" s="1"/>
      <c r="H212" s="1"/>
      <c r="I212" s="1"/>
      <c r="J212" s="1"/>
    </row>
    <row r="213" ht="15.75" customHeight="1">
      <c r="A213" s="46"/>
      <c r="B213" s="46"/>
      <c r="C213" s="47"/>
      <c r="D213" s="1"/>
      <c r="E213" s="1"/>
      <c r="F213" s="1"/>
      <c r="G213" s="1"/>
      <c r="H213" s="1"/>
      <c r="I213" s="1"/>
      <c r="J213" s="1"/>
    </row>
    <row r="214" ht="15.75" customHeight="1">
      <c r="A214" s="46"/>
      <c r="B214" s="46"/>
      <c r="C214" s="47"/>
      <c r="D214" s="1"/>
      <c r="E214" s="1"/>
      <c r="F214" s="1"/>
      <c r="G214" s="1"/>
      <c r="H214" s="1"/>
      <c r="I214" s="1"/>
      <c r="J214" s="1"/>
    </row>
    <row r="215" ht="15.75" customHeight="1">
      <c r="A215" s="46"/>
      <c r="B215" s="46"/>
      <c r="C215" s="47"/>
      <c r="D215" s="1"/>
      <c r="E215" s="1"/>
      <c r="F215" s="1"/>
      <c r="G215" s="1"/>
      <c r="H215" s="1"/>
      <c r="I215" s="1"/>
      <c r="J215" s="1"/>
    </row>
    <row r="216" ht="15.75" customHeight="1">
      <c r="A216" s="46"/>
      <c r="B216" s="46"/>
      <c r="C216" s="47"/>
      <c r="D216" s="1"/>
      <c r="E216" s="1"/>
      <c r="F216" s="1"/>
      <c r="G216" s="1"/>
      <c r="H216" s="1"/>
      <c r="I216" s="1"/>
      <c r="J216" s="1"/>
    </row>
    <row r="217" ht="15.75" customHeight="1">
      <c r="A217" s="46"/>
      <c r="B217" s="46"/>
      <c r="C217" s="47"/>
      <c r="D217" s="1"/>
      <c r="E217" s="1"/>
      <c r="F217" s="1"/>
      <c r="G217" s="1"/>
      <c r="H217" s="1"/>
      <c r="I217" s="1"/>
      <c r="J217" s="1"/>
    </row>
    <row r="218" ht="15.75" customHeight="1">
      <c r="A218" s="46"/>
      <c r="B218" s="46"/>
      <c r="C218" s="47"/>
      <c r="D218" s="1"/>
      <c r="E218" s="1"/>
      <c r="F218" s="1"/>
      <c r="G218" s="1"/>
      <c r="H218" s="1"/>
      <c r="I218" s="1"/>
      <c r="J218" s="1"/>
    </row>
    <row r="219" ht="15.75" customHeight="1">
      <c r="A219" s="46"/>
      <c r="B219" s="46"/>
      <c r="C219" s="47"/>
      <c r="D219" s="1"/>
      <c r="E219" s="1"/>
      <c r="F219" s="1"/>
      <c r="G219" s="1"/>
      <c r="H219" s="1"/>
      <c r="I219" s="1"/>
      <c r="J219" s="1"/>
    </row>
    <row r="220" ht="15.75" customHeight="1">
      <c r="A220" s="46"/>
      <c r="B220" s="46"/>
      <c r="C220" s="47"/>
      <c r="D220" s="1"/>
      <c r="E220" s="1"/>
      <c r="F220" s="1"/>
      <c r="G220" s="1"/>
      <c r="H220" s="1"/>
      <c r="I220" s="1"/>
      <c r="J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19:H1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0" width="16.43"/>
    <col customWidth="1" min="11" max="13" width="8.86"/>
  </cols>
  <sheetData>
    <row r="1" ht="7.5" customHeight="1">
      <c r="A1" s="46"/>
      <c r="B1" s="46"/>
      <c r="C1" s="47"/>
      <c r="D1" s="1"/>
      <c r="E1" s="1"/>
      <c r="F1" s="1"/>
      <c r="G1" s="1"/>
      <c r="H1" s="1"/>
      <c r="I1" s="1"/>
    </row>
    <row r="2" ht="28.5" customHeight="1">
      <c r="A2" s="351" t="s">
        <v>2707</v>
      </c>
      <c r="B2" s="50"/>
      <c r="C2" s="50"/>
      <c r="D2" s="50"/>
      <c r="E2" s="50"/>
      <c r="F2" s="50"/>
      <c r="G2" s="50"/>
      <c r="H2" s="50"/>
      <c r="I2" s="50"/>
    </row>
    <row r="3">
      <c r="A3" s="200"/>
      <c r="B3" s="200"/>
      <c r="C3" s="200"/>
      <c r="D3" s="200"/>
      <c r="E3" s="200"/>
      <c r="F3" s="200"/>
      <c r="G3" s="200"/>
      <c r="H3" s="200"/>
      <c r="I3" s="200"/>
    </row>
    <row r="4" ht="16.5" customHeight="1">
      <c r="A4" s="352" t="s">
        <v>2697</v>
      </c>
      <c r="B4" s="50"/>
      <c r="C4" s="50"/>
      <c r="D4" s="50"/>
      <c r="E4" s="50"/>
      <c r="F4" s="50"/>
      <c r="G4" s="50"/>
      <c r="H4" s="50"/>
      <c r="I4" s="50"/>
    </row>
    <row r="5">
      <c r="A5" s="59" t="s">
        <v>2708</v>
      </c>
      <c r="B5" s="50"/>
      <c r="C5" s="50"/>
      <c r="D5" s="50"/>
      <c r="E5" s="50"/>
      <c r="F5" s="50"/>
      <c r="G5" s="50"/>
      <c r="H5" s="50"/>
      <c r="I5" s="50"/>
    </row>
    <row r="6" ht="19.5" customHeight="1">
      <c r="A6" s="59" t="s">
        <v>2709</v>
      </c>
      <c r="B6" s="50"/>
      <c r="C6" s="50"/>
      <c r="D6" s="50"/>
      <c r="E6" s="50"/>
      <c r="F6" s="50"/>
      <c r="G6" s="50"/>
      <c r="H6" s="50"/>
      <c r="I6" s="50"/>
    </row>
    <row r="7">
      <c r="A7" s="353" t="s">
        <v>2710</v>
      </c>
      <c r="B7" s="50"/>
      <c r="C7" s="50"/>
      <c r="D7" s="50"/>
      <c r="E7" s="50"/>
      <c r="F7" s="50"/>
      <c r="G7" s="50"/>
      <c r="H7" s="50"/>
      <c r="I7" s="50"/>
      <c r="K7" s="354"/>
    </row>
    <row r="8">
      <c r="A8" s="353" t="s">
        <v>2711</v>
      </c>
      <c r="B8" s="50"/>
      <c r="C8" s="50"/>
      <c r="D8" s="50"/>
      <c r="E8" s="50"/>
      <c r="F8" s="50"/>
      <c r="G8" s="50"/>
      <c r="H8" s="50"/>
      <c r="I8" s="50"/>
      <c r="K8" s="354"/>
    </row>
    <row r="9">
      <c r="A9" s="353" t="s">
        <v>2712</v>
      </c>
      <c r="B9" s="50"/>
      <c r="C9" s="50"/>
      <c r="D9" s="50"/>
      <c r="E9" s="50"/>
      <c r="F9" s="50"/>
      <c r="G9" s="50"/>
      <c r="H9" s="50"/>
      <c r="I9" s="50"/>
      <c r="K9" s="354"/>
    </row>
    <row r="10">
      <c r="A10" s="353" t="s">
        <v>2713</v>
      </c>
      <c r="B10" s="50"/>
      <c r="C10" s="50"/>
      <c r="D10" s="50"/>
      <c r="E10" s="50"/>
      <c r="F10" s="50"/>
      <c r="G10" s="50"/>
      <c r="H10" s="50"/>
      <c r="I10" s="50"/>
      <c r="K10" s="354"/>
    </row>
    <row r="11">
      <c r="A11" s="352" t="s">
        <v>2714</v>
      </c>
      <c r="B11" s="50"/>
      <c r="C11" s="50"/>
      <c r="D11" s="50"/>
      <c r="E11" s="50"/>
      <c r="F11" s="50"/>
      <c r="G11" s="50"/>
      <c r="H11" s="50"/>
      <c r="I11" s="50"/>
      <c r="K11" s="354"/>
    </row>
    <row r="12" ht="91.5" customHeight="1">
      <c r="A12" s="59" t="s">
        <v>2715</v>
      </c>
      <c r="B12" s="50"/>
      <c r="C12" s="50"/>
      <c r="D12" s="50"/>
      <c r="E12" s="50"/>
      <c r="F12" s="50"/>
      <c r="G12" s="50"/>
      <c r="H12" s="50"/>
      <c r="I12" s="50"/>
      <c r="K12" s="354"/>
    </row>
    <row r="13">
      <c r="A13" s="60"/>
      <c r="B13" s="60"/>
      <c r="C13" s="61"/>
      <c r="D13" s="60"/>
      <c r="E13" s="60"/>
      <c r="F13" s="60"/>
      <c r="G13" s="60"/>
      <c r="H13" s="60"/>
      <c r="I13" s="60"/>
      <c r="M13" s="3"/>
    </row>
    <row r="14" ht="39.0" customHeight="1">
      <c r="A14" s="322" t="s">
        <v>2702</v>
      </c>
      <c r="B14" s="322" t="s">
        <v>8</v>
      </c>
      <c r="C14" s="322" t="s">
        <v>2703</v>
      </c>
      <c r="D14" s="322" t="s">
        <v>2704</v>
      </c>
      <c r="E14" s="322" t="s">
        <v>2705</v>
      </c>
      <c r="F14" s="322" t="s">
        <v>2706</v>
      </c>
      <c r="G14" s="62" t="s">
        <v>2716</v>
      </c>
      <c r="H14" s="62" t="s">
        <v>153</v>
      </c>
      <c r="I14" s="62" t="s">
        <v>2717</v>
      </c>
      <c r="J14" s="182" t="s">
        <v>158</v>
      </c>
      <c r="K14" s="354"/>
    </row>
    <row r="15" ht="15.0" customHeight="1">
      <c r="A15" s="137" t="s">
        <v>104</v>
      </c>
      <c r="B15" s="137" t="s">
        <v>2718</v>
      </c>
      <c r="C15" s="137" t="s">
        <v>2719</v>
      </c>
      <c r="D15" s="137" t="s">
        <v>2720</v>
      </c>
      <c r="E15" s="137" t="s">
        <v>2721</v>
      </c>
      <c r="F15" s="355" t="s">
        <v>2722</v>
      </c>
      <c r="G15" s="137" t="s">
        <v>2723</v>
      </c>
      <c r="H15" s="137">
        <v>300.0</v>
      </c>
      <c r="I15" s="137">
        <v>100.0</v>
      </c>
      <c r="J15" s="91" t="s">
        <v>104</v>
      </c>
    </row>
    <row r="16" ht="15.0" customHeight="1">
      <c r="A16" s="137" t="s">
        <v>106</v>
      </c>
      <c r="B16" s="137" t="s">
        <v>86</v>
      </c>
      <c r="C16" s="137" t="s">
        <v>2724</v>
      </c>
      <c r="D16" s="137" t="s">
        <v>2720</v>
      </c>
      <c r="E16" s="356">
        <v>45156.0</v>
      </c>
      <c r="F16" s="355" t="s">
        <v>2725</v>
      </c>
      <c r="G16" s="137" t="s">
        <v>2726</v>
      </c>
      <c r="H16" s="137">
        <v>100.0</v>
      </c>
      <c r="I16" s="357">
        <v>100.0</v>
      </c>
      <c r="J16" s="91" t="s">
        <v>106</v>
      </c>
    </row>
    <row r="17" ht="15.0" customHeight="1">
      <c r="A17" s="137" t="s">
        <v>2727</v>
      </c>
      <c r="B17" s="137" t="s">
        <v>86</v>
      </c>
      <c r="C17" s="137" t="s">
        <v>2728</v>
      </c>
      <c r="D17" s="137" t="s">
        <v>2729</v>
      </c>
      <c r="E17" s="137" t="s">
        <v>2730</v>
      </c>
      <c r="F17" s="355" t="s">
        <v>2731</v>
      </c>
      <c r="G17" s="137" t="s">
        <v>2732</v>
      </c>
      <c r="H17" s="137">
        <v>300.0</v>
      </c>
      <c r="I17" s="357">
        <v>100.0</v>
      </c>
      <c r="J17" s="91" t="s">
        <v>109</v>
      </c>
    </row>
    <row r="18" ht="15.0" customHeight="1">
      <c r="A18" s="137" t="s">
        <v>116</v>
      </c>
      <c r="B18" s="137" t="s">
        <v>86</v>
      </c>
      <c r="C18" s="137" t="s">
        <v>2728</v>
      </c>
      <c r="D18" s="137" t="s">
        <v>2729</v>
      </c>
      <c r="E18" s="137" t="s">
        <v>2730</v>
      </c>
      <c r="F18" s="355" t="s">
        <v>2731</v>
      </c>
      <c r="G18" s="137" t="s">
        <v>2732</v>
      </c>
      <c r="H18" s="137">
        <v>300.0</v>
      </c>
      <c r="I18" s="357">
        <v>100.0</v>
      </c>
      <c r="J18" s="91" t="s">
        <v>116</v>
      </c>
    </row>
    <row r="19" ht="15.0" customHeight="1">
      <c r="A19" s="137" t="s">
        <v>2733</v>
      </c>
      <c r="B19" s="137" t="s">
        <v>86</v>
      </c>
      <c r="C19" s="137" t="s">
        <v>2734</v>
      </c>
      <c r="D19" s="137" t="s">
        <v>2735</v>
      </c>
      <c r="E19" s="137" t="s">
        <v>2736</v>
      </c>
      <c r="F19" s="138" t="s">
        <v>2737</v>
      </c>
      <c r="G19" s="137" t="s">
        <v>2738</v>
      </c>
      <c r="H19" s="137">
        <v>100.0</v>
      </c>
      <c r="I19" s="357">
        <v>100.0</v>
      </c>
      <c r="J19" s="91" t="s">
        <v>118</v>
      </c>
    </row>
    <row r="20" ht="15.0" customHeight="1">
      <c r="A20" s="137" t="s">
        <v>120</v>
      </c>
      <c r="B20" s="137" t="s">
        <v>86</v>
      </c>
      <c r="C20" s="137" t="s">
        <v>2739</v>
      </c>
      <c r="D20" s="137" t="s">
        <v>2740</v>
      </c>
      <c r="E20" s="137" t="s">
        <v>2741</v>
      </c>
      <c r="F20" s="358" t="s">
        <v>2742</v>
      </c>
      <c r="G20" s="137" t="s">
        <v>2743</v>
      </c>
      <c r="H20" s="137">
        <v>500.0</v>
      </c>
      <c r="I20" s="357">
        <v>200.0</v>
      </c>
      <c r="J20" s="91" t="s">
        <v>120</v>
      </c>
    </row>
    <row r="21" ht="15.75" customHeight="1">
      <c r="A21" s="176" t="s">
        <v>121</v>
      </c>
      <c r="B21" s="176"/>
      <c r="C21" s="47"/>
      <c r="D21" s="1"/>
      <c r="E21" s="1"/>
      <c r="F21" s="1"/>
      <c r="G21" s="1"/>
      <c r="H21" s="1"/>
      <c r="I21" s="359">
        <f>SUM(I15:I20)</f>
        <v>700</v>
      </c>
    </row>
    <row r="22" ht="15.75" customHeight="1">
      <c r="A22" s="46"/>
      <c r="B22" s="46"/>
      <c r="C22" s="47"/>
      <c r="D22" s="1"/>
      <c r="E22" s="1"/>
      <c r="F22" s="1"/>
      <c r="G22" s="1"/>
      <c r="H22" s="1"/>
      <c r="I22" s="1"/>
    </row>
    <row r="23" ht="15.75" customHeight="1">
      <c r="A23" s="179" t="s">
        <v>680</v>
      </c>
      <c r="B23" s="180"/>
      <c r="C23" s="180"/>
      <c r="D23" s="180"/>
      <c r="E23" s="180"/>
      <c r="F23" s="180"/>
      <c r="G23" s="180"/>
      <c r="H23" s="180"/>
      <c r="I23" s="180"/>
    </row>
    <row r="24" ht="15.75" customHeight="1">
      <c r="A24" s="46"/>
      <c r="B24" s="46"/>
      <c r="C24" s="47"/>
      <c r="D24" s="1"/>
      <c r="E24" s="1"/>
      <c r="F24" s="1"/>
      <c r="G24" s="1"/>
      <c r="H24" s="1"/>
      <c r="I24" s="1"/>
    </row>
    <row r="25" ht="15.75" customHeight="1">
      <c r="A25" s="46"/>
      <c r="B25" s="46"/>
      <c r="C25" s="47"/>
      <c r="D25" s="1"/>
      <c r="E25" s="1"/>
      <c r="F25" s="1"/>
      <c r="G25" s="1"/>
      <c r="H25" s="1"/>
      <c r="I25" s="1"/>
    </row>
    <row r="26" ht="15.75" customHeight="1">
      <c r="A26" s="46"/>
      <c r="B26" s="46"/>
      <c r="C26" s="47"/>
      <c r="D26" s="1"/>
      <c r="E26" s="1"/>
      <c r="F26" s="1"/>
      <c r="G26" s="1"/>
      <c r="H26" s="1"/>
      <c r="I26" s="1"/>
    </row>
    <row r="27" ht="15.75" customHeight="1">
      <c r="A27" s="46"/>
      <c r="B27" s="46"/>
      <c r="C27" s="47"/>
      <c r="D27" s="1"/>
      <c r="E27" s="1"/>
      <c r="F27" s="1"/>
      <c r="G27" s="1"/>
      <c r="H27" s="1"/>
      <c r="I27" s="1"/>
    </row>
    <row r="28" ht="15.75" customHeight="1">
      <c r="A28" s="46"/>
      <c r="B28" s="46"/>
      <c r="C28" s="47"/>
      <c r="D28" s="1"/>
      <c r="E28" s="1"/>
      <c r="F28" s="1"/>
      <c r="G28" s="1"/>
      <c r="H28" s="1"/>
      <c r="I28" s="1"/>
    </row>
    <row r="29" ht="15.75" customHeight="1">
      <c r="A29" s="46"/>
      <c r="B29" s="46"/>
      <c r="C29" s="47"/>
      <c r="D29" s="1"/>
      <c r="E29" s="1"/>
      <c r="F29" s="1"/>
      <c r="G29" s="1"/>
      <c r="H29" s="1"/>
      <c r="I29" s="1"/>
    </row>
    <row r="30" ht="15.75" customHeight="1">
      <c r="A30" s="46"/>
      <c r="B30" s="46"/>
      <c r="C30" s="47"/>
      <c r="D30" s="1"/>
      <c r="E30" s="1"/>
      <c r="F30" s="1"/>
      <c r="G30" s="1"/>
      <c r="H30" s="1"/>
      <c r="I30" s="1"/>
    </row>
    <row r="31" ht="15.75" customHeight="1">
      <c r="A31" s="46"/>
      <c r="B31" s="46"/>
      <c r="C31" s="47"/>
      <c r="D31" s="1"/>
      <c r="E31" s="1"/>
      <c r="F31" s="1"/>
      <c r="G31" s="1"/>
      <c r="H31" s="1"/>
      <c r="I31" s="1"/>
    </row>
    <row r="32" ht="15.75" customHeight="1">
      <c r="A32" s="46"/>
      <c r="B32" s="46"/>
      <c r="C32" s="47"/>
      <c r="D32" s="1"/>
      <c r="E32" s="1"/>
      <c r="F32" s="1"/>
      <c r="G32" s="1"/>
      <c r="H32" s="1"/>
      <c r="I32" s="1"/>
    </row>
    <row r="33" ht="15.75" customHeight="1">
      <c r="A33" s="46"/>
      <c r="B33" s="46"/>
      <c r="C33" s="47"/>
      <c r="D33" s="1"/>
      <c r="E33" s="1"/>
      <c r="F33" s="1"/>
      <c r="G33" s="1"/>
      <c r="H33" s="1"/>
      <c r="I33" s="1"/>
    </row>
    <row r="34" ht="15.75" customHeight="1">
      <c r="A34" s="46"/>
      <c r="B34" s="46"/>
      <c r="C34" s="47"/>
      <c r="D34" s="1"/>
      <c r="E34" s="1"/>
      <c r="F34" s="1"/>
      <c r="G34" s="1"/>
      <c r="H34" s="1"/>
      <c r="I34" s="1"/>
    </row>
    <row r="35" ht="15.75" customHeight="1">
      <c r="A35" s="46"/>
      <c r="B35" s="46"/>
      <c r="C35" s="47"/>
      <c r="D35" s="1"/>
      <c r="E35" s="1"/>
      <c r="F35" s="1"/>
      <c r="G35" s="1"/>
      <c r="H35" s="1"/>
      <c r="I35" s="1"/>
    </row>
    <row r="36" ht="15.75" customHeight="1">
      <c r="A36" s="46"/>
      <c r="B36" s="46"/>
      <c r="C36" s="47"/>
      <c r="D36" s="1"/>
      <c r="E36" s="1"/>
      <c r="F36" s="1"/>
      <c r="G36" s="1"/>
      <c r="H36" s="1"/>
      <c r="I36" s="1"/>
    </row>
    <row r="37" ht="15.75" customHeight="1">
      <c r="A37" s="46"/>
      <c r="B37" s="46"/>
      <c r="C37" s="47"/>
      <c r="D37" s="1"/>
      <c r="E37" s="1"/>
      <c r="F37" s="1"/>
      <c r="G37" s="1"/>
      <c r="H37" s="1"/>
      <c r="I37" s="1"/>
    </row>
    <row r="38" ht="15.75" customHeight="1">
      <c r="A38" s="46"/>
      <c r="B38" s="46"/>
      <c r="C38" s="47"/>
      <c r="D38" s="1"/>
      <c r="E38" s="1"/>
      <c r="F38" s="1"/>
      <c r="G38" s="1"/>
      <c r="H38" s="1"/>
      <c r="I38" s="1"/>
    </row>
    <row r="39" ht="15.75" customHeight="1">
      <c r="A39" s="46"/>
      <c r="B39" s="46"/>
      <c r="C39" s="47"/>
      <c r="D39" s="1"/>
      <c r="E39" s="1"/>
      <c r="F39" s="1"/>
      <c r="G39" s="1"/>
      <c r="H39" s="1"/>
      <c r="I39" s="1"/>
    </row>
    <row r="40" ht="15.75" customHeight="1">
      <c r="A40" s="46"/>
      <c r="B40" s="46"/>
      <c r="C40" s="47"/>
      <c r="D40" s="1"/>
      <c r="E40" s="1"/>
      <c r="F40" s="1"/>
      <c r="G40" s="1"/>
      <c r="H40" s="1"/>
      <c r="I40" s="1"/>
    </row>
    <row r="41" ht="15.75" customHeight="1">
      <c r="A41" s="46"/>
      <c r="B41" s="46"/>
      <c r="C41" s="47"/>
      <c r="D41" s="1"/>
      <c r="E41" s="1"/>
      <c r="F41" s="1"/>
      <c r="G41" s="1"/>
      <c r="H41" s="1"/>
      <c r="I41" s="1"/>
    </row>
    <row r="42" ht="15.75" customHeight="1">
      <c r="A42" s="46"/>
      <c r="B42" s="46"/>
      <c r="C42" s="47"/>
      <c r="D42" s="1"/>
      <c r="E42" s="1"/>
      <c r="F42" s="1"/>
      <c r="G42" s="1"/>
      <c r="H42" s="1"/>
      <c r="I42" s="1"/>
    </row>
    <row r="43" ht="15.75" customHeight="1">
      <c r="A43" s="46"/>
      <c r="B43" s="46"/>
      <c r="C43" s="47"/>
      <c r="D43" s="1"/>
      <c r="E43" s="1"/>
      <c r="F43" s="1"/>
      <c r="G43" s="1"/>
      <c r="H43" s="1"/>
      <c r="I43" s="1"/>
    </row>
    <row r="44" ht="15.75" customHeight="1">
      <c r="A44" s="46"/>
      <c r="B44" s="46"/>
      <c r="C44" s="47"/>
      <c r="D44" s="1"/>
      <c r="E44" s="1"/>
      <c r="F44" s="1"/>
      <c r="G44" s="1"/>
      <c r="H44" s="1"/>
      <c r="I44" s="1"/>
    </row>
    <row r="45" ht="15.75" customHeight="1">
      <c r="A45" s="46"/>
      <c r="B45" s="46"/>
      <c r="C45" s="47"/>
      <c r="D45" s="1"/>
      <c r="E45" s="1"/>
      <c r="F45" s="1"/>
      <c r="G45" s="1"/>
      <c r="H45" s="1"/>
      <c r="I45" s="1"/>
    </row>
    <row r="46" ht="15.75" customHeight="1">
      <c r="A46" s="46"/>
      <c r="B46" s="46"/>
      <c r="C46" s="47"/>
      <c r="D46" s="1"/>
      <c r="E46" s="1"/>
      <c r="F46" s="1"/>
      <c r="G46" s="1"/>
      <c r="H46" s="1"/>
      <c r="I46" s="1"/>
    </row>
    <row r="47" ht="15.75" customHeight="1">
      <c r="A47" s="46"/>
      <c r="B47" s="46"/>
      <c r="C47" s="47"/>
      <c r="D47" s="1"/>
      <c r="E47" s="1"/>
      <c r="F47" s="1"/>
      <c r="G47" s="1"/>
      <c r="H47" s="1"/>
      <c r="I47" s="1"/>
    </row>
    <row r="48" ht="15.75" customHeight="1">
      <c r="A48" s="46"/>
      <c r="B48" s="46"/>
      <c r="C48" s="47"/>
      <c r="D48" s="1"/>
      <c r="E48" s="1"/>
      <c r="F48" s="1"/>
      <c r="G48" s="1"/>
      <c r="H48" s="1"/>
      <c r="I48" s="1"/>
    </row>
    <row r="49" ht="15.75" customHeight="1">
      <c r="A49" s="46"/>
      <c r="B49" s="46"/>
      <c r="C49" s="47"/>
      <c r="D49" s="1"/>
      <c r="E49" s="1"/>
      <c r="F49" s="1"/>
      <c r="G49" s="1"/>
      <c r="H49" s="1"/>
      <c r="I49" s="1"/>
    </row>
    <row r="50" ht="15.75" customHeight="1">
      <c r="A50" s="46"/>
      <c r="B50" s="46"/>
      <c r="C50" s="47"/>
      <c r="D50" s="1"/>
      <c r="E50" s="1"/>
      <c r="F50" s="1"/>
      <c r="G50" s="1"/>
      <c r="H50" s="1"/>
      <c r="I50" s="1"/>
    </row>
    <row r="51" ht="15.75" customHeight="1">
      <c r="A51" s="46"/>
      <c r="B51" s="46"/>
      <c r="C51" s="47"/>
      <c r="D51" s="1"/>
      <c r="E51" s="1"/>
      <c r="F51" s="1"/>
      <c r="G51" s="1"/>
      <c r="H51" s="1"/>
      <c r="I51" s="1"/>
    </row>
    <row r="52" ht="15.75" customHeight="1">
      <c r="A52" s="46"/>
      <c r="B52" s="46"/>
      <c r="C52" s="47"/>
      <c r="D52" s="1"/>
      <c r="E52" s="1"/>
      <c r="F52" s="1"/>
      <c r="G52" s="1"/>
      <c r="H52" s="1"/>
      <c r="I52" s="1"/>
    </row>
    <row r="53" ht="15.75" customHeight="1">
      <c r="A53" s="46"/>
      <c r="B53" s="46"/>
      <c r="C53" s="47"/>
      <c r="D53" s="1"/>
      <c r="E53" s="1"/>
      <c r="F53" s="1"/>
      <c r="G53" s="1"/>
      <c r="H53" s="1"/>
      <c r="I53" s="1"/>
    </row>
    <row r="54" ht="15.75" customHeight="1">
      <c r="A54" s="46"/>
      <c r="B54" s="46"/>
      <c r="C54" s="47"/>
      <c r="D54" s="1"/>
      <c r="E54" s="1"/>
      <c r="F54" s="1"/>
      <c r="G54" s="1"/>
      <c r="H54" s="1"/>
      <c r="I54" s="1"/>
    </row>
    <row r="55" ht="15.75" customHeight="1">
      <c r="A55" s="46"/>
      <c r="B55" s="46"/>
      <c r="C55" s="47"/>
      <c r="D55" s="1"/>
      <c r="E55" s="1"/>
      <c r="F55" s="1"/>
      <c r="G55" s="1"/>
      <c r="H55" s="1"/>
      <c r="I55" s="1"/>
    </row>
    <row r="56" ht="15.75" customHeight="1">
      <c r="A56" s="46"/>
      <c r="B56" s="46"/>
      <c r="C56" s="47"/>
      <c r="D56" s="1"/>
      <c r="E56" s="1"/>
      <c r="F56" s="1"/>
      <c r="G56" s="1"/>
      <c r="H56" s="1"/>
      <c r="I56" s="1"/>
    </row>
    <row r="57" ht="15.75" customHeight="1">
      <c r="A57" s="46"/>
      <c r="B57" s="46"/>
      <c r="C57" s="47"/>
      <c r="D57" s="1"/>
      <c r="E57" s="1"/>
      <c r="F57" s="1"/>
      <c r="G57" s="1"/>
      <c r="H57" s="1"/>
      <c r="I57" s="1"/>
    </row>
    <row r="58" ht="15.75" customHeight="1">
      <c r="A58" s="46"/>
      <c r="B58" s="46"/>
      <c r="C58" s="47"/>
      <c r="D58" s="1"/>
      <c r="E58" s="1"/>
      <c r="F58" s="1"/>
      <c r="G58" s="1"/>
      <c r="H58" s="1"/>
      <c r="I58" s="1"/>
    </row>
    <row r="59" ht="15.75" customHeight="1">
      <c r="A59" s="46"/>
      <c r="B59" s="46"/>
      <c r="C59" s="47"/>
      <c r="D59" s="1"/>
      <c r="E59" s="1"/>
      <c r="F59" s="1"/>
      <c r="G59" s="1"/>
      <c r="H59" s="1"/>
      <c r="I59" s="1"/>
    </row>
    <row r="60" ht="15.75" customHeight="1">
      <c r="A60" s="46"/>
      <c r="B60" s="46"/>
      <c r="C60" s="47"/>
      <c r="D60" s="1"/>
      <c r="E60" s="1"/>
      <c r="F60" s="1"/>
      <c r="G60" s="1"/>
      <c r="H60" s="1"/>
      <c r="I60" s="1"/>
    </row>
    <row r="61" ht="15.75" customHeight="1">
      <c r="A61" s="46"/>
      <c r="B61" s="46"/>
      <c r="C61" s="47"/>
      <c r="D61" s="1"/>
      <c r="E61" s="1"/>
      <c r="F61" s="1"/>
      <c r="G61" s="1"/>
      <c r="H61" s="1"/>
      <c r="I61" s="1"/>
    </row>
    <row r="62" ht="15.75" customHeight="1">
      <c r="A62" s="46"/>
      <c r="B62" s="46"/>
      <c r="C62" s="47"/>
      <c r="D62" s="1"/>
      <c r="E62" s="1"/>
      <c r="F62" s="1"/>
      <c r="G62" s="1"/>
      <c r="H62" s="1"/>
      <c r="I62" s="1"/>
    </row>
    <row r="63" ht="15.75" customHeight="1">
      <c r="A63" s="46"/>
      <c r="B63" s="46"/>
      <c r="C63" s="47"/>
      <c r="D63" s="1"/>
      <c r="E63" s="1"/>
      <c r="F63" s="1"/>
      <c r="G63" s="1"/>
      <c r="H63" s="1"/>
      <c r="I63" s="1"/>
    </row>
    <row r="64" ht="15.75" customHeight="1">
      <c r="A64" s="46"/>
      <c r="B64" s="46"/>
      <c r="C64" s="47"/>
      <c r="D64" s="1"/>
      <c r="E64" s="1"/>
      <c r="F64" s="1"/>
      <c r="G64" s="1"/>
      <c r="H64" s="1"/>
      <c r="I64" s="1"/>
    </row>
    <row r="65" ht="15.75" customHeight="1">
      <c r="A65" s="46"/>
      <c r="B65" s="46"/>
      <c r="C65" s="47"/>
      <c r="D65" s="1"/>
      <c r="E65" s="1"/>
      <c r="F65" s="1"/>
      <c r="G65" s="1"/>
      <c r="H65" s="1"/>
      <c r="I65" s="1"/>
    </row>
    <row r="66" ht="15.75" customHeight="1">
      <c r="A66" s="46"/>
      <c r="B66" s="46"/>
      <c r="C66" s="47"/>
      <c r="D66" s="1"/>
      <c r="E66" s="1"/>
      <c r="F66" s="1"/>
      <c r="G66" s="1"/>
      <c r="H66" s="1"/>
      <c r="I66" s="1"/>
    </row>
    <row r="67" ht="15.75" customHeight="1">
      <c r="A67" s="46"/>
      <c r="B67" s="46"/>
      <c r="C67" s="47"/>
      <c r="D67" s="1"/>
      <c r="E67" s="1"/>
      <c r="F67" s="1"/>
      <c r="G67" s="1"/>
      <c r="H67" s="1"/>
      <c r="I67" s="1"/>
    </row>
    <row r="68" ht="15.75" customHeight="1">
      <c r="A68" s="46"/>
      <c r="B68" s="46"/>
      <c r="C68" s="47"/>
      <c r="D68" s="1"/>
      <c r="E68" s="1"/>
      <c r="F68" s="1"/>
      <c r="G68" s="1"/>
      <c r="H68" s="1"/>
      <c r="I68" s="1"/>
    </row>
    <row r="69" ht="15.75" customHeight="1">
      <c r="A69" s="46"/>
      <c r="B69" s="46"/>
      <c r="C69" s="47"/>
      <c r="D69" s="1"/>
      <c r="E69" s="1"/>
      <c r="F69" s="1"/>
      <c r="G69" s="1"/>
      <c r="H69" s="1"/>
      <c r="I69" s="1"/>
    </row>
    <row r="70" ht="15.75" customHeight="1">
      <c r="A70" s="46"/>
      <c r="B70" s="46"/>
      <c r="C70" s="47"/>
      <c r="D70" s="1"/>
      <c r="E70" s="1"/>
      <c r="F70" s="1"/>
      <c r="G70" s="1"/>
      <c r="H70" s="1"/>
      <c r="I70" s="1"/>
    </row>
    <row r="71" ht="15.75" customHeight="1">
      <c r="A71" s="46"/>
      <c r="B71" s="46"/>
      <c r="C71" s="47"/>
      <c r="D71" s="1"/>
      <c r="E71" s="1"/>
      <c r="F71" s="1"/>
      <c r="G71" s="1"/>
      <c r="H71" s="1"/>
      <c r="I71" s="1"/>
    </row>
    <row r="72" ht="15.75" customHeight="1">
      <c r="A72" s="46"/>
      <c r="B72" s="46"/>
      <c r="C72" s="47"/>
      <c r="D72" s="1"/>
      <c r="E72" s="1"/>
      <c r="F72" s="1"/>
      <c r="G72" s="1"/>
      <c r="H72" s="1"/>
      <c r="I72" s="1"/>
    </row>
    <row r="73" ht="15.75" customHeight="1">
      <c r="A73" s="46"/>
      <c r="B73" s="46"/>
      <c r="C73" s="47"/>
      <c r="D73" s="1"/>
      <c r="E73" s="1"/>
      <c r="F73" s="1"/>
      <c r="G73" s="1"/>
      <c r="H73" s="1"/>
      <c r="I73" s="1"/>
    </row>
    <row r="74" ht="15.75" customHeight="1">
      <c r="A74" s="46"/>
      <c r="B74" s="46"/>
      <c r="C74" s="47"/>
      <c r="D74" s="1"/>
      <c r="E74" s="1"/>
      <c r="F74" s="1"/>
      <c r="G74" s="1"/>
      <c r="H74" s="1"/>
      <c r="I74" s="1"/>
    </row>
    <row r="75" ht="15.75" customHeight="1">
      <c r="A75" s="46"/>
      <c r="B75" s="46"/>
      <c r="C75" s="47"/>
      <c r="D75" s="1"/>
      <c r="E75" s="1"/>
      <c r="F75" s="1"/>
      <c r="G75" s="1"/>
      <c r="H75" s="1"/>
      <c r="I75" s="1"/>
    </row>
    <row r="76" ht="15.75" customHeight="1">
      <c r="A76" s="46"/>
      <c r="B76" s="46"/>
      <c r="C76" s="47"/>
      <c r="D76" s="1"/>
      <c r="E76" s="1"/>
      <c r="F76" s="1"/>
      <c r="G76" s="1"/>
      <c r="H76" s="1"/>
      <c r="I76" s="1"/>
    </row>
    <row r="77" ht="15.75" customHeight="1">
      <c r="A77" s="46"/>
      <c r="B77" s="46"/>
      <c r="C77" s="47"/>
      <c r="D77" s="1"/>
      <c r="E77" s="1"/>
      <c r="F77" s="1"/>
      <c r="G77" s="1"/>
      <c r="H77" s="1"/>
      <c r="I77" s="1"/>
    </row>
    <row r="78" ht="15.75" customHeight="1">
      <c r="A78" s="46"/>
      <c r="B78" s="46"/>
      <c r="C78" s="47"/>
      <c r="D78" s="1"/>
      <c r="E78" s="1"/>
      <c r="F78" s="1"/>
      <c r="G78" s="1"/>
      <c r="H78" s="1"/>
      <c r="I78" s="1"/>
    </row>
    <row r="79" ht="15.75" customHeight="1">
      <c r="A79" s="46"/>
      <c r="B79" s="46"/>
      <c r="C79" s="47"/>
      <c r="D79" s="1"/>
      <c r="E79" s="1"/>
      <c r="F79" s="1"/>
      <c r="G79" s="1"/>
      <c r="H79" s="1"/>
      <c r="I79" s="1"/>
    </row>
    <row r="80" ht="15.75" customHeight="1">
      <c r="A80" s="46"/>
      <c r="B80" s="46"/>
      <c r="C80" s="47"/>
      <c r="D80" s="1"/>
      <c r="E80" s="1"/>
      <c r="F80" s="1"/>
      <c r="G80" s="1"/>
      <c r="H80" s="1"/>
      <c r="I80" s="1"/>
    </row>
    <row r="81" ht="15.75" customHeight="1">
      <c r="A81" s="46"/>
      <c r="B81" s="46"/>
      <c r="C81" s="47"/>
      <c r="D81" s="1"/>
      <c r="E81" s="1"/>
      <c r="F81" s="1"/>
      <c r="G81" s="1"/>
      <c r="H81" s="1"/>
      <c r="I81" s="1"/>
    </row>
    <row r="82" ht="15.75" customHeight="1">
      <c r="A82" s="46"/>
      <c r="B82" s="46"/>
      <c r="C82" s="47"/>
      <c r="D82" s="1"/>
      <c r="E82" s="1"/>
      <c r="F82" s="1"/>
      <c r="G82" s="1"/>
      <c r="H82" s="1"/>
      <c r="I82" s="1"/>
    </row>
    <row r="83" ht="15.75" customHeight="1">
      <c r="A83" s="46"/>
      <c r="B83" s="46"/>
      <c r="C83" s="47"/>
      <c r="D83" s="1"/>
      <c r="E83" s="1"/>
      <c r="F83" s="1"/>
      <c r="G83" s="1"/>
      <c r="H83" s="1"/>
      <c r="I83" s="1"/>
    </row>
    <row r="84" ht="15.75" customHeight="1">
      <c r="A84" s="46"/>
      <c r="B84" s="46"/>
      <c r="C84" s="47"/>
      <c r="D84" s="1"/>
      <c r="E84" s="1"/>
      <c r="F84" s="1"/>
      <c r="G84" s="1"/>
      <c r="H84" s="1"/>
      <c r="I84" s="1"/>
    </row>
    <row r="85" ht="15.75" customHeight="1">
      <c r="A85" s="46"/>
      <c r="B85" s="46"/>
      <c r="C85" s="47"/>
      <c r="D85" s="1"/>
      <c r="E85" s="1"/>
      <c r="F85" s="1"/>
      <c r="G85" s="1"/>
      <c r="H85" s="1"/>
      <c r="I85" s="1"/>
    </row>
    <row r="86" ht="15.75" customHeight="1">
      <c r="A86" s="46"/>
      <c r="B86" s="46"/>
      <c r="C86" s="47"/>
      <c r="D86" s="1"/>
      <c r="E86" s="1"/>
      <c r="F86" s="1"/>
      <c r="G86" s="1"/>
      <c r="H86" s="1"/>
      <c r="I86" s="1"/>
    </row>
    <row r="87" ht="15.75" customHeight="1">
      <c r="A87" s="46"/>
      <c r="B87" s="46"/>
      <c r="C87" s="47"/>
      <c r="D87" s="1"/>
      <c r="E87" s="1"/>
      <c r="F87" s="1"/>
      <c r="G87" s="1"/>
      <c r="H87" s="1"/>
      <c r="I87" s="1"/>
    </row>
    <row r="88" ht="15.75" customHeight="1">
      <c r="A88" s="46"/>
      <c r="B88" s="46"/>
      <c r="C88" s="47"/>
      <c r="D88" s="1"/>
      <c r="E88" s="1"/>
      <c r="F88" s="1"/>
      <c r="G88" s="1"/>
      <c r="H88" s="1"/>
      <c r="I88" s="1"/>
    </row>
    <row r="89" ht="15.75" customHeight="1">
      <c r="A89" s="46"/>
      <c r="B89" s="46"/>
      <c r="C89" s="47"/>
      <c r="D89" s="1"/>
      <c r="E89" s="1"/>
      <c r="F89" s="1"/>
      <c r="G89" s="1"/>
      <c r="H89" s="1"/>
      <c r="I89" s="1"/>
    </row>
    <row r="90" ht="15.75" customHeight="1">
      <c r="A90" s="46"/>
      <c r="B90" s="46"/>
      <c r="C90" s="47"/>
      <c r="D90" s="1"/>
      <c r="E90" s="1"/>
      <c r="F90" s="1"/>
      <c r="G90" s="1"/>
      <c r="H90" s="1"/>
      <c r="I90" s="1"/>
    </row>
    <row r="91" ht="15.75" customHeight="1">
      <c r="A91" s="46"/>
      <c r="B91" s="46"/>
      <c r="C91" s="47"/>
      <c r="D91" s="1"/>
      <c r="E91" s="1"/>
      <c r="F91" s="1"/>
      <c r="G91" s="1"/>
      <c r="H91" s="1"/>
      <c r="I91" s="1"/>
    </row>
    <row r="92" ht="15.75" customHeight="1">
      <c r="A92" s="46"/>
      <c r="B92" s="46"/>
      <c r="C92" s="47"/>
      <c r="D92" s="1"/>
      <c r="E92" s="1"/>
      <c r="F92" s="1"/>
      <c r="G92" s="1"/>
      <c r="H92" s="1"/>
      <c r="I92" s="1"/>
    </row>
    <row r="93" ht="15.75" customHeight="1">
      <c r="A93" s="46"/>
      <c r="B93" s="46"/>
      <c r="C93" s="47"/>
      <c r="D93" s="1"/>
      <c r="E93" s="1"/>
      <c r="F93" s="1"/>
      <c r="G93" s="1"/>
      <c r="H93" s="1"/>
      <c r="I93" s="1"/>
    </row>
    <row r="94" ht="15.75" customHeight="1">
      <c r="A94" s="46"/>
      <c r="B94" s="46"/>
      <c r="C94" s="47"/>
      <c r="D94" s="1"/>
      <c r="E94" s="1"/>
      <c r="F94" s="1"/>
      <c r="G94" s="1"/>
      <c r="H94" s="1"/>
      <c r="I94" s="1"/>
    </row>
    <row r="95" ht="15.75" customHeight="1">
      <c r="A95" s="46"/>
      <c r="B95" s="46"/>
      <c r="C95" s="47"/>
      <c r="D95" s="1"/>
      <c r="E95" s="1"/>
      <c r="F95" s="1"/>
      <c r="G95" s="1"/>
      <c r="H95" s="1"/>
      <c r="I95" s="1"/>
    </row>
    <row r="96" ht="15.75" customHeight="1">
      <c r="A96" s="46"/>
      <c r="B96" s="46"/>
      <c r="C96" s="47"/>
      <c r="D96" s="1"/>
      <c r="E96" s="1"/>
      <c r="F96" s="1"/>
      <c r="G96" s="1"/>
      <c r="H96" s="1"/>
      <c r="I96" s="1"/>
    </row>
    <row r="97" ht="15.75" customHeight="1">
      <c r="A97" s="46"/>
      <c r="B97" s="46"/>
      <c r="C97" s="47"/>
      <c r="D97" s="1"/>
      <c r="E97" s="1"/>
      <c r="F97" s="1"/>
      <c r="G97" s="1"/>
      <c r="H97" s="1"/>
      <c r="I97" s="1"/>
    </row>
    <row r="98" ht="15.75" customHeight="1">
      <c r="A98" s="46"/>
      <c r="B98" s="46"/>
      <c r="C98" s="47"/>
      <c r="D98" s="1"/>
      <c r="E98" s="1"/>
      <c r="F98" s="1"/>
      <c r="G98" s="1"/>
      <c r="H98" s="1"/>
      <c r="I98" s="1"/>
    </row>
    <row r="99" ht="15.75" customHeight="1">
      <c r="A99" s="46"/>
      <c r="B99" s="46"/>
      <c r="C99" s="47"/>
      <c r="D99" s="1"/>
      <c r="E99" s="1"/>
      <c r="F99" s="1"/>
      <c r="G99" s="1"/>
      <c r="H99" s="1"/>
      <c r="I99" s="1"/>
    </row>
    <row r="100" ht="15.75" customHeight="1">
      <c r="A100" s="46"/>
      <c r="B100" s="46"/>
      <c r="C100" s="47"/>
      <c r="D100" s="1"/>
      <c r="E100" s="1"/>
      <c r="F100" s="1"/>
      <c r="G100" s="1"/>
      <c r="H100" s="1"/>
      <c r="I100" s="1"/>
    </row>
    <row r="101" ht="15.75" customHeight="1">
      <c r="A101" s="46"/>
      <c r="B101" s="46"/>
      <c r="C101" s="47"/>
      <c r="D101" s="1"/>
      <c r="E101" s="1"/>
      <c r="F101" s="1"/>
      <c r="G101" s="1"/>
      <c r="H101" s="1"/>
      <c r="I101" s="1"/>
    </row>
    <row r="102" ht="15.75" customHeight="1">
      <c r="A102" s="46"/>
      <c r="B102" s="46"/>
      <c r="C102" s="47"/>
      <c r="D102" s="1"/>
      <c r="E102" s="1"/>
      <c r="F102" s="1"/>
      <c r="G102" s="1"/>
      <c r="H102" s="1"/>
      <c r="I102" s="1"/>
    </row>
    <row r="103" ht="15.75" customHeight="1">
      <c r="A103" s="46"/>
      <c r="B103" s="46"/>
      <c r="C103" s="47"/>
      <c r="D103" s="1"/>
      <c r="E103" s="1"/>
      <c r="F103" s="1"/>
      <c r="G103" s="1"/>
      <c r="H103" s="1"/>
      <c r="I103" s="1"/>
    </row>
    <row r="104" ht="15.75" customHeight="1">
      <c r="A104" s="46"/>
      <c r="B104" s="46"/>
      <c r="C104" s="47"/>
      <c r="D104" s="1"/>
      <c r="E104" s="1"/>
      <c r="F104" s="1"/>
      <c r="G104" s="1"/>
      <c r="H104" s="1"/>
      <c r="I104" s="1"/>
    </row>
    <row r="105" ht="15.75" customHeight="1">
      <c r="A105" s="46"/>
      <c r="B105" s="46"/>
      <c r="C105" s="47"/>
      <c r="D105" s="1"/>
      <c r="E105" s="1"/>
      <c r="F105" s="1"/>
      <c r="G105" s="1"/>
      <c r="H105" s="1"/>
      <c r="I105" s="1"/>
    </row>
    <row r="106" ht="15.75" customHeight="1">
      <c r="A106" s="46"/>
      <c r="B106" s="46"/>
      <c r="C106" s="47"/>
      <c r="D106" s="1"/>
      <c r="E106" s="1"/>
      <c r="F106" s="1"/>
      <c r="G106" s="1"/>
      <c r="H106" s="1"/>
      <c r="I106" s="1"/>
    </row>
    <row r="107" ht="15.75" customHeight="1">
      <c r="A107" s="46"/>
      <c r="B107" s="46"/>
      <c r="C107" s="47"/>
      <c r="D107" s="1"/>
      <c r="E107" s="1"/>
      <c r="F107" s="1"/>
      <c r="G107" s="1"/>
      <c r="H107" s="1"/>
      <c r="I107" s="1"/>
    </row>
    <row r="108" ht="15.75" customHeight="1">
      <c r="A108" s="46"/>
      <c r="B108" s="46"/>
      <c r="C108" s="47"/>
      <c r="D108" s="1"/>
      <c r="E108" s="1"/>
      <c r="F108" s="1"/>
      <c r="G108" s="1"/>
      <c r="H108" s="1"/>
      <c r="I108" s="1"/>
    </row>
    <row r="109" ht="15.75" customHeight="1">
      <c r="A109" s="46"/>
      <c r="B109" s="46"/>
      <c r="C109" s="47"/>
      <c r="D109" s="1"/>
      <c r="E109" s="1"/>
      <c r="F109" s="1"/>
      <c r="G109" s="1"/>
      <c r="H109" s="1"/>
      <c r="I109" s="1"/>
    </row>
    <row r="110" ht="15.75" customHeight="1">
      <c r="A110" s="46"/>
      <c r="B110" s="46"/>
      <c r="C110" s="47"/>
      <c r="D110" s="1"/>
      <c r="E110" s="1"/>
      <c r="F110" s="1"/>
      <c r="G110" s="1"/>
      <c r="H110" s="1"/>
      <c r="I110" s="1"/>
    </row>
    <row r="111" ht="15.75" customHeight="1">
      <c r="A111" s="46"/>
      <c r="B111" s="46"/>
      <c r="C111" s="47"/>
      <c r="D111" s="1"/>
      <c r="E111" s="1"/>
      <c r="F111" s="1"/>
      <c r="G111" s="1"/>
      <c r="H111" s="1"/>
      <c r="I111" s="1"/>
    </row>
    <row r="112" ht="15.75" customHeight="1">
      <c r="A112" s="46"/>
      <c r="B112" s="46"/>
      <c r="C112" s="47"/>
      <c r="D112" s="1"/>
      <c r="E112" s="1"/>
      <c r="F112" s="1"/>
      <c r="G112" s="1"/>
      <c r="H112" s="1"/>
      <c r="I112" s="1"/>
    </row>
    <row r="113" ht="15.75" customHeight="1">
      <c r="A113" s="46"/>
      <c r="B113" s="46"/>
      <c r="C113" s="47"/>
      <c r="D113" s="1"/>
      <c r="E113" s="1"/>
      <c r="F113" s="1"/>
      <c r="G113" s="1"/>
      <c r="H113" s="1"/>
      <c r="I113" s="1"/>
    </row>
    <row r="114" ht="15.75" customHeight="1">
      <c r="A114" s="46"/>
      <c r="B114" s="46"/>
      <c r="C114" s="47"/>
      <c r="D114" s="1"/>
      <c r="E114" s="1"/>
      <c r="F114" s="1"/>
      <c r="G114" s="1"/>
      <c r="H114" s="1"/>
      <c r="I114" s="1"/>
    </row>
    <row r="115" ht="15.75" customHeight="1">
      <c r="A115" s="46"/>
      <c r="B115" s="46"/>
      <c r="C115" s="47"/>
      <c r="D115" s="1"/>
      <c r="E115" s="1"/>
      <c r="F115" s="1"/>
      <c r="G115" s="1"/>
      <c r="H115" s="1"/>
      <c r="I115" s="1"/>
    </row>
    <row r="116" ht="15.75" customHeight="1">
      <c r="A116" s="46"/>
      <c r="B116" s="46"/>
      <c r="C116" s="47"/>
      <c r="D116" s="1"/>
      <c r="E116" s="1"/>
      <c r="F116" s="1"/>
      <c r="G116" s="1"/>
      <c r="H116" s="1"/>
      <c r="I116" s="1"/>
    </row>
    <row r="117" ht="15.75" customHeight="1">
      <c r="A117" s="46"/>
      <c r="B117" s="46"/>
      <c r="C117" s="47"/>
      <c r="D117" s="1"/>
      <c r="E117" s="1"/>
      <c r="F117" s="1"/>
      <c r="G117" s="1"/>
      <c r="H117" s="1"/>
      <c r="I117" s="1"/>
    </row>
    <row r="118" ht="15.75" customHeight="1">
      <c r="A118" s="46"/>
      <c r="B118" s="46"/>
      <c r="C118" s="47"/>
      <c r="D118" s="1"/>
      <c r="E118" s="1"/>
      <c r="F118" s="1"/>
      <c r="G118" s="1"/>
      <c r="H118" s="1"/>
      <c r="I118" s="1"/>
    </row>
    <row r="119" ht="15.75" customHeight="1">
      <c r="A119" s="46"/>
      <c r="B119" s="46"/>
      <c r="C119" s="47"/>
      <c r="D119" s="1"/>
      <c r="E119" s="1"/>
      <c r="F119" s="1"/>
      <c r="G119" s="1"/>
      <c r="H119" s="1"/>
      <c r="I119" s="1"/>
    </row>
    <row r="120" ht="15.75" customHeight="1">
      <c r="A120" s="46"/>
      <c r="B120" s="46"/>
      <c r="C120" s="47"/>
      <c r="D120" s="1"/>
      <c r="E120" s="1"/>
      <c r="F120" s="1"/>
      <c r="G120" s="1"/>
      <c r="H120" s="1"/>
      <c r="I120" s="1"/>
    </row>
    <row r="121" ht="15.75" customHeight="1">
      <c r="A121" s="46"/>
      <c r="B121" s="46"/>
      <c r="C121" s="47"/>
      <c r="D121" s="1"/>
      <c r="E121" s="1"/>
      <c r="F121" s="1"/>
      <c r="G121" s="1"/>
      <c r="H121" s="1"/>
      <c r="I121" s="1"/>
    </row>
    <row r="122" ht="15.75" customHeight="1">
      <c r="A122" s="46"/>
      <c r="B122" s="46"/>
      <c r="C122" s="47"/>
      <c r="D122" s="1"/>
      <c r="E122" s="1"/>
      <c r="F122" s="1"/>
      <c r="G122" s="1"/>
      <c r="H122" s="1"/>
      <c r="I122" s="1"/>
    </row>
    <row r="123" ht="15.75" customHeight="1">
      <c r="A123" s="46"/>
      <c r="B123" s="46"/>
      <c r="C123" s="47"/>
      <c r="D123" s="1"/>
      <c r="E123" s="1"/>
      <c r="F123" s="1"/>
      <c r="G123" s="1"/>
      <c r="H123" s="1"/>
      <c r="I123" s="1"/>
    </row>
    <row r="124" ht="15.75" customHeight="1">
      <c r="A124" s="46"/>
      <c r="B124" s="46"/>
      <c r="C124" s="47"/>
      <c r="D124" s="1"/>
      <c r="E124" s="1"/>
      <c r="F124" s="1"/>
      <c r="G124" s="1"/>
      <c r="H124" s="1"/>
      <c r="I124" s="1"/>
    </row>
    <row r="125" ht="15.75" customHeight="1">
      <c r="A125" s="46"/>
      <c r="B125" s="46"/>
      <c r="C125" s="47"/>
      <c r="D125" s="1"/>
      <c r="E125" s="1"/>
      <c r="F125" s="1"/>
      <c r="G125" s="1"/>
      <c r="H125" s="1"/>
      <c r="I125" s="1"/>
    </row>
    <row r="126" ht="15.75" customHeight="1">
      <c r="A126" s="46"/>
      <c r="B126" s="46"/>
      <c r="C126" s="47"/>
      <c r="D126" s="1"/>
      <c r="E126" s="1"/>
      <c r="F126" s="1"/>
      <c r="G126" s="1"/>
      <c r="H126" s="1"/>
      <c r="I126" s="1"/>
    </row>
    <row r="127" ht="15.75" customHeight="1">
      <c r="A127" s="46"/>
      <c r="B127" s="46"/>
      <c r="C127" s="47"/>
      <c r="D127" s="1"/>
      <c r="E127" s="1"/>
      <c r="F127" s="1"/>
      <c r="G127" s="1"/>
      <c r="H127" s="1"/>
      <c r="I127" s="1"/>
    </row>
    <row r="128" ht="15.75" customHeight="1">
      <c r="A128" s="46"/>
      <c r="B128" s="46"/>
      <c r="C128" s="47"/>
      <c r="D128" s="1"/>
      <c r="E128" s="1"/>
      <c r="F128" s="1"/>
      <c r="G128" s="1"/>
      <c r="H128" s="1"/>
      <c r="I128" s="1"/>
    </row>
    <row r="129" ht="15.75" customHeight="1">
      <c r="A129" s="46"/>
      <c r="B129" s="46"/>
      <c r="C129" s="47"/>
      <c r="D129" s="1"/>
      <c r="E129" s="1"/>
      <c r="F129" s="1"/>
      <c r="G129" s="1"/>
      <c r="H129" s="1"/>
      <c r="I129" s="1"/>
    </row>
    <row r="130" ht="15.75" customHeight="1">
      <c r="A130" s="46"/>
      <c r="B130" s="46"/>
      <c r="C130" s="47"/>
      <c r="D130" s="1"/>
      <c r="E130" s="1"/>
      <c r="F130" s="1"/>
      <c r="G130" s="1"/>
      <c r="H130" s="1"/>
      <c r="I130" s="1"/>
    </row>
    <row r="131" ht="15.75" customHeight="1">
      <c r="A131" s="46"/>
      <c r="B131" s="46"/>
      <c r="C131" s="47"/>
      <c r="D131" s="1"/>
      <c r="E131" s="1"/>
      <c r="F131" s="1"/>
      <c r="G131" s="1"/>
      <c r="H131" s="1"/>
      <c r="I131" s="1"/>
    </row>
    <row r="132" ht="15.75" customHeight="1">
      <c r="A132" s="46"/>
      <c r="B132" s="46"/>
      <c r="C132" s="47"/>
      <c r="D132" s="1"/>
      <c r="E132" s="1"/>
      <c r="F132" s="1"/>
      <c r="G132" s="1"/>
      <c r="H132" s="1"/>
      <c r="I132" s="1"/>
    </row>
    <row r="133" ht="15.75" customHeight="1">
      <c r="A133" s="46"/>
      <c r="B133" s="46"/>
      <c r="C133" s="47"/>
      <c r="D133" s="1"/>
      <c r="E133" s="1"/>
      <c r="F133" s="1"/>
      <c r="G133" s="1"/>
      <c r="H133" s="1"/>
      <c r="I133" s="1"/>
    </row>
    <row r="134" ht="15.75" customHeight="1">
      <c r="A134" s="46"/>
      <c r="B134" s="46"/>
      <c r="C134" s="47"/>
      <c r="D134" s="1"/>
      <c r="E134" s="1"/>
      <c r="F134" s="1"/>
      <c r="G134" s="1"/>
      <c r="H134" s="1"/>
      <c r="I134" s="1"/>
    </row>
    <row r="135" ht="15.75" customHeight="1">
      <c r="A135" s="46"/>
      <c r="B135" s="46"/>
      <c r="C135" s="47"/>
      <c r="D135" s="1"/>
      <c r="E135" s="1"/>
      <c r="F135" s="1"/>
      <c r="G135" s="1"/>
      <c r="H135" s="1"/>
      <c r="I135" s="1"/>
    </row>
    <row r="136" ht="15.75" customHeight="1">
      <c r="A136" s="46"/>
      <c r="B136" s="46"/>
      <c r="C136" s="47"/>
      <c r="D136" s="1"/>
      <c r="E136" s="1"/>
      <c r="F136" s="1"/>
      <c r="G136" s="1"/>
      <c r="H136" s="1"/>
      <c r="I136" s="1"/>
    </row>
    <row r="137" ht="15.75" customHeight="1">
      <c r="A137" s="46"/>
      <c r="B137" s="46"/>
      <c r="C137" s="47"/>
      <c r="D137" s="1"/>
      <c r="E137" s="1"/>
      <c r="F137" s="1"/>
      <c r="G137" s="1"/>
      <c r="H137" s="1"/>
      <c r="I137" s="1"/>
    </row>
    <row r="138" ht="15.75" customHeight="1">
      <c r="A138" s="46"/>
      <c r="B138" s="46"/>
      <c r="C138" s="47"/>
      <c r="D138" s="1"/>
      <c r="E138" s="1"/>
      <c r="F138" s="1"/>
      <c r="G138" s="1"/>
      <c r="H138" s="1"/>
      <c r="I138" s="1"/>
    </row>
    <row r="139" ht="15.75" customHeight="1">
      <c r="A139" s="46"/>
      <c r="B139" s="46"/>
      <c r="C139" s="47"/>
      <c r="D139" s="1"/>
      <c r="E139" s="1"/>
      <c r="F139" s="1"/>
      <c r="G139" s="1"/>
      <c r="H139" s="1"/>
      <c r="I139" s="1"/>
    </row>
    <row r="140" ht="15.75" customHeight="1">
      <c r="A140" s="46"/>
      <c r="B140" s="46"/>
      <c r="C140" s="47"/>
      <c r="D140" s="1"/>
      <c r="E140" s="1"/>
      <c r="F140" s="1"/>
      <c r="G140" s="1"/>
      <c r="H140" s="1"/>
      <c r="I140" s="1"/>
    </row>
    <row r="141" ht="15.75" customHeight="1">
      <c r="A141" s="46"/>
      <c r="B141" s="46"/>
      <c r="C141" s="47"/>
      <c r="D141" s="1"/>
      <c r="E141" s="1"/>
      <c r="F141" s="1"/>
      <c r="G141" s="1"/>
      <c r="H141" s="1"/>
      <c r="I141" s="1"/>
    </row>
    <row r="142" ht="15.75" customHeight="1">
      <c r="A142" s="46"/>
      <c r="B142" s="46"/>
      <c r="C142" s="47"/>
      <c r="D142" s="1"/>
      <c r="E142" s="1"/>
      <c r="F142" s="1"/>
      <c r="G142" s="1"/>
      <c r="H142" s="1"/>
      <c r="I142" s="1"/>
    </row>
    <row r="143" ht="15.75" customHeight="1">
      <c r="A143" s="46"/>
      <c r="B143" s="46"/>
      <c r="C143" s="47"/>
      <c r="D143" s="1"/>
      <c r="E143" s="1"/>
      <c r="F143" s="1"/>
      <c r="G143" s="1"/>
      <c r="H143" s="1"/>
      <c r="I143" s="1"/>
    </row>
    <row r="144" ht="15.75" customHeight="1">
      <c r="A144" s="46"/>
      <c r="B144" s="46"/>
      <c r="C144" s="47"/>
      <c r="D144" s="1"/>
      <c r="E144" s="1"/>
      <c r="F144" s="1"/>
      <c r="G144" s="1"/>
      <c r="H144" s="1"/>
      <c r="I144" s="1"/>
    </row>
    <row r="145" ht="15.75" customHeight="1">
      <c r="A145" s="46"/>
      <c r="B145" s="46"/>
      <c r="C145" s="47"/>
      <c r="D145" s="1"/>
      <c r="E145" s="1"/>
      <c r="F145" s="1"/>
      <c r="G145" s="1"/>
      <c r="H145" s="1"/>
      <c r="I145" s="1"/>
    </row>
    <row r="146" ht="15.75" customHeight="1">
      <c r="A146" s="46"/>
      <c r="B146" s="46"/>
      <c r="C146" s="47"/>
      <c r="D146" s="1"/>
      <c r="E146" s="1"/>
      <c r="F146" s="1"/>
      <c r="G146" s="1"/>
      <c r="H146" s="1"/>
      <c r="I146" s="1"/>
    </row>
    <row r="147" ht="15.75" customHeight="1">
      <c r="A147" s="46"/>
      <c r="B147" s="46"/>
      <c r="C147" s="47"/>
      <c r="D147" s="1"/>
      <c r="E147" s="1"/>
      <c r="F147" s="1"/>
      <c r="G147" s="1"/>
      <c r="H147" s="1"/>
      <c r="I147" s="1"/>
    </row>
    <row r="148" ht="15.75" customHeight="1">
      <c r="A148" s="46"/>
      <c r="B148" s="46"/>
      <c r="C148" s="47"/>
      <c r="D148" s="1"/>
      <c r="E148" s="1"/>
      <c r="F148" s="1"/>
      <c r="G148" s="1"/>
      <c r="H148" s="1"/>
      <c r="I148" s="1"/>
    </row>
    <row r="149" ht="15.75" customHeight="1">
      <c r="A149" s="46"/>
      <c r="B149" s="46"/>
      <c r="C149" s="47"/>
      <c r="D149" s="1"/>
      <c r="E149" s="1"/>
      <c r="F149" s="1"/>
      <c r="G149" s="1"/>
      <c r="H149" s="1"/>
      <c r="I149" s="1"/>
    </row>
    <row r="150" ht="15.75" customHeight="1">
      <c r="A150" s="46"/>
      <c r="B150" s="46"/>
      <c r="C150" s="47"/>
      <c r="D150" s="1"/>
      <c r="E150" s="1"/>
      <c r="F150" s="1"/>
      <c r="G150" s="1"/>
      <c r="H150" s="1"/>
      <c r="I150" s="1"/>
    </row>
    <row r="151" ht="15.75" customHeight="1">
      <c r="A151" s="46"/>
      <c r="B151" s="46"/>
      <c r="C151" s="47"/>
      <c r="D151" s="1"/>
      <c r="E151" s="1"/>
      <c r="F151" s="1"/>
      <c r="G151" s="1"/>
      <c r="H151" s="1"/>
      <c r="I151" s="1"/>
    </row>
    <row r="152" ht="15.75" customHeight="1">
      <c r="A152" s="46"/>
      <c r="B152" s="46"/>
      <c r="C152" s="47"/>
      <c r="D152" s="1"/>
      <c r="E152" s="1"/>
      <c r="F152" s="1"/>
      <c r="G152" s="1"/>
      <c r="H152" s="1"/>
      <c r="I152" s="1"/>
    </row>
    <row r="153" ht="15.75" customHeight="1">
      <c r="A153" s="46"/>
      <c r="B153" s="46"/>
      <c r="C153" s="47"/>
      <c r="D153" s="1"/>
      <c r="E153" s="1"/>
      <c r="F153" s="1"/>
      <c r="G153" s="1"/>
      <c r="H153" s="1"/>
      <c r="I153" s="1"/>
    </row>
    <row r="154" ht="15.75" customHeight="1">
      <c r="A154" s="46"/>
      <c r="B154" s="46"/>
      <c r="C154" s="47"/>
      <c r="D154" s="1"/>
      <c r="E154" s="1"/>
      <c r="F154" s="1"/>
      <c r="G154" s="1"/>
      <c r="H154" s="1"/>
      <c r="I154" s="1"/>
    </row>
    <row r="155" ht="15.75" customHeight="1">
      <c r="A155" s="46"/>
      <c r="B155" s="46"/>
      <c r="C155" s="47"/>
      <c r="D155" s="1"/>
      <c r="E155" s="1"/>
      <c r="F155" s="1"/>
      <c r="G155" s="1"/>
      <c r="H155" s="1"/>
      <c r="I155" s="1"/>
    </row>
    <row r="156" ht="15.75" customHeight="1">
      <c r="A156" s="46"/>
      <c r="B156" s="46"/>
      <c r="C156" s="47"/>
      <c r="D156" s="1"/>
      <c r="E156" s="1"/>
      <c r="F156" s="1"/>
      <c r="G156" s="1"/>
      <c r="H156" s="1"/>
      <c r="I156" s="1"/>
    </row>
    <row r="157" ht="15.75" customHeight="1">
      <c r="A157" s="46"/>
      <c r="B157" s="46"/>
      <c r="C157" s="47"/>
      <c r="D157" s="1"/>
      <c r="E157" s="1"/>
      <c r="F157" s="1"/>
      <c r="G157" s="1"/>
      <c r="H157" s="1"/>
      <c r="I157" s="1"/>
    </row>
    <row r="158" ht="15.75" customHeight="1">
      <c r="A158" s="46"/>
      <c r="B158" s="46"/>
      <c r="C158" s="47"/>
      <c r="D158" s="1"/>
      <c r="E158" s="1"/>
      <c r="F158" s="1"/>
      <c r="G158" s="1"/>
      <c r="H158" s="1"/>
      <c r="I158" s="1"/>
    </row>
    <row r="159" ht="15.75" customHeight="1">
      <c r="A159" s="46"/>
      <c r="B159" s="46"/>
      <c r="C159" s="47"/>
      <c r="D159" s="1"/>
      <c r="E159" s="1"/>
      <c r="F159" s="1"/>
      <c r="G159" s="1"/>
      <c r="H159" s="1"/>
      <c r="I159" s="1"/>
    </row>
    <row r="160" ht="15.75" customHeight="1">
      <c r="A160" s="46"/>
      <c r="B160" s="46"/>
      <c r="C160" s="47"/>
      <c r="D160" s="1"/>
      <c r="E160" s="1"/>
      <c r="F160" s="1"/>
      <c r="G160" s="1"/>
      <c r="H160" s="1"/>
      <c r="I160" s="1"/>
    </row>
    <row r="161" ht="15.75" customHeight="1">
      <c r="A161" s="46"/>
      <c r="B161" s="46"/>
      <c r="C161" s="47"/>
      <c r="D161" s="1"/>
      <c r="E161" s="1"/>
      <c r="F161" s="1"/>
      <c r="G161" s="1"/>
      <c r="H161" s="1"/>
      <c r="I161" s="1"/>
    </row>
    <row r="162" ht="15.75" customHeight="1">
      <c r="A162" s="46"/>
      <c r="B162" s="46"/>
      <c r="C162" s="47"/>
      <c r="D162" s="1"/>
      <c r="E162" s="1"/>
      <c r="F162" s="1"/>
      <c r="G162" s="1"/>
      <c r="H162" s="1"/>
      <c r="I162" s="1"/>
    </row>
    <row r="163" ht="15.75" customHeight="1">
      <c r="A163" s="46"/>
      <c r="B163" s="46"/>
      <c r="C163" s="47"/>
      <c r="D163" s="1"/>
      <c r="E163" s="1"/>
      <c r="F163" s="1"/>
      <c r="G163" s="1"/>
      <c r="H163" s="1"/>
      <c r="I163" s="1"/>
    </row>
    <row r="164" ht="15.75" customHeight="1">
      <c r="A164" s="46"/>
      <c r="B164" s="46"/>
      <c r="C164" s="47"/>
      <c r="D164" s="1"/>
      <c r="E164" s="1"/>
      <c r="F164" s="1"/>
      <c r="G164" s="1"/>
      <c r="H164" s="1"/>
      <c r="I164" s="1"/>
    </row>
    <row r="165" ht="15.75" customHeight="1">
      <c r="A165" s="46"/>
      <c r="B165" s="46"/>
      <c r="C165" s="47"/>
      <c r="D165" s="1"/>
      <c r="E165" s="1"/>
      <c r="F165" s="1"/>
      <c r="G165" s="1"/>
      <c r="H165" s="1"/>
      <c r="I165" s="1"/>
    </row>
    <row r="166" ht="15.75" customHeight="1">
      <c r="A166" s="46"/>
      <c r="B166" s="46"/>
      <c r="C166" s="47"/>
      <c r="D166" s="1"/>
      <c r="E166" s="1"/>
      <c r="F166" s="1"/>
      <c r="G166" s="1"/>
      <c r="H166" s="1"/>
      <c r="I166" s="1"/>
    </row>
    <row r="167" ht="15.75" customHeight="1">
      <c r="A167" s="46"/>
      <c r="B167" s="46"/>
      <c r="C167" s="47"/>
      <c r="D167" s="1"/>
      <c r="E167" s="1"/>
      <c r="F167" s="1"/>
      <c r="G167" s="1"/>
      <c r="H167" s="1"/>
      <c r="I167" s="1"/>
    </row>
    <row r="168" ht="15.75" customHeight="1">
      <c r="A168" s="46"/>
      <c r="B168" s="46"/>
      <c r="C168" s="47"/>
      <c r="D168" s="1"/>
      <c r="E168" s="1"/>
      <c r="F168" s="1"/>
      <c r="G168" s="1"/>
      <c r="H168" s="1"/>
      <c r="I168" s="1"/>
    </row>
    <row r="169" ht="15.75" customHeight="1">
      <c r="A169" s="46"/>
      <c r="B169" s="46"/>
      <c r="C169" s="47"/>
      <c r="D169" s="1"/>
      <c r="E169" s="1"/>
      <c r="F169" s="1"/>
      <c r="G169" s="1"/>
      <c r="H169" s="1"/>
      <c r="I169" s="1"/>
    </row>
    <row r="170" ht="15.75" customHeight="1">
      <c r="A170" s="46"/>
      <c r="B170" s="46"/>
      <c r="C170" s="47"/>
      <c r="D170" s="1"/>
      <c r="E170" s="1"/>
      <c r="F170" s="1"/>
      <c r="G170" s="1"/>
      <c r="H170" s="1"/>
      <c r="I170" s="1"/>
    </row>
    <row r="171" ht="15.75" customHeight="1">
      <c r="A171" s="46"/>
      <c r="B171" s="46"/>
      <c r="C171" s="47"/>
      <c r="D171" s="1"/>
      <c r="E171" s="1"/>
      <c r="F171" s="1"/>
      <c r="G171" s="1"/>
      <c r="H171" s="1"/>
      <c r="I171" s="1"/>
    </row>
    <row r="172" ht="15.75" customHeight="1">
      <c r="A172" s="46"/>
      <c r="B172" s="46"/>
      <c r="C172" s="47"/>
      <c r="D172" s="1"/>
      <c r="E172" s="1"/>
      <c r="F172" s="1"/>
      <c r="G172" s="1"/>
      <c r="H172" s="1"/>
      <c r="I172" s="1"/>
    </row>
    <row r="173" ht="15.75" customHeight="1">
      <c r="A173" s="46"/>
      <c r="B173" s="46"/>
      <c r="C173" s="47"/>
      <c r="D173" s="1"/>
      <c r="E173" s="1"/>
      <c r="F173" s="1"/>
      <c r="G173" s="1"/>
      <c r="H173" s="1"/>
      <c r="I173" s="1"/>
    </row>
    <row r="174" ht="15.75" customHeight="1">
      <c r="A174" s="46"/>
      <c r="B174" s="46"/>
      <c r="C174" s="47"/>
      <c r="D174" s="1"/>
      <c r="E174" s="1"/>
      <c r="F174" s="1"/>
      <c r="G174" s="1"/>
      <c r="H174" s="1"/>
      <c r="I174" s="1"/>
    </row>
    <row r="175" ht="15.75" customHeight="1">
      <c r="A175" s="46"/>
      <c r="B175" s="46"/>
      <c r="C175" s="47"/>
      <c r="D175" s="1"/>
      <c r="E175" s="1"/>
      <c r="F175" s="1"/>
      <c r="G175" s="1"/>
      <c r="H175" s="1"/>
      <c r="I175" s="1"/>
    </row>
    <row r="176" ht="15.75" customHeight="1">
      <c r="A176" s="46"/>
      <c r="B176" s="46"/>
      <c r="C176" s="47"/>
      <c r="D176" s="1"/>
      <c r="E176" s="1"/>
      <c r="F176" s="1"/>
      <c r="G176" s="1"/>
      <c r="H176" s="1"/>
      <c r="I176" s="1"/>
    </row>
    <row r="177" ht="15.75" customHeight="1">
      <c r="A177" s="46"/>
      <c r="B177" s="46"/>
      <c r="C177" s="47"/>
      <c r="D177" s="1"/>
      <c r="E177" s="1"/>
      <c r="F177" s="1"/>
      <c r="G177" s="1"/>
      <c r="H177" s="1"/>
      <c r="I177" s="1"/>
    </row>
    <row r="178" ht="15.75" customHeight="1">
      <c r="A178" s="46"/>
      <c r="B178" s="46"/>
      <c r="C178" s="47"/>
      <c r="D178" s="1"/>
      <c r="E178" s="1"/>
      <c r="F178" s="1"/>
      <c r="G178" s="1"/>
      <c r="H178" s="1"/>
      <c r="I178" s="1"/>
    </row>
    <row r="179" ht="15.75" customHeight="1">
      <c r="A179" s="46"/>
      <c r="B179" s="46"/>
      <c r="C179" s="47"/>
      <c r="D179" s="1"/>
      <c r="E179" s="1"/>
      <c r="F179" s="1"/>
      <c r="G179" s="1"/>
      <c r="H179" s="1"/>
      <c r="I179" s="1"/>
    </row>
    <row r="180" ht="15.75" customHeight="1">
      <c r="A180" s="46"/>
      <c r="B180" s="46"/>
      <c r="C180" s="47"/>
      <c r="D180" s="1"/>
      <c r="E180" s="1"/>
      <c r="F180" s="1"/>
      <c r="G180" s="1"/>
      <c r="H180" s="1"/>
      <c r="I180" s="1"/>
    </row>
    <row r="181" ht="15.75" customHeight="1">
      <c r="A181" s="46"/>
      <c r="B181" s="46"/>
      <c r="C181" s="47"/>
      <c r="D181" s="1"/>
      <c r="E181" s="1"/>
      <c r="F181" s="1"/>
      <c r="G181" s="1"/>
      <c r="H181" s="1"/>
      <c r="I181" s="1"/>
    </row>
    <row r="182" ht="15.75" customHeight="1">
      <c r="A182" s="46"/>
      <c r="B182" s="46"/>
      <c r="C182" s="47"/>
      <c r="D182" s="1"/>
      <c r="E182" s="1"/>
      <c r="F182" s="1"/>
      <c r="G182" s="1"/>
      <c r="H182" s="1"/>
      <c r="I182" s="1"/>
    </row>
    <row r="183" ht="15.75" customHeight="1">
      <c r="A183" s="46"/>
      <c r="B183" s="46"/>
      <c r="C183" s="47"/>
      <c r="D183" s="1"/>
      <c r="E183" s="1"/>
      <c r="F183" s="1"/>
      <c r="G183" s="1"/>
      <c r="H183" s="1"/>
      <c r="I183" s="1"/>
    </row>
    <row r="184" ht="15.75" customHeight="1">
      <c r="A184" s="46"/>
      <c r="B184" s="46"/>
      <c r="C184" s="47"/>
      <c r="D184" s="1"/>
      <c r="E184" s="1"/>
      <c r="F184" s="1"/>
      <c r="G184" s="1"/>
      <c r="H184" s="1"/>
      <c r="I184" s="1"/>
    </row>
    <row r="185" ht="15.75" customHeight="1">
      <c r="A185" s="46"/>
      <c r="B185" s="46"/>
      <c r="C185" s="47"/>
      <c r="D185" s="1"/>
      <c r="E185" s="1"/>
      <c r="F185" s="1"/>
      <c r="G185" s="1"/>
      <c r="H185" s="1"/>
      <c r="I185" s="1"/>
    </row>
    <row r="186" ht="15.75" customHeight="1">
      <c r="A186" s="46"/>
      <c r="B186" s="46"/>
      <c r="C186" s="47"/>
      <c r="D186" s="1"/>
      <c r="E186" s="1"/>
      <c r="F186" s="1"/>
      <c r="G186" s="1"/>
      <c r="H186" s="1"/>
      <c r="I186" s="1"/>
    </row>
    <row r="187" ht="15.75" customHeight="1">
      <c r="A187" s="46"/>
      <c r="B187" s="46"/>
      <c r="C187" s="47"/>
      <c r="D187" s="1"/>
      <c r="E187" s="1"/>
      <c r="F187" s="1"/>
      <c r="G187" s="1"/>
      <c r="H187" s="1"/>
      <c r="I187" s="1"/>
    </row>
    <row r="188" ht="15.75" customHeight="1">
      <c r="A188" s="46"/>
      <c r="B188" s="46"/>
      <c r="C188" s="47"/>
      <c r="D188" s="1"/>
      <c r="E188" s="1"/>
      <c r="F188" s="1"/>
      <c r="G188" s="1"/>
      <c r="H188" s="1"/>
      <c r="I188" s="1"/>
    </row>
    <row r="189" ht="15.75" customHeight="1">
      <c r="A189" s="46"/>
      <c r="B189" s="46"/>
      <c r="C189" s="47"/>
      <c r="D189" s="1"/>
      <c r="E189" s="1"/>
      <c r="F189" s="1"/>
      <c r="G189" s="1"/>
      <c r="H189" s="1"/>
      <c r="I189" s="1"/>
    </row>
    <row r="190" ht="15.75" customHeight="1">
      <c r="A190" s="46"/>
      <c r="B190" s="46"/>
      <c r="C190" s="47"/>
      <c r="D190" s="1"/>
      <c r="E190" s="1"/>
      <c r="F190" s="1"/>
      <c r="G190" s="1"/>
      <c r="H190" s="1"/>
      <c r="I190" s="1"/>
    </row>
    <row r="191" ht="15.75" customHeight="1">
      <c r="A191" s="46"/>
      <c r="B191" s="46"/>
      <c r="C191" s="47"/>
      <c r="D191" s="1"/>
      <c r="E191" s="1"/>
      <c r="F191" s="1"/>
      <c r="G191" s="1"/>
      <c r="H191" s="1"/>
      <c r="I191" s="1"/>
    </row>
    <row r="192" ht="15.75" customHeight="1">
      <c r="A192" s="46"/>
      <c r="B192" s="46"/>
      <c r="C192" s="47"/>
      <c r="D192" s="1"/>
      <c r="E192" s="1"/>
      <c r="F192" s="1"/>
      <c r="G192" s="1"/>
      <c r="H192" s="1"/>
      <c r="I192" s="1"/>
    </row>
    <row r="193" ht="15.75" customHeight="1">
      <c r="A193" s="46"/>
      <c r="B193" s="46"/>
      <c r="C193" s="47"/>
      <c r="D193" s="1"/>
      <c r="E193" s="1"/>
      <c r="F193" s="1"/>
      <c r="G193" s="1"/>
      <c r="H193" s="1"/>
      <c r="I193" s="1"/>
    </row>
    <row r="194" ht="15.75" customHeight="1">
      <c r="A194" s="46"/>
      <c r="B194" s="46"/>
      <c r="C194" s="47"/>
      <c r="D194" s="1"/>
      <c r="E194" s="1"/>
      <c r="F194" s="1"/>
      <c r="G194" s="1"/>
      <c r="H194" s="1"/>
      <c r="I194" s="1"/>
    </row>
    <row r="195" ht="15.75" customHeight="1">
      <c r="A195" s="46"/>
      <c r="B195" s="46"/>
      <c r="C195" s="47"/>
      <c r="D195" s="1"/>
      <c r="E195" s="1"/>
      <c r="F195" s="1"/>
      <c r="G195" s="1"/>
      <c r="H195" s="1"/>
      <c r="I195" s="1"/>
    </row>
    <row r="196" ht="15.75" customHeight="1">
      <c r="A196" s="46"/>
      <c r="B196" s="46"/>
      <c r="C196" s="47"/>
      <c r="D196" s="1"/>
      <c r="E196" s="1"/>
      <c r="F196" s="1"/>
      <c r="G196" s="1"/>
      <c r="H196" s="1"/>
      <c r="I196" s="1"/>
    </row>
    <row r="197" ht="15.75" customHeight="1">
      <c r="A197" s="46"/>
      <c r="B197" s="46"/>
      <c r="C197" s="47"/>
      <c r="D197" s="1"/>
      <c r="E197" s="1"/>
      <c r="F197" s="1"/>
      <c r="G197" s="1"/>
      <c r="H197" s="1"/>
      <c r="I197" s="1"/>
    </row>
    <row r="198" ht="15.75" customHeight="1">
      <c r="A198" s="46"/>
      <c r="B198" s="46"/>
      <c r="C198" s="47"/>
      <c r="D198" s="1"/>
      <c r="E198" s="1"/>
      <c r="F198" s="1"/>
      <c r="G198" s="1"/>
      <c r="H198" s="1"/>
      <c r="I198" s="1"/>
    </row>
    <row r="199" ht="15.75" customHeight="1">
      <c r="A199" s="46"/>
      <c r="B199" s="46"/>
      <c r="C199" s="47"/>
      <c r="D199" s="1"/>
      <c r="E199" s="1"/>
      <c r="F199" s="1"/>
      <c r="G199" s="1"/>
      <c r="H199" s="1"/>
      <c r="I199" s="1"/>
    </row>
    <row r="200" ht="15.75" customHeight="1">
      <c r="A200" s="46"/>
      <c r="B200" s="46"/>
      <c r="C200" s="47"/>
      <c r="D200" s="1"/>
      <c r="E200" s="1"/>
      <c r="F200" s="1"/>
      <c r="G200" s="1"/>
      <c r="H200" s="1"/>
      <c r="I200" s="1"/>
    </row>
    <row r="201" ht="15.75" customHeight="1">
      <c r="A201" s="46"/>
      <c r="B201" s="46"/>
      <c r="C201" s="47"/>
      <c r="D201" s="1"/>
      <c r="E201" s="1"/>
      <c r="F201" s="1"/>
      <c r="G201" s="1"/>
      <c r="H201" s="1"/>
      <c r="I201" s="1"/>
    </row>
    <row r="202" ht="15.75" customHeight="1">
      <c r="A202" s="46"/>
      <c r="B202" s="46"/>
      <c r="C202" s="47"/>
      <c r="D202" s="1"/>
      <c r="E202" s="1"/>
      <c r="F202" s="1"/>
      <c r="G202" s="1"/>
      <c r="H202" s="1"/>
      <c r="I202" s="1"/>
    </row>
    <row r="203" ht="15.75" customHeight="1">
      <c r="A203" s="46"/>
      <c r="B203" s="46"/>
      <c r="C203" s="47"/>
      <c r="D203" s="1"/>
      <c r="E203" s="1"/>
      <c r="F203" s="1"/>
      <c r="G203" s="1"/>
      <c r="H203" s="1"/>
      <c r="I203" s="1"/>
    </row>
    <row r="204" ht="15.75" customHeight="1">
      <c r="A204" s="46"/>
      <c r="B204" s="46"/>
      <c r="C204" s="47"/>
      <c r="D204" s="1"/>
      <c r="E204" s="1"/>
      <c r="F204" s="1"/>
      <c r="G204" s="1"/>
      <c r="H204" s="1"/>
      <c r="I204" s="1"/>
    </row>
    <row r="205" ht="15.75" customHeight="1">
      <c r="A205" s="46"/>
      <c r="B205" s="46"/>
      <c r="C205" s="47"/>
      <c r="D205" s="1"/>
      <c r="E205" s="1"/>
      <c r="F205" s="1"/>
      <c r="G205" s="1"/>
      <c r="H205" s="1"/>
      <c r="I205" s="1"/>
    </row>
    <row r="206" ht="15.75" customHeight="1">
      <c r="A206" s="46"/>
      <c r="B206" s="46"/>
      <c r="C206" s="47"/>
      <c r="D206" s="1"/>
      <c r="E206" s="1"/>
      <c r="F206" s="1"/>
      <c r="G206" s="1"/>
      <c r="H206" s="1"/>
      <c r="I206" s="1"/>
    </row>
    <row r="207" ht="15.75" customHeight="1">
      <c r="A207" s="46"/>
      <c r="B207" s="46"/>
      <c r="C207" s="47"/>
      <c r="D207" s="1"/>
      <c r="E207" s="1"/>
      <c r="F207" s="1"/>
      <c r="G207" s="1"/>
      <c r="H207" s="1"/>
      <c r="I207" s="1"/>
    </row>
    <row r="208" ht="15.75" customHeight="1">
      <c r="A208" s="46"/>
      <c r="B208" s="46"/>
      <c r="C208" s="47"/>
      <c r="D208" s="1"/>
      <c r="E208" s="1"/>
      <c r="F208" s="1"/>
      <c r="G208" s="1"/>
      <c r="H208" s="1"/>
      <c r="I208" s="1"/>
    </row>
    <row r="209" ht="15.75" customHeight="1">
      <c r="A209" s="46"/>
      <c r="B209" s="46"/>
      <c r="C209" s="47"/>
      <c r="D209" s="1"/>
      <c r="E209" s="1"/>
      <c r="F209" s="1"/>
      <c r="G209" s="1"/>
      <c r="H209" s="1"/>
      <c r="I209" s="1"/>
    </row>
    <row r="210" ht="15.75" customHeight="1">
      <c r="A210" s="46"/>
      <c r="B210" s="46"/>
      <c r="C210" s="47"/>
      <c r="D210" s="1"/>
      <c r="E210" s="1"/>
      <c r="F210" s="1"/>
      <c r="G210" s="1"/>
      <c r="H210" s="1"/>
      <c r="I210" s="1"/>
    </row>
    <row r="211" ht="15.75" customHeight="1">
      <c r="A211" s="46"/>
      <c r="B211" s="46"/>
      <c r="C211" s="47"/>
      <c r="D211" s="1"/>
      <c r="E211" s="1"/>
      <c r="F211" s="1"/>
      <c r="G211" s="1"/>
      <c r="H211" s="1"/>
      <c r="I211" s="1"/>
    </row>
    <row r="212" ht="15.75" customHeight="1">
      <c r="A212" s="46"/>
      <c r="B212" s="46"/>
      <c r="C212" s="47"/>
      <c r="D212" s="1"/>
      <c r="E212" s="1"/>
      <c r="F212" s="1"/>
      <c r="G212" s="1"/>
      <c r="H212" s="1"/>
      <c r="I212" s="1"/>
    </row>
    <row r="213" ht="15.75" customHeight="1">
      <c r="A213" s="46"/>
      <c r="B213" s="46"/>
      <c r="C213" s="47"/>
      <c r="D213" s="1"/>
      <c r="E213" s="1"/>
      <c r="F213" s="1"/>
      <c r="G213" s="1"/>
      <c r="H213" s="1"/>
      <c r="I213" s="1"/>
    </row>
    <row r="214" ht="15.75" customHeight="1">
      <c r="A214" s="46"/>
      <c r="B214" s="46"/>
      <c r="C214" s="47"/>
      <c r="D214" s="1"/>
      <c r="E214" s="1"/>
      <c r="F214" s="1"/>
      <c r="G214" s="1"/>
      <c r="H214" s="1"/>
      <c r="I214" s="1"/>
    </row>
    <row r="215" ht="15.75" customHeight="1">
      <c r="A215" s="46"/>
      <c r="B215" s="46"/>
      <c r="C215" s="47"/>
      <c r="D215" s="1"/>
      <c r="E215" s="1"/>
      <c r="F215" s="1"/>
      <c r="G215" s="1"/>
      <c r="H215" s="1"/>
      <c r="I215" s="1"/>
    </row>
    <row r="216" ht="15.75" customHeight="1">
      <c r="A216" s="46"/>
      <c r="B216" s="46"/>
      <c r="C216" s="47"/>
      <c r="D216" s="1"/>
      <c r="E216" s="1"/>
      <c r="F216" s="1"/>
      <c r="G216" s="1"/>
      <c r="H216" s="1"/>
      <c r="I216" s="1"/>
    </row>
    <row r="217" ht="15.75" customHeight="1">
      <c r="A217" s="46"/>
      <c r="B217" s="46"/>
      <c r="C217" s="47"/>
      <c r="D217" s="1"/>
      <c r="E217" s="1"/>
      <c r="F217" s="1"/>
      <c r="G217" s="1"/>
      <c r="H217" s="1"/>
      <c r="I217" s="1"/>
    </row>
    <row r="218" ht="15.75" customHeight="1">
      <c r="A218" s="46"/>
      <c r="B218" s="46"/>
      <c r="C218" s="47"/>
      <c r="D218" s="1"/>
      <c r="E218" s="1"/>
      <c r="F218" s="1"/>
      <c r="G218" s="1"/>
      <c r="H218" s="1"/>
      <c r="I218" s="1"/>
    </row>
    <row r="219" ht="15.75" customHeight="1">
      <c r="A219" s="46"/>
      <c r="B219" s="46"/>
      <c r="C219" s="47"/>
      <c r="D219" s="1"/>
      <c r="E219" s="1"/>
      <c r="F219" s="1"/>
      <c r="G219" s="1"/>
      <c r="H219" s="1"/>
      <c r="I219" s="1"/>
    </row>
    <row r="220" ht="15.75" customHeight="1">
      <c r="A220" s="46"/>
      <c r="B220" s="46"/>
      <c r="C220" s="47"/>
      <c r="D220" s="1"/>
      <c r="E220" s="1"/>
      <c r="F220" s="1"/>
      <c r="G220" s="1"/>
      <c r="H220" s="1"/>
      <c r="I220" s="1"/>
    </row>
    <row r="221" ht="15.75" customHeight="1">
      <c r="A221" s="46"/>
      <c r="B221" s="46"/>
      <c r="C221" s="47"/>
      <c r="D221" s="1"/>
      <c r="E221" s="1"/>
      <c r="F221" s="1"/>
      <c r="G221" s="1"/>
      <c r="H221" s="1"/>
      <c r="I221" s="1"/>
    </row>
    <row r="222" ht="15.75" customHeight="1">
      <c r="A222" s="46"/>
      <c r="B222" s="46"/>
      <c r="C222" s="47"/>
      <c r="D222" s="1"/>
      <c r="E222" s="1"/>
      <c r="F222" s="1"/>
      <c r="G222" s="1"/>
      <c r="H222" s="1"/>
      <c r="I222" s="1"/>
    </row>
    <row r="223" ht="15.75" customHeight="1">
      <c r="A223" s="46"/>
      <c r="B223" s="46"/>
      <c r="C223" s="47"/>
      <c r="D223" s="1"/>
      <c r="E223" s="1"/>
      <c r="F223" s="1"/>
      <c r="G223" s="1"/>
      <c r="H223" s="1"/>
      <c r="I223" s="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3:I23"/>
    <mergeCell ref="A2:I2"/>
    <mergeCell ref="A4:I4"/>
    <mergeCell ref="A5:I5"/>
    <mergeCell ref="A6:I6"/>
    <mergeCell ref="A7:I7"/>
    <mergeCell ref="A8:I8"/>
    <mergeCell ref="A9:I9"/>
  </mergeCells>
  <hyperlinks>
    <hyperlink r:id="rId1" ref="F16"/>
    <hyperlink r:id="rId2" ref="F17"/>
    <hyperlink r:id="rId3" ref="F18"/>
    <hyperlink r:id="rId4" ref="F19"/>
    <hyperlink r:id="rId5" ref="F20"/>
  </hyperlinks>
  <printOptions/>
  <pageMargins bottom="0.75" footer="0.0" header="0.0" left="0.7" right="0.7" top="0.75"/>
  <pageSetup orientation="landscape"/>
  <drawing r:id="rId6"/>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18.14"/>
    <col customWidth="1" min="6" max="6" width="12.86"/>
    <col customWidth="1" min="7" max="7" width="11.43"/>
    <col customWidth="1" min="8" max="14" width="10.86"/>
    <col customWidth="1" min="15" max="15" width="18.29"/>
    <col customWidth="1" min="16" max="32" width="8.0"/>
  </cols>
  <sheetData>
    <row r="1">
      <c r="A1" s="46"/>
      <c r="B1" s="47"/>
      <c r="C1" s="47"/>
      <c r="D1" s="1"/>
      <c r="E1" s="1"/>
      <c r="F1" s="1"/>
      <c r="G1" s="1"/>
      <c r="H1" s="1"/>
      <c r="I1" s="1"/>
      <c r="J1" s="1"/>
      <c r="K1" s="1"/>
      <c r="L1" s="1"/>
      <c r="M1" s="1"/>
      <c r="N1" s="1"/>
      <c r="O1" s="3"/>
      <c r="P1" s="3"/>
      <c r="Q1" s="3"/>
      <c r="R1" s="3"/>
      <c r="S1" s="3"/>
      <c r="T1" s="3"/>
      <c r="U1" s="3"/>
      <c r="V1" s="3"/>
      <c r="W1" s="3"/>
      <c r="X1" s="3"/>
      <c r="Y1" s="3"/>
      <c r="Z1" s="3"/>
      <c r="AA1" s="3"/>
      <c r="AB1" s="3"/>
      <c r="AC1" s="3"/>
      <c r="AD1" s="3"/>
      <c r="AE1" s="3"/>
      <c r="AF1" s="3"/>
    </row>
    <row r="2" ht="15.75" customHeight="1">
      <c r="A2" s="181" t="s">
        <v>2744</v>
      </c>
      <c r="B2" s="50"/>
      <c r="C2" s="50"/>
      <c r="D2" s="50"/>
      <c r="E2" s="50"/>
      <c r="F2" s="50"/>
      <c r="G2" s="50"/>
      <c r="H2" s="50"/>
      <c r="I2" s="50"/>
      <c r="J2" s="50"/>
      <c r="K2" s="50"/>
      <c r="L2" s="50"/>
      <c r="M2" s="50"/>
      <c r="N2" s="51"/>
      <c r="O2" s="54"/>
      <c r="P2" s="54"/>
      <c r="Q2" s="54"/>
      <c r="R2" s="54"/>
      <c r="S2" s="54"/>
      <c r="T2" s="54"/>
      <c r="U2" s="54"/>
      <c r="V2" s="54"/>
      <c r="W2" s="54"/>
      <c r="X2" s="54"/>
      <c r="Y2" s="54"/>
      <c r="Z2" s="54"/>
      <c r="AA2" s="54"/>
      <c r="AB2" s="54"/>
      <c r="AC2" s="54"/>
      <c r="AD2" s="54"/>
      <c r="AE2" s="54"/>
      <c r="AF2" s="54"/>
    </row>
    <row r="3">
      <c r="A3" s="200"/>
      <c r="B3" s="200"/>
      <c r="C3" s="200"/>
      <c r="D3" s="200"/>
      <c r="E3" s="200"/>
      <c r="F3" s="200"/>
      <c r="G3" s="200"/>
      <c r="H3" s="200"/>
      <c r="I3" s="200"/>
      <c r="J3" s="200"/>
      <c r="K3" s="200"/>
      <c r="L3" s="200"/>
      <c r="M3" s="200"/>
      <c r="N3" s="200"/>
      <c r="O3" s="54"/>
      <c r="P3" s="54"/>
      <c r="Q3" s="54"/>
      <c r="R3" s="54"/>
      <c r="S3" s="54"/>
      <c r="T3" s="54"/>
      <c r="U3" s="54"/>
      <c r="V3" s="54"/>
      <c r="W3" s="54"/>
      <c r="X3" s="54"/>
      <c r="Y3" s="54"/>
      <c r="Z3" s="54"/>
      <c r="AA3" s="54"/>
      <c r="AB3" s="54"/>
      <c r="AC3" s="54"/>
      <c r="AD3" s="54"/>
      <c r="AE3" s="54"/>
      <c r="AF3" s="54"/>
    </row>
    <row r="4" ht="28.5" customHeight="1">
      <c r="A4" s="55" t="s">
        <v>2745</v>
      </c>
      <c r="B4" s="50"/>
      <c r="C4" s="50"/>
      <c r="D4" s="50"/>
      <c r="E4" s="50"/>
      <c r="F4" s="50"/>
      <c r="G4" s="50"/>
      <c r="H4" s="50"/>
      <c r="I4" s="50"/>
      <c r="J4" s="50"/>
      <c r="K4" s="50"/>
      <c r="L4" s="50"/>
      <c r="M4" s="50"/>
      <c r="N4" s="51"/>
      <c r="O4" s="54"/>
      <c r="P4" s="54"/>
      <c r="Q4" s="54"/>
      <c r="R4" s="54"/>
      <c r="S4" s="54"/>
      <c r="T4" s="54"/>
      <c r="U4" s="54"/>
      <c r="V4" s="54"/>
      <c r="W4" s="54"/>
      <c r="X4" s="54"/>
      <c r="Y4" s="54"/>
      <c r="Z4" s="54"/>
      <c r="AA4" s="54"/>
      <c r="AB4" s="54"/>
      <c r="AC4" s="54"/>
      <c r="AD4" s="54"/>
      <c r="AE4" s="54"/>
      <c r="AF4" s="54"/>
    </row>
    <row r="5" ht="28.5" customHeight="1">
      <c r="A5" s="55" t="s">
        <v>2746</v>
      </c>
      <c r="B5" s="50"/>
      <c r="C5" s="50"/>
      <c r="D5" s="50"/>
      <c r="E5" s="50"/>
      <c r="F5" s="50"/>
      <c r="G5" s="50"/>
      <c r="H5" s="50"/>
      <c r="I5" s="50"/>
      <c r="J5" s="50"/>
      <c r="K5" s="50"/>
      <c r="L5" s="50"/>
      <c r="M5" s="50"/>
      <c r="N5" s="51"/>
      <c r="O5" s="54"/>
      <c r="P5" s="54"/>
      <c r="Q5" s="54"/>
      <c r="R5" s="54"/>
      <c r="S5" s="54"/>
      <c r="T5" s="54"/>
      <c r="U5" s="54"/>
      <c r="V5" s="54"/>
      <c r="W5" s="54"/>
      <c r="X5" s="54"/>
      <c r="Y5" s="54"/>
      <c r="Z5" s="54"/>
      <c r="AA5" s="54"/>
      <c r="AB5" s="54"/>
      <c r="AC5" s="54"/>
      <c r="AD5" s="54"/>
      <c r="AE5" s="54"/>
      <c r="AF5" s="54"/>
    </row>
    <row r="6" ht="24.0" customHeight="1">
      <c r="A6" s="55" t="s">
        <v>2747</v>
      </c>
      <c r="B6" s="50"/>
      <c r="C6" s="50"/>
      <c r="D6" s="50"/>
      <c r="E6" s="50"/>
      <c r="F6" s="50"/>
      <c r="G6" s="50"/>
      <c r="H6" s="50"/>
      <c r="I6" s="50"/>
      <c r="J6" s="50"/>
      <c r="K6" s="50"/>
      <c r="L6" s="50"/>
      <c r="M6" s="50"/>
      <c r="N6" s="51"/>
      <c r="O6" s="54"/>
      <c r="P6" s="54"/>
      <c r="Q6" s="54"/>
      <c r="R6" s="54"/>
      <c r="S6" s="54"/>
      <c r="T6" s="54"/>
      <c r="U6" s="54"/>
      <c r="V6" s="54"/>
      <c r="W6" s="54"/>
      <c r="X6" s="54"/>
      <c r="Y6" s="54"/>
      <c r="Z6" s="54"/>
      <c r="AA6" s="54"/>
      <c r="AB6" s="54"/>
      <c r="AC6" s="54"/>
      <c r="AD6" s="54"/>
      <c r="AE6" s="54"/>
      <c r="AF6" s="54"/>
    </row>
    <row r="7">
      <c r="A7" s="55" t="s">
        <v>2748</v>
      </c>
      <c r="B7" s="50"/>
      <c r="C7" s="50"/>
      <c r="D7" s="50"/>
      <c r="E7" s="50"/>
      <c r="F7" s="50"/>
      <c r="G7" s="50"/>
      <c r="H7" s="50"/>
      <c r="I7" s="50"/>
      <c r="J7" s="50"/>
      <c r="K7" s="50"/>
      <c r="L7" s="50"/>
      <c r="M7" s="50"/>
      <c r="N7" s="51"/>
      <c r="O7" s="54"/>
      <c r="P7" s="54"/>
      <c r="Q7" s="54"/>
      <c r="R7" s="54"/>
      <c r="S7" s="54"/>
      <c r="T7" s="54"/>
      <c r="U7" s="54"/>
      <c r="V7" s="54"/>
      <c r="W7" s="54"/>
      <c r="X7" s="54"/>
      <c r="Y7" s="54"/>
      <c r="Z7" s="54"/>
      <c r="AA7" s="54"/>
      <c r="AB7" s="54"/>
      <c r="AC7" s="54"/>
      <c r="AD7" s="54"/>
      <c r="AE7" s="54"/>
      <c r="AF7" s="54"/>
    </row>
    <row r="8" ht="88.5" customHeight="1">
      <c r="A8" s="55" t="s">
        <v>2749</v>
      </c>
      <c r="B8" s="50"/>
      <c r="C8" s="50"/>
      <c r="D8" s="50"/>
      <c r="E8" s="50"/>
      <c r="F8" s="50"/>
      <c r="G8" s="50"/>
      <c r="H8" s="50"/>
      <c r="I8" s="50"/>
      <c r="J8" s="50"/>
      <c r="K8" s="50"/>
      <c r="L8" s="50"/>
      <c r="M8" s="50"/>
      <c r="N8" s="51"/>
      <c r="O8" s="54"/>
      <c r="P8" s="54"/>
      <c r="Q8" s="54"/>
      <c r="R8" s="54"/>
      <c r="S8" s="54"/>
      <c r="T8" s="54"/>
      <c r="U8" s="54"/>
      <c r="V8" s="54"/>
      <c r="W8" s="54"/>
      <c r="X8" s="54"/>
      <c r="Y8" s="54"/>
      <c r="Z8" s="54"/>
      <c r="AA8" s="54"/>
      <c r="AB8" s="54"/>
      <c r="AC8" s="54"/>
      <c r="AD8" s="54"/>
      <c r="AE8" s="54"/>
      <c r="AF8" s="54"/>
    </row>
    <row r="9">
      <c r="A9" s="60"/>
      <c r="B9" s="61"/>
      <c r="C9" s="61"/>
      <c r="D9" s="60"/>
      <c r="E9" s="60"/>
      <c r="F9" s="60"/>
      <c r="G9" s="60"/>
      <c r="H9" s="60"/>
      <c r="I9" s="60"/>
      <c r="J9" s="60"/>
      <c r="K9" s="60"/>
      <c r="L9" s="60"/>
      <c r="M9" s="60"/>
      <c r="N9" s="60"/>
      <c r="O9" s="54"/>
      <c r="P9" s="54"/>
      <c r="Q9" s="54"/>
      <c r="R9" s="54"/>
      <c r="S9" s="54"/>
      <c r="T9" s="54"/>
      <c r="U9" s="54"/>
      <c r="V9" s="54"/>
      <c r="W9" s="54"/>
      <c r="X9" s="54"/>
      <c r="Y9" s="54"/>
      <c r="Z9" s="54"/>
      <c r="AA9" s="54"/>
      <c r="AB9" s="54"/>
      <c r="AC9" s="54"/>
      <c r="AD9" s="54"/>
      <c r="AE9" s="54"/>
      <c r="AF9" s="54"/>
    </row>
    <row r="10" ht="51.0" customHeight="1">
      <c r="A10" s="191" t="s">
        <v>2750</v>
      </c>
      <c r="B10" s="191" t="s">
        <v>2751</v>
      </c>
      <c r="C10" s="62" t="s">
        <v>137</v>
      </c>
      <c r="D10" s="64" t="s">
        <v>8</v>
      </c>
      <c r="E10" s="64" t="s">
        <v>2752</v>
      </c>
      <c r="F10" s="191" t="s">
        <v>2753</v>
      </c>
      <c r="G10" s="64" t="s">
        <v>2754</v>
      </c>
      <c r="H10" s="63" t="s">
        <v>145</v>
      </c>
      <c r="I10" s="63" t="s">
        <v>2755</v>
      </c>
      <c r="J10" s="63" t="s">
        <v>150</v>
      </c>
      <c r="K10" s="63" t="s">
        <v>151</v>
      </c>
      <c r="L10" s="63" t="s">
        <v>152</v>
      </c>
      <c r="M10" s="62" t="s">
        <v>153</v>
      </c>
      <c r="N10" s="64" t="s">
        <v>157</v>
      </c>
      <c r="O10" s="182" t="s">
        <v>158</v>
      </c>
      <c r="P10" s="54"/>
      <c r="Q10" s="54"/>
      <c r="R10" s="54"/>
      <c r="S10" s="54"/>
      <c r="T10" s="54"/>
      <c r="U10" s="54"/>
      <c r="V10" s="54"/>
      <c r="W10" s="54"/>
      <c r="X10" s="54"/>
      <c r="Y10" s="54"/>
      <c r="Z10" s="54"/>
      <c r="AA10" s="54"/>
      <c r="AB10" s="54"/>
      <c r="AC10" s="54"/>
      <c r="AD10" s="54"/>
      <c r="AE10" s="54"/>
      <c r="AF10" s="54"/>
    </row>
    <row r="11" ht="15.0" customHeight="1">
      <c r="A11" s="73" t="s">
        <v>2756</v>
      </c>
      <c r="B11" s="73" t="s">
        <v>2757</v>
      </c>
      <c r="C11" s="73" t="s">
        <v>60</v>
      </c>
      <c r="D11" s="71" t="s">
        <v>52</v>
      </c>
      <c r="E11" s="71" t="s">
        <v>2758</v>
      </c>
      <c r="F11" s="73" t="s">
        <v>2759</v>
      </c>
      <c r="G11" s="71" t="s">
        <v>2760</v>
      </c>
      <c r="H11" s="71" t="s">
        <v>2761</v>
      </c>
      <c r="I11" s="81" t="s">
        <v>2762</v>
      </c>
      <c r="J11" s="360">
        <v>1.0</v>
      </c>
      <c r="K11" s="71">
        <v>1.0</v>
      </c>
      <c r="L11" s="71">
        <v>1.0</v>
      </c>
      <c r="M11" s="71">
        <v>100.0</v>
      </c>
      <c r="N11" s="71">
        <v>100.0</v>
      </c>
      <c r="O11" s="134" t="s">
        <v>60</v>
      </c>
      <c r="P11" s="54"/>
      <c r="Q11" s="54"/>
      <c r="R11" s="54"/>
      <c r="S11" s="54"/>
      <c r="T11" s="54"/>
      <c r="U11" s="54"/>
      <c r="V11" s="54"/>
      <c r="W11" s="54"/>
      <c r="X11" s="54"/>
      <c r="Y11" s="54"/>
      <c r="Z11" s="54"/>
      <c r="AA11" s="54"/>
      <c r="AB11" s="54"/>
      <c r="AC11" s="54"/>
      <c r="AD11" s="54"/>
      <c r="AE11" s="54"/>
      <c r="AF11" s="54"/>
    </row>
    <row r="12" ht="15.0" customHeight="1">
      <c r="A12" s="73" t="s">
        <v>2763</v>
      </c>
      <c r="B12" s="73" t="s">
        <v>2764</v>
      </c>
      <c r="C12" s="71" t="s">
        <v>2765</v>
      </c>
      <c r="D12" s="71" t="s">
        <v>52</v>
      </c>
      <c r="E12" s="71" t="s">
        <v>2766</v>
      </c>
      <c r="F12" s="71" t="s">
        <v>2767</v>
      </c>
      <c r="G12" s="71">
        <v>61.0</v>
      </c>
      <c r="H12" s="361" t="s">
        <v>2768</v>
      </c>
      <c r="I12" s="71" t="s">
        <v>2769</v>
      </c>
      <c r="J12" s="71">
        <v>5.0</v>
      </c>
      <c r="K12" s="71">
        <v>5.0</v>
      </c>
      <c r="L12" s="71">
        <v>5.0</v>
      </c>
      <c r="M12" s="71">
        <v>50.0</v>
      </c>
      <c r="N12" s="71">
        <v>10.0</v>
      </c>
      <c r="O12" s="134" t="s">
        <v>60</v>
      </c>
      <c r="P12" s="54"/>
      <c r="Q12" s="54"/>
      <c r="R12" s="54"/>
      <c r="S12" s="54"/>
      <c r="T12" s="54"/>
      <c r="U12" s="54"/>
      <c r="V12" s="54"/>
      <c r="W12" s="54"/>
      <c r="X12" s="54"/>
      <c r="Y12" s="54"/>
      <c r="Z12" s="54"/>
      <c r="AA12" s="54"/>
      <c r="AB12" s="54"/>
      <c r="AC12" s="54"/>
      <c r="AD12" s="54"/>
      <c r="AE12" s="54"/>
      <c r="AF12" s="54"/>
    </row>
    <row r="13" ht="15.0" customHeight="1">
      <c r="A13" s="73" t="s">
        <v>2770</v>
      </c>
      <c r="B13" s="73" t="s">
        <v>2757</v>
      </c>
      <c r="C13" s="71" t="s">
        <v>2771</v>
      </c>
      <c r="D13" s="73" t="s">
        <v>52</v>
      </c>
      <c r="E13" s="71" t="s">
        <v>2772</v>
      </c>
      <c r="F13" s="71" t="s">
        <v>2773</v>
      </c>
      <c r="G13" s="71" t="s">
        <v>2774</v>
      </c>
      <c r="H13" s="361" t="s">
        <v>2775</v>
      </c>
      <c r="I13" s="71" t="s">
        <v>2776</v>
      </c>
      <c r="J13" s="71">
        <v>2.0</v>
      </c>
      <c r="K13" s="71">
        <v>2.0</v>
      </c>
      <c r="L13" s="71">
        <v>3.0</v>
      </c>
      <c r="M13" s="71">
        <v>100.0</v>
      </c>
      <c r="N13" s="71">
        <v>50.0</v>
      </c>
      <c r="O13" s="134" t="s">
        <v>385</v>
      </c>
      <c r="P13" s="54"/>
      <c r="Q13" s="54"/>
      <c r="R13" s="54"/>
      <c r="S13" s="54"/>
      <c r="T13" s="54"/>
      <c r="U13" s="54"/>
      <c r="V13" s="54"/>
      <c r="W13" s="54"/>
      <c r="X13" s="54"/>
      <c r="Y13" s="54"/>
      <c r="Z13" s="54"/>
      <c r="AA13" s="54"/>
      <c r="AB13" s="54"/>
      <c r="AC13" s="54"/>
      <c r="AD13" s="54"/>
      <c r="AE13" s="54"/>
      <c r="AF13" s="54"/>
    </row>
    <row r="14" ht="15.0" customHeight="1">
      <c r="A14" s="73" t="s">
        <v>2777</v>
      </c>
      <c r="B14" s="73" t="s">
        <v>2778</v>
      </c>
      <c r="C14" s="71" t="s">
        <v>2779</v>
      </c>
      <c r="D14" s="71" t="s">
        <v>52</v>
      </c>
      <c r="E14" s="71" t="s">
        <v>2780</v>
      </c>
      <c r="F14" s="71" t="s">
        <v>2781</v>
      </c>
      <c r="G14" s="71" t="s">
        <v>2782</v>
      </c>
      <c r="H14" s="361" t="s">
        <v>2783</v>
      </c>
      <c r="I14" s="71" t="s">
        <v>2784</v>
      </c>
      <c r="J14" s="71">
        <v>5.0</v>
      </c>
      <c r="K14" s="71">
        <v>5.0</v>
      </c>
      <c r="L14" s="71">
        <v>5.0</v>
      </c>
      <c r="M14" s="71">
        <v>100.0</v>
      </c>
      <c r="N14" s="71">
        <v>20.0</v>
      </c>
      <c r="O14" s="134" t="s">
        <v>438</v>
      </c>
      <c r="P14" s="54"/>
      <c r="Q14" s="54"/>
      <c r="R14" s="54"/>
      <c r="S14" s="54"/>
      <c r="T14" s="54"/>
      <c r="U14" s="54"/>
      <c r="V14" s="54"/>
      <c r="W14" s="54"/>
      <c r="X14" s="54"/>
      <c r="Y14" s="54"/>
      <c r="Z14" s="54"/>
      <c r="AA14" s="54"/>
      <c r="AB14" s="54"/>
      <c r="AC14" s="54"/>
      <c r="AD14" s="54"/>
      <c r="AE14" s="54"/>
      <c r="AF14" s="54"/>
    </row>
    <row r="15" ht="15.0" customHeight="1">
      <c r="A15" s="73" t="s">
        <v>2785</v>
      </c>
      <c r="B15" s="73" t="s">
        <v>2786</v>
      </c>
      <c r="C15" s="71" t="s">
        <v>2787</v>
      </c>
      <c r="D15" s="71" t="s">
        <v>52</v>
      </c>
      <c r="E15" s="73" t="s">
        <v>2788</v>
      </c>
      <c r="F15" s="71" t="s">
        <v>2789</v>
      </c>
      <c r="G15" s="71" t="s">
        <v>2790</v>
      </c>
      <c r="H15" s="361" t="s">
        <v>2791</v>
      </c>
      <c r="I15" s="73"/>
      <c r="J15" s="71">
        <v>1.0</v>
      </c>
      <c r="K15" s="71">
        <v>1.0</v>
      </c>
      <c r="L15" s="71">
        <v>1.0</v>
      </c>
      <c r="M15" s="71">
        <v>25.0</v>
      </c>
      <c r="N15" s="71">
        <v>25.0</v>
      </c>
      <c r="O15" s="134" t="s">
        <v>72</v>
      </c>
      <c r="P15" s="54"/>
      <c r="Q15" s="54"/>
      <c r="R15" s="54"/>
      <c r="S15" s="54"/>
      <c r="T15" s="54"/>
      <c r="U15" s="54"/>
      <c r="V15" s="54"/>
      <c r="W15" s="54"/>
      <c r="X15" s="54"/>
      <c r="Y15" s="54"/>
      <c r="Z15" s="54"/>
      <c r="AA15" s="54"/>
      <c r="AB15" s="54"/>
      <c r="AC15" s="54"/>
      <c r="AD15" s="54"/>
      <c r="AE15" s="54"/>
      <c r="AF15" s="54"/>
    </row>
    <row r="16" ht="15.0" customHeight="1">
      <c r="A16" s="73" t="s">
        <v>2792</v>
      </c>
      <c r="B16" s="73" t="s">
        <v>2757</v>
      </c>
      <c r="C16" s="71" t="s">
        <v>2793</v>
      </c>
      <c r="D16" s="71" t="s">
        <v>52</v>
      </c>
      <c r="E16" s="71" t="s">
        <v>2794</v>
      </c>
      <c r="F16" s="71" t="s">
        <v>2795</v>
      </c>
      <c r="G16" s="71" t="s">
        <v>2796</v>
      </c>
      <c r="H16" s="71" t="s">
        <v>2797</v>
      </c>
      <c r="I16" s="71" t="s">
        <v>2798</v>
      </c>
      <c r="J16" s="71">
        <v>3.0</v>
      </c>
      <c r="K16" s="71">
        <v>3.0</v>
      </c>
      <c r="L16" s="71">
        <v>3.0</v>
      </c>
      <c r="M16" s="71">
        <v>100.0</v>
      </c>
      <c r="N16" s="71">
        <v>33.0</v>
      </c>
      <c r="O16" s="134" t="s">
        <v>78</v>
      </c>
      <c r="P16" s="54"/>
      <c r="Q16" s="54"/>
      <c r="R16" s="54"/>
      <c r="S16" s="54"/>
      <c r="T16" s="54"/>
      <c r="U16" s="54"/>
      <c r="V16" s="54"/>
      <c r="W16" s="54"/>
      <c r="X16" s="54"/>
      <c r="Y16" s="54"/>
      <c r="Z16" s="54"/>
      <c r="AA16" s="54"/>
      <c r="AB16" s="54"/>
      <c r="AC16" s="54"/>
      <c r="AD16" s="54"/>
      <c r="AE16" s="54"/>
      <c r="AF16" s="54"/>
    </row>
    <row r="17" ht="15.0" customHeight="1">
      <c r="A17" s="362" t="s">
        <v>2799</v>
      </c>
      <c r="B17" s="362" t="s">
        <v>2778</v>
      </c>
      <c r="C17" s="362" t="s">
        <v>2800</v>
      </c>
      <c r="D17" s="362" t="s">
        <v>86</v>
      </c>
      <c r="E17" s="362" t="s">
        <v>2801</v>
      </c>
      <c r="F17" s="362" t="s">
        <v>2802</v>
      </c>
      <c r="G17" s="363" t="s">
        <v>2803</v>
      </c>
      <c r="H17" s="364"/>
      <c r="I17" s="364" t="s">
        <v>2804</v>
      </c>
      <c r="J17" s="363">
        <v>2.0</v>
      </c>
      <c r="K17" s="363">
        <v>1.0</v>
      </c>
      <c r="L17" s="363">
        <v>4.0</v>
      </c>
      <c r="M17" s="363">
        <v>100.0</v>
      </c>
      <c r="N17" s="365">
        <v>50.0</v>
      </c>
      <c r="O17" s="134" t="s">
        <v>85</v>
      </c>
      <c r="P17" s="3"/>
      <c r="Q17" s="3"/>
      <c r="R17" s="3"/>
      <c r="S17" s="3"/>
      <c r="T17" s="3"/>
      <c r="U17" s="3"/>
      <c r="V17" s="3"/>
      <c r="W17" s="3"/>
      <c r="X17" s="3"/>
      <c r="Y17" s="3"/>
      <c r="Z17" s="3"/>
      <c r="AA17" s="3"/>
      <c r="AB17" s="3"/>
      <c r="AC17" s="3"/>
      <c r="AD17" s="3"/>
      <c r="AE17" s="3"/>
      <c r="AF17" s="3"/>
    </row>
    <row r="18" ht="15.0" customHeight="1">
      <c r="A18" s="362" t="s">
        <v>2805</v>
      </c>
      <c r="B18" s="362" t="s">
        <v>2778</v>
      </c>
      <c r="C18" s="362" t="s">
        <v>2806</v>
      </c>
      <c r="D18" s="362" t="s">
        <v>86</v>
      </c>
      <c r="E18" s="362" t="s">
        <v>2801</v>
      </c>
      <c r="F18" s="362" t="s">
        <v>2802</v>
      </c>
      <c r="G18" s="363" t="s">
        <v>2807</v>
      </c>
      <c r="H18" s="364"/>
      <c r="I18" s="364" t="s">
        <v>2804</v>
      </c>
      <c r="J18" s="363">
        <v>2.0</v>
      </c>
      <c r="K18" s="363">
        <v>2.0</v>
      </c>
      <c r="L18" s="363">
        <v>3.0</v>
      </c>
      <c r="M18" s="363">
        <v>100.0</v>
      </c>
      <c r="N18" s="365">
        <v>50.0</v>
      </c>
      <c r="O18" s="134" t="s">
        <v>85</v>
      </c>
      <c r="P18" s="3"/>
      <c r="Q18" s="3"/>
      <c r="R18" s="3"/>
      <c r="S18" s="3"/>
      <c r="T18" s="3"/>
      <c r="U18" s="3"/>
      <c r="V18" s="3"/>
      <c r="W18" s="3"/>
      <c r="X18" s="3"/>
      <c r="Y18" s="3"/>
      <c r="Z18" s="3"/>
      <c r="AA18" s="3"/>
      <c r="AB18" s="3"/>
      <c r="AC18" s="3"/>
      <c r="AD18" s="3"/>
      <c r="AE18" s="3"/>
      <c r="AF18" s="3"/>
    </row>
    <row r="19" ht="15.0" customHeight="1">
      <c r="A19" s="362" t="s">
        <v>2808</v>
      </c>
      <c r="B19" s="362" t="s">
        <v>2778</v>
      </c>
      <c r="C19" s="362" t="s">
        <v>2809</v>
      </c>
      <c r="D19" s="362" t="s">
        <v>86</v>
      </c>
      <c r="E19" s="362" t="s">
        <v>2801</v>
      </c>
      <c r="F19" s="362" t="s">
        <v>2802</v>
      </c>
      <c r="G19" s="363" t="s">
        <v>2810</v>
      </c>
      <c r="H19" s="364"/>
      <c r="I19" s="364" t="s">
        <v>2804</v>
      </c>
      <c r="J19" s="363">
        <v>3.0</v>
      </c>
      <c r="K19" s="363">
        <v>3.0</v>
      </c>
      <c r="L19" s="363">
        <v>3.0</v>
      </c>
      <c r="M19" s="363">
        <v>100.0</v>
      </c>
      <c r="N19" s="365">
        <v>33.33</v>
      </c>
      <c r="O19" s="134" t="s">
        <v>85</v>
      </c>
      <c r="P19" s="3"/>
      <c r="Q19" s="3"/>
      <c r="R19" s="3"/>
      <c r="S19" s="3"/>
      <c r="T19" s="3"/>
      <c r="U19" s="3"/>
      <c r="V19" s="3"/>
      <c r="W19" s="3"/>
      <c r="X19" s="3"/>
      <c r="Y19" s="3"/>
      <c r="Z19" s="3"/>
      <c r="AA19" s="3"/>
      <c r="AB19" s="3"/>
      <c r="AC19" s="3"/>
      <c r="AD19" s="3"/>
      <c r="AE19" s="3"/>
      <c r="AF19" s="3"/>
    </row>
    <row r="20" ht="15.0" customHeight="1">
      <c r="A20" s="362" t="s">
        <v>2811</v>
      </c>
      <c r="B20" s="362" t="s">
        <v>2812</v>
      </c>
      <c r="C20" s="362" t="s">
        <v>2813</v>
      </c>
      <c r="D20" s="362" t="s">
        <v>86</v>
      </c>
      <c r="E20" s="362" t="s">
        <v>2814</v>
      </c>
      <c r="F20" s="362" t="s">
        <v>2815</v>
      </c>
      <c r="G20" s="363">
        <v>884.0</v>
      </c>
      <c r="H20" s="363" t="s">
        <v>2816</v>
      </c>
      <c r="I20" s="364" t="s">
        <v>1987</v>
      </c>
      <c r="J20" s="363">
        <v>1.0</v>
      </c>
      <c r="K20" s="363">
        <v>1.0</v>
      </c>
      <c r="L20" s="363">
        <v>2.0</v>
      </c>
      <c r="M20" s="363">
        <v>50.0</v>
      </c>
      <c r="N20" s="365">
        <v>50.0</v>
      </c>
      <c r="O20" s="134" t="s">
        <v>88</v>
      </c>
      <c r="P20" s="3"/>
      <c r="Q20" s="3"/>
      <c r="R20" s="3"/>
      <c r="S20" s="3"/>
      <c r="T20" s="3"/>
      <c r="U20" s="3"/>
      <c r="V20" s="3"/>
      <c r="W20" s="3"/>
      <c r="X20" s="3"/>
      <c r="Y20" s="3"/>
      <c r="Z20" s="3"/>
      <c r="AA20" s="3"/>
      <c r="AB20" s="3"/>
      <c r="AC20" s="3"/>
      <c r="AD20" s="3"/>
      <c r="AE20" s="3"/>
      <c r="AF20" s="3"/>
    </row>
    <row r="21" ht="15.0" customHeight="1">
      <c r="A21" s="362" t="s">
        <v>2817</v>
      </c>
      <c r="B21" s="362" t="s">
        <v>2818</v>
      </c>
      <c r="C21" s="362" t="s">
        <v>2819</v>
      </c>
      <c r="D21" s="362" t="s">
        <v>86</v>
      </c>
      <c r="E21" s="362" t="s">
        <v>2820</v>
      </c>
      <c r="F21" s="362" t="s">
        <v>2821</v>
      </c>
      <c r="G21" s="366" t="s">
        <v>2822</v>
      </c>
      <c r="H21" s="363"/>
      <c r="I21" s="363" t="s">
        <v>2823</v>
      </c>
      <c r="J21" s="363">
        <v>3.0</v>
      </c>
      <c r="K21" s="363">
        <v>2.0</v>
      </c>
      <c r="L21" s="363">
        <v>3.0</v>
      </c>
      <c r="M21" s="363">
        <v>50.0</v>
      </c>
      <c r="N21" s="365">
        <v>16.66</v>
      </c>
      <c r="O21" s="134" t="s">
        <v>88</v>
      </c>
      <c r="P21" s="3"/>
      <c r="Q21" s="3"/>
      <c r="R21" s="3"/>
      <c r="S21" s="3"/>
      <c r="T21" s="3"/>
      <c r="U21" s="3"/>
      <c r="V21" s="3"/>
      <c r="W21" s="3"/>
      <c r="X21" s="3"/>
      <c r="Y21" s="3"/>
      <c r="Z21" s="3"/>
      <c r="AA21" s="3"/>
      <c r="AB21" s="3"/>
      <c r="AC21" s="3"/>
      <c r="AD21" s="3"/>
      <c r="AE21" s="3"/>
      <c r="AF21" s="3"/>
    </row>
    <row r="22" ht="15.0" customHeight="1">
      <c r="A22" s="362" t="s">
        <v>2817</v>
      </c>
      <c r="B22" s="362" t="s">
        <v>2818</v>
      </c>
      <c r="C22" s="362" t="s">
        <v>2819</v>
      </c>
      <c r="D22" s="362" t="s">
        <v>86</v>
      </c>
      <c r="E22" s="362" t="s">
        <v>2824</v>
      </c>
      <c r="F22" s="362" t="s">
        <v>2821</v>
      </c>
      <c r="G22" s="366" t="s">
        <v>2822</v>
      </c>
      <c r="H22" s="364"/>
      <c r="I22" s="367" t="s">
        <v>2825</v>
      </c>
      <c r="J22" s="363">
        <v>3.0</v>
      </c>
      <c r="K22" s="363">
        <v>2.0</v>
      </c>
      <c r="L22" s="363">
        <v>3.0</v>
      </c>
      <c r="M22" s="363">
        <v>50.0</v>
      </c>
      <c r="N22" s="365">
        <v>16.66</v>
      </c>
      <c r="O22" s="134" t="s">
        <v>616</v>
      </c>
      <c r="P22" s="3"/>
      <c r="Q22" s="3"/>
      <c r="R22" s="3"/>
      <c r="S22" s="3"/>
      <c r="T22" s="3"/>
      <c r="U22" s="3"/>
      <c r="V22" s="3"/>
      <c r="W22" s="3"/>
      <c r="X22" s="3"/>
      <c r="Y22" s="3"/>
      <c r="Z22" s="3"/>
      <c r="AA22" s="3"/>
      <c r="AB22" s="3"/>
      <c r="AC22" s="3"/>
      <c r="AD22" s="3"/>
      <c r="AE22" s="3"/>
      <c r="AF22" s="3"/>
    </row>
    <row r="23" ht="15.75" customHeight="1">
      <c r="A23" s="362" t="s">
        <v>2826</v>
      </c>
      <c r="B23" s="362" t="s">
        <v>2757</v>
      </c>
      <c r="C23" s="362" t="s">
        <v>2827</v>
      </c>
      <c r="D23" s="362" t="s">
        <v>86</v>
      </c>
      <c r="E23" s="362" t="s">
        <v>2828</v>
      </c>
      <c r="F23" s="362" t="s">
        <v>2829</v>
      </c>
      <c r="G23" s="363" t="s">
        <v>2830</v>
      </c>
      <c r="H23" s="362"/>
      <c r="I23" s="363"/>
      <c r="J23" s="363">
        <v>2.0</v>
      </c>
      <c r="K23" s="363">
        <v>1.0</v>
      </c>
      <c r="L23" s="363">
        <v>2.0</v>
      </c>
      <c r="M23" s="363">
        <v>50.0</v>
      </c>
      <c r="N23" s="365">
        <v>25.0</v>
      </c>
      <c r="O23" s="134" t="s">
        <v>99</v>
      </c>
      <c r="P23" s="3"/>
      <c r="Q23" s="3"/>
      <c r="R23" s="3"/>
      <c r="S23" s="3"/>
      <c r="T23" s="3"/>
      <c r="U23" s="3"/>
      <c r="V23" s="3"/>
      <c r="W23" s="3"/>
      <c r="X23" s="3"/>
      <c r="Y23" s="3"/>
      <c r="Z23" s="3"/>
      <c r="AA23" s="3"/>
      <c r="AB23" s="3"/>
      <c r="AC23" s="3"/>
      <c r="AD23" s="3"/>
      <c r="AE23" s="3"/>
      <c r="AF23" s="3"/>
    </row>
    <row r="24" ht="14.25" customHeight="1">
      <c r="A24" s="368" t="s">
        <v>2831</v>
      </c>
      <c r="B24" s="362" t="s">
        <v>2832</v>
      </c>
      <c r="C24" s="362" t="s">
        <v>99</v>
      </c>
      <c r="D24" s="362" t="s">
        <v>86</v>
      </c>
      <c r="E24" s="362" t="s">
        <v>2833</v>
      </c>
      <c r="F24" s="362" t="s">
        <v>2834</v>
      </c>
      <c r="G24" s="363" t="s">
        <v>2835</v>
      </c>
      <c r="H24" s="363" t="s">
        <v>2836</v>
      </c>
      <c r="I24" s="363" t="s">
        <v>296</v>
      </c>
      <c r="J24" s="363">
        <v>1.0</v>
      </c>
      <c r="K24" s="363">
        <v>1.0</v>
      </c>
      <c r="L24" s="363">
        <v>1.0</v>
      </c>
      <c r="M24" s="363">
        <v>50.0</v>
      </c>
      <c r="N24" s="365">
        <v>50.0</v>
      </c>
      <c r="O24" s="134" t="s">
        <v>99</v>
      </c>
      <c r="P24" s="3"/>
      <c r="Q24" s="3"/>
      <c r="R24" s="3"/>
      <c r="S24" s="3"/>
      <c r="T24" s="3"/>
      <c r="U24" s="3"/>
      <c r="V24" s="3"/>
      <c r="W24" s="3"/>
      <c r="X24" s="3"/>
      <c r="Y24" s="3"/>
      <c r="Z24" s="3"/>
      <c r="AA24" s="3"/>
      <c r="AB24" s="3"/>
      <c r="AC24" s="3"/>
      <c r="AD24" s="3"/>
      <c r="AE24" s="3"/>
      <c r="AF24" s="3"/>
    </row>
    <row r="25" ht="15.0" customHeight="1">
      <c r="A25" s="137" t="s">
        <v>2837</v>
      </c>
      <c r="B25" s="137" t="s">
        <v>2838</v>
      </c>
      <c r="C25" s="137" t="s">
        <v>2839</v>
      </c>
      <c r="D25" s="137" t="s">
        <v>86</v>
      </c>
      <c r="E25" s="137" t="s">
        <v>2840</v>
      </c>
      <c r="F25" s="137"/>
      <c r="G25" s="152" t="s">
        <v>2841</v>
      </c>
      <c r="H25" s="152" t="s">
        <v>2842</v>
      </c>
      <c r="I25" s="152" t="s">
        <v>2843</v>
      </c>
      <c r="J25" s="152">
        <v>2.0</v>
      </c>
      <c r="K25" s="152">
        <v>2.0</v>
      </c>
      <c r="L25" s="152">
        <v>2.0</v>
      </c>
      <c r="M25" s="152">
        <v>100.0</v>
      </c>
      <c r="N25" s="369">
        <v>50.0</v>
      </c>
      <c r="O25" s="134" t="s">
        <v>102</v>
      </c>
      <c r="P25" s="3"/>
      <c r="Q25" s="3"/>
      <c r="R25" s="3"/>
      <c r="S25" s="3"/>
      <c r="T25" s="3"/>
      <c r="U25" s="3"/>
      <c r="V25" s="3"/>
      <c r="W25" s="3"/>
      <c r="X25" s="3"/>
      <c r="Y25" s="3"/>
      <c r="Z25" s="3"/>
      <c r="AA25" s="3"/>
      <c r="AB25" s="3"/>
      <c r="AC25" s="3"/>
      <c r="AD25" s="3"/>
      <c r="AE25" s="3"/>
      <c r="AF25" s="3"/>
    </row>
    <row r="26" ht="15.75" customHeight="1">
      <c r="A26" s="137" t="s">
        <v>2844</v>
      </c>
      <c r="B26" s="137" t="s">
        <v>2778</v>
      </c>
      <c r="C26" s="137" t="s">
        <v>2845</v>
      </c>
      <c r="D26" s="137" t="s">
        <v>86</v>
      </c>
      <c r="E26" s="137" t="s">
        <v>2846</v>
      </c>
      <c r="F26" s="137"/>
      <c r="G26" s="152"/>
      <c r="H26" s="137" t="s">
        <v>2847</v>
      </c>
      <c r="I26" s="152" t="s">
        <v>2848</v>
      </c>
      <c r="J26" s="152">
        <v>1.0</v>
      </c>
      <c r="K26" s="152">
        <v>1.0</v>
      </c>
      <c r="L26" s="152">
        <v>13.0</v>
      </c>
      <c r="M26" s="152">
        <v>100.0</v>
      </c>
      <c r="N26" s="369">
        <v>100.0</v>
      </c>
      <c r="O26" s="134" t="s">
        <v>102</v>
      </c>
      <c r="P26" s="3"/>
      <c r="Q26" s="3"/>
      <c r="R26" s="3"/>
      <c r="S26" s="3"/>
      <c r="T26" s="3"/>
      <c r="U26" s="3"/>
      <c r="V26" s="3"/>
      <c r="W26" s="3"/>
      <c r="X26" s="3"/>
      <c r="Y26" s="3"/>
      <c r="Z26" s="3"/>
      <c r="AA26" s="3"/>
      <c r="AB26" s="3"/>
      <c r="AC26" s="3"/>
      <c r="AD26" s="3"/>
      <c r="AE26" s="3"/>
      <c r="AF26" s="3"/>
    </row>
    <row r="27" ht="15.75" customHeight="1">
      <c r="A27" s="137" t="s">
        <v>2849</v>
      </c>
      <c r="B27" s="137" t="s">
        <v>2778</v>
      </c>
      <c r="C27" s="137" t="s">
        <v>2850</v>
      </c>
      <c r="D27" s="137" t="s">
        <v>86</v>
      </c>
      <c r="E27" s="137" t="s">
        <v>2846</v>
      </c>
      <c r="F27" s="137"/>
      <c r="G27" s="152"/>
      <c r="H27" s="152" t="s">
        <v>2851</v>
      </c>
      <c r="I27" s="152" t="s">
        <v>2843</v>
      </c>
      <c r="J27" s="152">
        <v>5.0</v>
      </c>
      <c r="K27" s="152">
        <v>1.0</v>
      </c>
      <c r="L27" s="152">
        <v>21.0</v>
      </c>
      <c r="M27" s="152">
        <v>100.0</v>
      </c>
      <c r="N27" s="369">
        <v>20.0</v>
      </c>
      <c r="O27" s="134" t="s">
        <v>102</v>
      </c>
      <c r="P27" s="3"/>
      <c r="Q27" s="3"/>
      <c r="R27" s="3"/>
      <c r="S27" s="3"/>
      <c r="T27" s="3"/>
      <c r="U27" s="3"/>
      <c r="V27" s="3"/>
      <c r="W27" s="3"/>
      <c r="X27" s="3"/>
      <c r="Y27" s="3"/>
      <c r="Z27" s="3"/>
      <c r="AA27" s="3"/>
      <c r="AB27" s="3"/>
      <c r="AC27" s="3"/>
      <c r="AD27" s="3"/>
      <c r="AE27" s="3"/>
      <c r="AF27" s="3"/>
    </row>
    <row r="28" ht="15.75" customHeight="1">
      <c r="A28" s="137" t="s">
        <v>2852</v>
      </c>
      <c r="B28" s="137" t="s">
        <v>2778</v>
      </c>
      <c r="C28" s="137" t="s">
        <v>2853</v>
      </c>
      <c r="D28" s="137" t="s">
        <v>86</v>
      </c>
      <c r="E28" s="137" t="s">
        <v>2854</v>
      </c>
      <c r="F28" s="137" t="s">
        <v>2855</v>
      </c>
      <c r="G28" s="152" t="s">
        <v>2856</v>
      </c>
      <c r="H28" s="370" t="s">
        <v>2857</v>
      </c>
      <c r="I28" s="152" t="s">
        <v>2858</v>
      </c>
      <c r="J28" s="152">
        <v>4.0</v>
      </c>
      <c r="K28" s="152">
        <v>1.0</v>
      </c>
      <c r="L28" s="152">
        <v>4.0</v>
      </c>
      <c r="M28" s="152">
        <v>100.0</v>
      </c>
      <c r="N28" s="369">
        <v>25.0</v>
      </c>
      <c r="O28" s="134" t="s">
        <v>108</v>
      </c>
      <c r="P28" s="3"/>
      <c r="Q28" s="3"/>
      <c r="R28" s="3"/>
      <c r="S28" s="3"/>
      <c r="T28" s="3"/>
      <c r="U28" s="3"/>
      <c r="V28" s="3"/>
      <c r="W28" s="3"/>
      <c r="X28" s="3"/>
      <c r="Y28" s="3"/>
      <c r="Z28" s="3"/>
      <c r="AA28" s="3"/>
      <c r="AB28" s="3"/>
      <c r="AC28" s="3"/>
      <c r="AD28" s="3"/>
      <c r="AE28" s="3"/>
      <c r="AF28" s="3"/>
    </row>
    <row r="29" ht="15.75" customHeight="1">
      <c r="A29" s="137" t="s">
        <v>2859</v>
      </c>
      <c r="B29" s="137" t="s">
        <v>2778</v>
      </c>
      <c r="C29" s="137" t="s">
        <v>2592</v>
      </c>
      <c r="D29" s="137" t="s">
        <v>86</v>
      </c>
      <c r="E29" s="137" t="s">
        <v>2860</v>
      </c>
      <c r="F29" s="137" t="s">
        <v>2861</v>
      </c>
      <c r="G29" s="152" t="s">
        <v>2862</v>
      </c>
      <c r="H29" s="370" t="s">
        <v>2863</v>
      </c>
      <c r="I29" s="152" t="s">
        <v>2864</v>
      </c>
      <c r="J29" s="152">
        <v>4.0</v>
      </c>
      <c r="K29" s="152">
        <v>1.0</v>
      </c>
      <c r="L29" s="152">
        <v>4.0</v>
      </c>
      <c r="M29" s="152">
        <v>100.0</v>
      </c>
      <c r="N29" s="369">
        <v>25.0</v>
      </c>
      <c r="O29" s="134" t="s">
        <v>108</v>
      </c>
      <c r="P29" s="3"/>
      <c r="Q29" s="3"/>
      <c r="R29" s="3"/>
      <c r="S29" s="3"/>
      <c r="T29" s="3"/>
      <c r="U29" s="3"/>
      <c r="V29" s="3"/>
      <c r="W29" s="3"/>
      <c r="X29" s="3"/>
      <c r="Y29" s="3"/>
      <c r="Z29" s="3"/>
      <c r="AA29" s="3"/>
      <c r="AB29" s="3"/>
      <c r="AC29" s="3"/>
      <c r="AD29" s="3"/>
      <c r="AE29" s="3"/>
      <c r="AF29" s="3"/>
    </row>
    <row r="30" ht="15.75" customHeight="1">
      <c r="A30" s="371" t="s">
        <v>2865</v>
      </c>
      <c r="B30" s="159" t="s">
        <v>2778</v>
      </c>
      <c r="C30" s="165" t="s">
        <v>2866</v>
      </c>
      <c r="D30" s="165" t="s">
        <v>2718</v>
      </c>
      <c r="E30" s="165" t="s">
        <v>2867</v>
      </c>
      <c r="F30" s="165" t="s">
        <v>2868</v>
      </c>
      <c r="G30" s="168" t="s">
        <v>2869</v>
      </c>
      <c r="H30" s="168"/>
      <c r="I30" s="168"/>
      <c r="J30" s="168">
        <v>2.0</v>
      </c>
      <c r="K30" s="168">
        <v>2.0</v>
      </c>
      <c r="L30" s="168">
        <v>2.0</v>
      </c>
      <c r="M30" s="168">
        <v>50.0</v>
      </c>
      <c r="N30" s="372">
        <v>25.0</v>
      </c>
      <c r="O30" s="134" t="s">
        <v>109</v>
      </c>
      <c r="P30" s="3"/>
      <c r="Q30" s="3"/>
      <c r="R30" s="3"/>
      <c r="S30" s="3"/>
      <c r="T30" s="3"/>
      <c r="U30" s="3"/>
      <c r="V30" s="3"/>
      <c r="W30" s="3"/>
      <c r="X30" s="3"/>
      <c r="Y30" s="3"/>
      <c r="Z30" s="3"/>
      <c r="AA30" s="3"/>
      <c r="AB30" s="3"/>
      <c r="AC30" s="3"/>
      <c r="AD30" s="3"/>
      <c r="AE30" s="3"/>
      <c r="AF30" s="3"/>
    </row>
    <row r="31" ht="15.75" customHeight="1">
      <c r="A31" s="137" t="s">
        <v>2870</v>
      </c>
      <c r="B31" s="137" t="s">
        <v>2757</v>
      </c>
      <c r="C31" s="137" t="s">
        <v>2871</v>
      </c>
      <c r="D31" s="137" t="s">
        <v>86</v>
      </c>
      <c r="E31" s="137" t="s">
        <v>2872</v>
      </c>
      <c r="F31" s="137" t="s">
        <v>2873</v>
      </c>
      <c r="G31" s="152" t="s">
        <v>2874</v>
      </c>
      <c r="H31" s="373" t="s">
        <v>2875</v>
      </c>
      <c r="I31" s="87" t="s">
        <v>2876</v>
      </c>
      <c r="J31" s="152">
        <v>2.0</v>
      </c>
      <c r="K31" s="152">
        <v>2.0</v>
      </c>
      <c r="L31" s="152">
        <v>2.0</v>
      </c>
      <c r="M31" s="152">
        <v>150.0</v>
      </c>
      <c r="N31" s="369">
        <v>75.0</v>
      </c>
      <c r="O31" s="134" t="s">
        <v>2609</v>
      </c>
      <c r="P31" s="3"/>
      <c r="Q31" s="3"/>
      <c r="R31" s="3"/>
      <c r="S31" s="3"/>
      <c r="T31" s="3"/>
      <c r="U31" s="3"/>
      <c r="V31" s="3"/>
      <c r="W31" s="3"/>
      <c r="X31" s="3"/>
      <c r="Y31" s="3"/>
      <c r="Z31" s="3"/>
      <c r="AA31" s="3"/>
      <c r="AB31" s="3"/>
      <c r="AC31" s="3"/>
      <c r="AD31" s="3"/>
      <c r="AE31" s="3"/>
      <c r="AF31" s="3"/>
    </row>
    <row r="32" ht="15.75" customHeight="1">
      <c r="A32" s="91" t="s">
        <v>2877</v>
      </c>
      <c r="B32" s="137" t="s">
        <v>2757</v>
      </c>
      <c r="C32" s="137" t="s">
        <v>2871</v>
      </c>
      <c r="D32" s="137" t="s">
        <v>86</v>
      </c>
      <c r="E32" s="137" t="s">
        <v>2878</v>
      </c>
      <c r="F32" s="137" t="s">
        <v>2879</v>
      </c>
      <c r="G32" s="152" t="s">
        <v>2880</v>
      </c>
      <c r="H32" s="87" t="s">
        <v>2881</v>
      </c>
      <c r="I32" s="87" t="s">
        <v>2882</v>
      </c>
      <c r="J32" s="152">
        <v>2.0</v>
      </c>
      <c r="K32" s="152">
        <v>2.0</v>
      </c>
      <c r="L32" s="152">
        <v>2.0</v>
      </c>
      <c r="M32" s="152">
        <v>100.0</v>
      </c>
      <c r="N32" s="369">
        <v>50.0</v>
      </c>
      <c r="O32" s="134" t="s">
        <v>2609</v>
      </c>
      <c r="P32" s="3"/>
      <c r="Q32" s="3"/>
      <c r="R32" s="3"/>
      <c r="S32" s="3"/>
      <c r="T32" s="3"/>
      <c r="U32" s="3"/>
      <c r="V32" s="3"/>
      <c r="W32" s="3"/>
      <c r="X32" s="3"/>
      <c r="Y32" s="3"/>
      <c r="Z32" s="3"/>
      <c r="AA32" s="3"/>
      <c r="AB32" s="3"/>
      <c r="AC32" s="3"/>
      <c r="AD32" s="3"/>
      <c r="AE32" s="3"/>
      <c r="AF32" s="3"/>
    </row>
    <row r="33" ht="15.75" customHeight="1">
      <c r="A33" s="137" t="s">
        <v>2883</v>
      </c>
      <c r="B33" s="137" t="s">
        <v>2778</v>
      </c>
      <c r="C33" s="137" t="s">
        <v>2884</v>
      </c>
      <c r="D33" s="137" t="s">
        <v>2718</v>
      </c>
      <c r="E33" s="137" t="s">
        <v>2885</v>
      </c>
      <c r="F33" s="137"/>
      <c r="G33" s="152"/>
      <c r="H33" s="152"/>
      <c r="I33" s="152"/>
      <c r="J33" s="152">
        <v>3.0</v>
      </c>
      <c r="K33" s="152">
        <v>2.0</v>
      </c>
      <c r="L33" s="152">
        <v>3.0</v>
      </c>
      <c r="M33" s="152">
        <v>100.0</v>
      </c>
      <c r="N33" s="369">
        <v>33.3</v>
      </c>
      <c r="O33" s="134" t="s">
        <v>111</v>
      </c>
      <c r="P33" s="3"/>
      <c r="Q33" s="3"/>
      <c r="R33" s="3"/>
      <c r="S33" s="3"/>
      <c r="T33" s="3"/>
      <c r="U33" s="3"/>
      <c r="V33" s="3"/>
      <c r="W33" s="3"/>
      <c r="X33" s="3"/>
      <c r="Y33" s="3"/>
      <c r="Z33" s="3"/>
      <c r="AA33" s="3"/>
      <c r="AB33" s="3"/>
      <c r="AC33" s="3"/>
      <c r="AD33" s="3"/>
      <c r="AE33" s="3"/>
      <c r="AF33" s="3"/>
    </row>
    <row r="34" ht="15.75" customHeight="1">
      <c r="A34" s="137" t="s">
        <v>2886</v>
      </c>
      <c r="B34" s="137" t="s">
        <v>2778</v>
      </c>
      <c r="C34" s="137" t="s">
        <v>111</v>
      </c>
      <c r="D34" s="137" t="s">
        <v>2718</v>
      </c>
      <c r="E34" s="137" t="s">
        <v>2867</v>
      </c>
      <c r="F34" s="137" t="s">
        <v>2868</v>
      </c>
      <c r="G34" s="152" t="s">
        <v>2887</v>
      </c>
      <c r="H34" s="152"/>
      <c r="I34" s="152"/>
      <c r="J34" s="152">
        <v>1.0</v>
      </c>
      <c r="K34" s="152">
        <v>1.0</v>
      </c>
      <c r="L34" s="152">
        <v>1.0</v>
      </c>
      <c r="M34" s="152">
        <v>50.0</v>
      </c>
      <c r="N34" s="369">
        <v>50.0</v>
      </c>
      <c r="O34" s="134" t="s">
        <v>111</v>
      </c>
      <c r="P34" s="3"/>
      <c r="Q34" s="3"/>
      <c r="R34" s="3"/>
      <c r="S34" s="3"/>
      <c r="T34" s="3"/>
      <c r="U34" s="3"/>
      <c r="V34" s="3"/>
      <c r="W34" s="3"/>
      <c r="X34" s="3"/>
      <c r="Y34" s="3"/>
      <c r="Z34" s="3"/>
      <c r="AA34" s="3"/>
      <c r="AB34" s="3"/>
      <c r="AC34" s="3"/>
      <c r="AD34" s="3"/>
      <c r="AE34" s="3"/>
      <c r="AF34" s="3"/>
    </row>
    <row r="35" ht="15.75" customHeight="1">
      <c r="A35" s="137" t="s">
        <v>2888</v>
      </c>
      <c r="B35" s="137" t="s">
        <v>2778</v>
      </c>
      <c r="C35" s="137" t="s">
        <v>111</v>
      </c>
      <c r="D35" s="137" t="s">
        <v>2718</v>
      </c>
      <c r="E35" s="137" t="s">
        <v>2867</v>
      </c>
      <c r="F35" s="137" t="s">
        <v>2868</v>
      </c>
      <c r="G35" s="152" t="s">
        <v>2889</v>
      </c>
      <c r="H35" s="152"/>
      <c r="I35" s="152"/>
      <c r="J35" s="152">
        <v>1.0</v>
      </c>
      <c r="K35" s="152">
        <v>1.0</v>
      </c>
      <c r="L35" s="152">
        <v>1.0</v>
      </c>
      <c r="M35" s="152">
        <v>50.0</v>
      </c>
      <c r="N35" s="369">
        <v>50.0</v>
      </c>
      <c r="O35" s="134" t="s">
        <v>111</v>
      </c>
      <c r="P35" s="3"/>
      <c r="Q35" s="3"/>
      <c r="R35" s="3"/>
      <c r="S35" s="3"/>
      <c r="T35" s="3"/>
      <c r="U35" s="3"/>
      <c r="V35" s="3"/>
      <c r="W35" s="3"/>
      <c r="X35" s="3"/>
      <c r="Y35" s="3"/>
      <c r="Z35" s="3"/>
      <c r="AA35" s="3"/>
      <c r="AB35" s="3"/>
      <c r="AC35" s="3"/>
      <c r="AD35" s="3"/>
      <c r="AE35" s="3"/>
      <c r="AF35" s="3"/>
    </row>
    <row r="36" ht="15.75" customHeight="1">
      <c r="A36" s="137" t="s">
        <v>2890</v>
      </c>
      <c r="B36" s="137" t="s">
        <v>2778</v>
      </c>
      <c r="C36" s="137" t="s">
        <v>2891</v>
      </c>
      <c r="D36" s="137" t="s">
        <v>2718</v>
      </c>
      <c r="E36" s="137" t="s">
        <v>2867</v>
      </c>
      <c r="F36" s="137" t="s">
        <v>2868</v>
      </c>
      <c r="G36" s="152" t="s">
        <v>2892</v>
      </c>
      <c r="H36" s="152"/>
      <c r="I36" s="152"/>
      <c r="J36" s="152">
        <v>2.0</v>
      </c>
      <c r="K36" s="152">
        <v>2.0</v>
      </c>
      <c r="L36" s="152">
        <v>2.0</v>
      </c>
      <c r="M36" s="152">
        <v>50.0</v>
      </c>
      <c r="N36" s="369">
        <v>25.0</v>
      </c>
      <c r="O36" s="134" t="s">
        <v>111</v>
      </c>
      <c r="P36" s="3"/>
      <c r="Q36" s="3"/>
      <c r="R36" s="3"/>
      <c r="S36" s="3"/>
      <c r="T36" s="3"/>
      <c r="U36" s="3"/>
      <c r="V36" s="3"/>
      <c r="W36" s="3"/>
      <c r="X36" s="3"/>
      <c r="Y36" s="3"/>
      <c r="Z36" s="3"/>
      <c r="AA36" s="3"/>
      <c r="AB36" s="3"/>
      <c r="AC36" s="3"/>
      <c r="AD36" s="3"/>
      <c r="AE36" s="3"/>
      <c r="AF36" s="3"/>
    </row>
    <row r="37" ht="15.75" customHeight="1">
      <c r="A37" s="137" t="s">
        <v>2865</v>
      </c>
      <c r="B37" s="137" t="s">
        <v>2778</v>
      </c>
      <c r="C37" s="137" t="s">
        <v>2866</v>
      </c>
      <c r="D37" s="137" t="s">
        <v>2718</v>
      </c>
      <c r="E37" s="137" t="s">
        <v>2867</v>
      </c>
      <c r="F37" s="137" t="s">
        <v>2868</v>
      </c>
      <c r="G37" s="152" t="s">
        <v>2869</v>
      </c>
      <c r="H37" s="152"/>
      <c r="I37" s="152"/>
      <c r="J37" s="152">
        <v>2.0</v>
      </c>
      <c r="K37" s="152">
        <v>2.0</v>
      </c>
      <c r="L37" s="152">
        <v>2.0</v>
      </c>
      <c r="M37" s="152">
        <v>50.0</v>
      </c>
      <c r="N37" s="369">
        <v>25.0</v>
      </c>
      <c r="O37" s="134" t="s">
        <v>111</v>
      </c>
      <c r="P37" s="3"/>
      <c r="Q37" s="3"/>
      <c r="R37" s="3"/>
      <c r="S37" s="3"/>
      <c r="T37" s="3"/>
      <c r="U37" s="3"/>
      <c r="V37" s="3"/>
      <c r="W37" s="3"/>
      <c r="X37" s="3"/>
      <c r="Y37" s="3"/>
      <c r="Z37" s="3"/>
      <c r="AA37" s="3"/>
      <c r="AB37" s="3"/>
      <c r="AC37" s="3"/>
      <c r="AD37" s="3"/>
      <c r="AE37" s="3"/>
      <c r="AF37" s="3"/>
    </row>
    <row r="38" ht="15.75" customHeight="1">
      <c r="A38" s="137" t="s">
        <v>2893</v>
      </c>
      <c r="B38" s="137" t="s">
        <v>2757</v>
      </c>
      <c r="C38" s="137" t="s">
        <v>2894</v>
      </c>
      <c r="D38" s="137" t="s">
        <v>86</v>
      </c>
      <c r="E38" s="137" t="s">
        <v>2895</v>
      </c>
      <c r="F38" s="137" t="s">
        <v>2868</v>
      </c>
      <c r="G38" s="152" t="s">
        <v>2896</v>
      </c>
      <c r="H38" s="152"/>
      <c r="I38" s="152"/>
      <c r="J38" s="152">
        <v>2.0</v>
      </c>
      <c r="K38" s="152">
        <v>2.0</v>
      </c>
      <c r="L38" s="152">
        <v>2.0</v>
      </c>
      <c r="M38" s="152">
        <v>50.0</v>
      </c>
      <c r="N38" s="369">
        <v>25.0</v>
      </c>
      <c r="O38" s="134" t="s">
        <v>112</v>
      </c>
      <c r="P38" s="3"/>
      <c r="Q38" s="3"/>
      <c r="R38" s="3"/>
      <c r="S38" s="3"/>
      <c r="T38" s="3"/>
      <c r="U38" s="3"/>
      <c r="V38" s="3"/>
      <c r="W38" s="3"/>
      <c r="X38" s="3"/>
      <c r="Y38" s="3"/>
      <c r="Z38" s="3"/>
      <c r="AA38" s="3"/>
      <c r="AB38" s="3"/>
      <c r="AC38" s="3"/>
      <c r="AD38" s="3"/>
      <c r="AE38" s="3"/>
      <c r="AF38" s="3"/>
    </row>
    <row r="39" ht="15.75" customHeight="1">
      <c r="A39" s="165" t="s">
        <v>2897</v>
      </c>
      <c r="B39" s="165" t="s">
        <v>2757</v>
      </c>
      <c r="C39" s="165" t="s">
        <v>2898</v>
      </c>
      <c r="D39" s="165" t="s">
        <v>2899</v>
      </c>
      <c r="E39" s="165" t="s">
        <v>2900</v>
      </c>
      <c r="F39" s="165" t="s">
        <v>2901</v>
      </c>
      <c r="G39" s="168" t="s">
        <v>2902</v>
      </c>
      <c r="H39" s="168"/>
      <c r="I39" s="168" t="s">
        <v>2903</v>
      </c>
      <c r="J39" s="168">
        <v>3.0</v>
      </c>
      <c r="K39" s="168">
        <v>2.0</v>
      </c>
      <c r="L39" s="168">
        <v>3.0</v>
      </c>
      <c r="M39" s="168">
        <v>100.0</v>
      </c>
      <c r="N39" s="372">
        <v>33.0</v>
      </c>
      <c r="O39" s="134" t="s">
        <v>114</v>
      </c>
      <c r="P39" s="3"/>
      <c r="Q39" s="3"/>
      <c r="R39" s="3"/>
      <c r="S39" s="3"/>
      <c r="T39" s="3"/>
      <c r="U39" s="3"/>
      <c r="V39" s="3"/>
      <c r="W39" s="3"/>
      <c r="X39" s="3"/>
      <c r="Y39" s="3"/>
      <c r="Z39" s="3"/>
      <c r="AA39" s="3"/>
      <c r="AB39" s="3"/>
      <c r="AC39" s="3"/>
      <c r="AD39" s="3"/>
      <c r="AE39" s="3"/>
      <c r="AF39" s="3"/>
    </row>
    <row r="40" ht="15.75" customHeight="1">
      <c r="A40" s="137" t="s">
        <v>2890</v>
      </c>
      <c r="B40" s="137" t="s">
        <v>2778</v>
      </c>
      <c r="C40" s="137" t="s">
        <v>2891</v>
      </c>
      <c r="D40" s="137" t="s">
        <v>2718</v>
      </c>
      <c r="E40" s="137" t="s">
        <v>2867</v>
      </c>
      <c r="F40" s="137" t="s">
        <v>2868</v>
      </c>
      <c r="G40" s="152" t="s">
        <v>2892</v>
      </c>
      <c r="H40" s="152"/>
      <c r="I40" s="152"/>
      <c r="J40" s="152">
        <v>2.0</v>
      </c>
      <c r="K40" s="152">
        <v>2.0</v>
      </c>
      <c r="L40" s="152">
        <v>2.0</v>
      </c>
      <c r="M40" s="152">
        <v>50.0</v>
      </c>
      <c r="N40" s="369">
        <v>25.0</v>
      </c>
      <c r="O40" s="134" t="s">
        <v>116</v>
      </c>
      <c r="P40" s="3"/>
      <c r="Q40" s="3"/>
      <c r="R40" s="3"/>
      <c r="S40" s="3"/>
      <c r="T40" s="3"/>
      <c r="U40" s="3"/>
      <c r="V40" s="3"/>
      <c r="W40" s="3"/>
      <c r="X40" s="3"/>
      <c r="Y40" s="3"/>
      <c r="Z40" s="3"/>
      <c r="AA40" s="3"/>
      <c r="AB40" s="3"/>
      <c r="AC40" s="3"/>
      <c r="AD40" s="3"/>
      <c r="AE40" s="3"/>
      <c r="AF40" s="3"/>
    </row>
    <row r="41" ht="15.75" customHeight="1">
      <c r="A41" s="137" t="s">
        <v>2904</v>
      </c>
      <c r="B41" s="137" t="s">
        <v>2757</v>
      </c>
      <c r="C41" s="137" t="s">
        <v>120</v>
      </c>
      <c r="D41" s="137" t="s">
        <v>86</v>
      </c>
      <c r="E41" s="137" t="s">
        <v>2867</v>
      </c>
      <c r="F41" s="137" t="s">
        <v>2868</v>
      </c>
      <c r="G41" s="152" t="s">
        <v>2905</v>
      </c>
      <c r="H41" s="152"/>
      <c r="I41" s="152"/>
      <c r="J41" s="152">
        <v>1.0</v>
      </c>
      <c r="K41" s="152">
        <v>1.0</v>
      </c>
      <c r="L41" s="152">
        <v>1.0</v>
      </c>
      <c r="M41" s="152">
        <v>50.0</v>
      </c>
      <c r="N41" s="369">
        <v>50.0</v>
      </c>
      <c r="O41" s="134" t="s">
        <v>120</v>
      </c>
      <c r="P41" s="3"/>
      <c r="Q41" s="3"/>
      <c r="R41" s="3"/>
      <c r="S41" s="3"/>
      <c r="T41" s="3"/>
      <c r="U41" s="3"/>
      <c r="V41" s="3"/>
      <c r="W41" s="3"/>
      <c r="X41" s="3"/>
      <c r="Y41" s="3"/>
      <c r="Z41" s="3"/>
      <c r="AA41" s="3"/>
      <c r="AB41" s="3"/>
      <c r="AC41" s="3"/>
      <c r="AD41" s="3"/>
      <c r="AE41" s="3"/>
      <c r="AF41" s="3"/>
    </row>
    <row r="42" ht="15.75" customHeight="1">
      <c r="A42" s="176" t="s">
        <v>121</v>
      </c>
      <c r="B42" s="176"/>
      <c r="C42" s="47"/>
      <c r="D42" s="1"/>
      <c r="E42" s="1"/>
      <c r="F42" s="1"/>
      <c r="G42" s="1"/>
      <c r="H42" s="1"/>
      <c r="I42" s="359"/>
      <c r="N42" s="374">
        <f>SUM(N11:N41)</f>
        <v>1215.95</v>
      </c>
    </row>
    <row r="43" ht="15.75" customHeight="1">
      <c r="A43" s="46"/>
      <c r="B43" s="46"/>
      <c r="C43" s="47"/>
      <c r="D43" s="1"/>
      <c r="E43" s="1"/>
      <c r="F43" s="1"/>
      <c r="G43" s="1"/>
      <c r="H43" s="1"/>
      <c r="I43" s="1"/>
    </row>
    <row r="44" ht="15.75" customHeight="1">
      <c r="A44" s="179" t="s">
        <v>680</v>
      </c>
      <c r="B44" s="180"/>
      <c r="C44" s="180"/>
      <c r="D44" s="180"/>
      <c r="E44" s="180"/>
      <c r="F44" s="180"/>
      <c r="G44" s="180"/>
      <c r="H44" s="180"/>
      <c r="I44" s="180"/>
    </row>
    <row r="45" ht="15.75" customHeight="1">
      <c r="A45" s="46"/>
      <c r="B45" s="47"/>
      <c r="C45" s="47"/>
      <c r="D45" s="1"/>
      <c r="E45" s="1"/>
      <c r="F45" s="1"/>
      <c r="G45" s="1"/>
      <c r="H45" s="1"/>
      <c r="I45" s="1"/>
      <c r="J45" s="1"/>
      <c r="K45" s="1"/>
      <c r="L45" s="1"/>
      <c r="M45" s="1"/>
      <c r="N45" s="1"/>
      <c r="O45" s="3"/>
      <c r="P45" s="3"/>
      <c r="Q45" s="3"/>
      <c r="R45" s="3"/>
      <c r="S45" s="3"/>
      <c r="T45" s="3"/>
      <c r="U45" s="3"/>
      <c r="V45" s="3"/>
      <c r="W45" s="3"/>
      <c r="X45" s="3"/>
      <c r="Y45" s="3"/>
      <c r="Z45" s="3"/>
      <c r="AA45" s="3"/>
      <c r="AB45" s="3"/>
      <c r="AC45" s="3"/>
      <c r="AD45" s="3"/>
      <c r="AE45" s="3"/>
      <c r="AF45" s="3"/>
    </row>
    <row r="46" ht="15.75" customHeight="1">
      <c r="A46" s="46"/>
      <c r="B46" s="47"/>
      <c r="C46" s="47"/>
      <c r="D46" s="1"/>
      <c r="E46" s="1"/>
      <c r="F46" s="1"/>
      <c r="G46" s="1"/>
      <c r="H46" s="1"/>
      <c r="I46" s="1"/>
      <c r="J46" s="1"/>
      <c r="K46" s="1"/>
      <c r="L46" s="1"/>
      <c r="M46" s="1"/>
      <c r="N46" s="1"/>
      <c r="O46" s="3"/>
      <c r="P46" s="3"/>
      <c r="Q46" s="3"/>
      <c r="R46" s="3"/>
      <c r="S46" s="3"/>
      <c r="T46" s="3"/>
      <c r="U46" s="3"/>
      <c r="V46" s="3"/>
      <c r="W46" s="3"/>
      <c r="X46" s="3"/>
      <c r="Y46" s="3"/>
      <c r="Z46" s="3"/>
      <c r="AA46" s="3"/>
      <c r="AB46" s="3"/>
      <c r="AC46" s="3"/>
      <c r="AD46" s="3"/>
      <c r="AE46" s="3"/>
      <c r="AF46" s="3"/>
    </row>
    <row r="47" ht="15.75" customHeight="1">
      <c r="A47" s="46"/>
      <c r="B47" s="47"/>
      <c r="C47" s="47"/>
      <c r="D47" s="1"/>
      <c r="E47" s="1"/>
      <c r="F47" s="1"/>
      <c r="G47" s="1"/>
      <c r="H47" s="1"/>
      <c r="I47" s="1"/>
      <c r="J47" s="1"/>
      <c r="K47" s="1"/>
      <c r="L47" s="1"/>
      <c r="M47" s="1"/>
      <c r="N47" s="1"/>
      <c r="O47" s="3"/>
      <c r="P47" s="3"/>
      <c r="Q47" s="3"/>
      <c r="R47" s="3"/>
      <c r="S47" s="3"/>
      <c r="T47" s="3"/>
      <c r="U47" s="3"/>
      <c r="V47" s="3"/>
      <c r="W47" s="3"/>
      <c r="X47" s="3"/>
      <c r="Y47" s="3"/>
      <c r="Z47" s="3"/>
      <c r="AA47" s="3"/>
      <c r="AB47" s="3"/>
      <c r="AC47" s="3"/>
      <c r="AD47" s="3"/>
      <c r="AE47" s="3"/>
      <c r="AF47" s="3"/>
    </row>
    <row r="48" ht="15.75" customHeight="1">
      <c r="A48" s="46"/>
      <c r="B48" s="47"/>
      <c r="C48" s="47"/>
      <c r="D48" s="1"/>
      <c r="E48" s="1"/>
      <c r="F48" s="1"/>
      <c r="G48" s="1"/>
      <c r="H48" s="1"/>
      <c r="I48" s="1"/>
      <c r="J48" s="1"/>
      <c r="K48" s="1"/>
      <c r="L48" s="1"/>
      <c r="M48" s="1"/>
      <c r="N48" s="1"/>
      <c r="O48" s="3"/>
      <c r="P48" s="3"/>
      <c r="Q48" s="3"/>
      <c r="R48" s="3"/>
      <c r="S48" s="3"/>
      <c r="T48" s="3"/>
      <c r="U48" s="3"/>
      <c r="V48" s="3"/>
      <c r="W48" s="3"/>
      <c r="X48" s="3"/>
      <c r="Y48" s="3"/>
      <c r="Z48" s="3"/>
      <c r="AA48" s="3"/>
      <c r="AB48" s="3"/>
      <c r="AC48" s="3"/>
      <c r="AD48" s="3"/>
      <c r="AE48" s="3"/>
      <c r="AF48" s="3"/>
    </row>
    <row r="49" ht="15.75" customHeight="1">
      <c r="A49" s="46"/>
      <c r="B49" s="47"/>
      <c r="C49" s="47"/>
      <c r="D49" s="1"/>
      <c r="E49" s="1"/>
      <c r="F49" s="1"/>
      <c r="G49" s="1"/>
      <c r="H49" s="1"/>
      <c r="I49" s="1"/>
      <c r="J49" s="1"/>
      <c r="K49" s="1"/>
      <c r="L49" s="1"/>
      <c r="M49" s="1"/>
      <c r="N49" s="1"/>
      <c r="O49" s="3"/>
      <c r="P49" s="3"/>
      <c r="Q49" s="3"/>
      <c r="R49" s="3"/>
      <c r="S49" s="3"/>
      <c r="T49" s="3"/>
      <c r="U49" s="3"/>
      <c r="V49" s="3"/>
      <c r="W49" s="3"/>
      <c r="X49" s="3"/>
      <c r="Y49" s="3"/>
      <c r="Z49" s="3"/>
      <c r="AA49" s="3"/>
      <c r="AB49" s="3"/>
      <c r="AC49" s="3"/>
      <c r="AD49" s="3"/>
      <c r="AE49" s="3"/>
      <c r="AF49" s="3"/>
    </row>
    <row r="50" ht="15.75" customHeight="1">
      <c r="A50" s="46"/>
      <c r="B50" s="47"/>
      <c r="C50" s="47"/>
      <c r="D50" s="1"/>
      <c r="E50" s="1"/>
      <c r="F50" s="1"/>
      <c r="G50" s="1"/>
      <c r="H50" s="1"/>
      <c r="I50" s="1"/>
      <c r="J50" s="1"/>
      <c r="K50" s="1"/>
      <c r="L50" s="1"/>
      <c r="M50" s="1"/>
      <c r="N50" s="1"/>
      <c r="O50" s="3"/>
      <c r="P50" s="3"/>
      <c r="Q50" s="3"/>
      <c r="R50" s="3"/>
      <c r="S50" s="3"/>
      <c r="T50" s="3"/>
      <c r="U50" s="3"/>
      <c r="V50" s="3"/>
      <c r="W50" s="3"/>
      <c r="X50" s="3"/>
      <c r="Y50" s="3"/>
      <c r="Z50" s="3"/>
      <c r="AA50" s="3"/>
      <c r="AB50" s="3"/>
      <c r="AC50" s="3"/>
      <c r="AD50" s="3"/>
      <c r="AE50" s="3"/>
      <c r="AF50" s="3"/>
    </row>
    <row r="51" ht="15.75" customHeight="1">
      <c r="A51" s="46"/>
      <c r="B51" s="47"/>
      <c r="C51" s="47"/>
      <c r="D51" s="1"/>
      <c r="E51" s="1"/>
      <c r="F51" s="1"/>
      <c r="G51" s="1"/>
      <c r="H51" s="1"/>
      <c r="I51" s="1"/>
      <c r="J51" s="1"/>
      <c r="K51" s="1"/>
      <c r="L51" s="1"/>
      <c r="M51" s="1"/>
      <c r="N51" s="1"/>
      <c r="O51" s="3"/>
      <c r="P51" s="3"/>
      <c r="Q51" s="3"/>
      <c r="R51" s="3"/>
      <c r="S51" s="3"/>
      <c r="T51" s="3"/>
      <c r="U51" s="3"/>
      <c r="V51" s="3"/>
      <c r="W51" s="3"/>
      <c r="X51" s="3"/>
      <c r="Y51" s="3"/>
      <c r="Z51" s="3"/>
      <c r="AA51" s="3"/>
      <c r="AB51" s="3"/>
      <c r="AC51" s="3"/>
      <c r="AD51" s="3"/>
      <c r="AE51" s="3"/>
      <c r="AF51" s="3"/>
    </row>
    <row r="52" ht="15.75" customHeight="1">
      <c r="A52" s="46"/>
      <c r="B52" s="47"/>
      <c r="C52" s="47"/>
      <c r="D52" s="1"/>
      <c r="E52" s="1"/>
      <c r="F52" s="1"/>
      <c r="G52" s="1"/>
      <c r="H52" s="1"/>
      <c r="I52" s="1"/>
      <c r="J52" s="1"/>
      <c r="K52" s="1"/>
      <c r="L52" s="1"/>
      <c r="M52" s="1"/>
      <c r="N52" s="1"/>
      <c r="O52" s="3"/>
      <c r="P52" s="3"/>
      <c r="Q52" s="3"/>
      <c r="R52" s="3"/>
      <c r="S52" s="3"/>
      <c r="T52" s="3"/>
      <c r="U52" s="3"/>
      <c r="V52" s="3"/>
      <c r="W52" s="3"/>
      <c r="X52" s="3"/>
      <c r="Y52" s="3"/>
      <c r="Z52" s="3"/>
      <c r="AA52" s="3"/>
      <c r="AB52" s="3"/>
      <c r="AC52" s="3"/>
      <c r="AD52" s="3"/>
      <c r="AE52" s="3"/>
      <c r="AF52" s="3"/>
    </row>
    <row r="53" ht="15.75" customHeight="1">
      <c r="A53" s="46"/>
      <c r="B53" s="47"/>
      <c r="C53" s="47"/>
      <c r="D53" s="1"/>
      <c r="E53" s="1"/>
      <c r="F53" s="1"/>
      <c r="G53" s="1"/>
      <c r="H53" s="1"/>
      <c r="I53" s="1"/>
      <c r="J53" s="1"/>
      <c r="K53" s="1"/>
      <c r="L53" s="1"/>
      <c r="M53" s="1"/>
      <c r="N53" s="1"/>
      <c r="O53" s="3"/>
      <c r="P53" s="3"/>
      <c r="Q53" s="3"/>
      <c r="R53" s="3"/>
      <c r="S53" s="3"/>
      <c r="T53" s="3"/>
      <c r="U53" s="3"/>
      <c r="V53" s="3"/>
      <c r="W53" s="3"/>
      <c r="X53" s="3"/>
      <c r="Y53" s="3"/>
      <c r="Z53" s="3"/>
      <c r="AA53" s="3"/>
      <c r="AB53" s="3"/>
      <c r="AC53" s="3"/>
      <c r="AD53" s="3"/>
      <c r="AE53" s="3"/>
      <c r="AF53" s="3"/>
    </row>
    <row r="54" ht="15.75" customHeight="1">
      <c r="A54" s="46"/>
      <c r="B54" s="47"/>
      <c r="C54" s="47"/>
      <c r="D54" s="1"/>
      <c r="E54" s="1"/>
      <c r="F54" s="1"/>
      <c r="G54" s="1"/>
      <c r="H54" s="1"/>
      <c r="I54" s="1"/>
      <c r="J54" s="1"/>
      <c r="K54" s="1"/>
      <c r="L54" s="1"/>
      <c r="M54" s="1"/>
      <c r="N54" s="1"/>
      <c r="O54" s="3"/>
      <c r="P54" s="3"/>
      <c r="Q54" s="3"/>
      <c r="R54" s="3"/>
      <c r="S54" s="3"/>
      <c r="T54" s="3"/>
      <c r="U54" s="3"/>
      <c r="V54" s="3"/>
      <c r="W54" s="3"/>
      <c r="X54" s="3"/>
      <c r="Y54" s="3"/>
      <c r="Z54" s="3"/>
      <c r="AA54" s="3"/>
      <c r="AB54" s="3"/>
      <c r="AC54" s="3"/>
      <c r="AD54" s="3"/>
      <c r="AE54" s="3"/>
      <c r="AF54" s="3"/>
    </row>
    <row r="55" ht="15.75" customHeight="1">
      <c r="A55" s="46"/>
      <c r="B55" s="47"/>
      <c r="C55" s="47"/>
      <c r="D55" s="1"/>
      <c r="E55" s="1"/>
      <c r="F55" s="1"/>
      <c r="G55" s="1"/>
      <c r="H55" s="1"/>
      <c r="I55" s="1"/>
      <c r="J55" s="1"/>
      <c r="K55" s="1"/>
      <c r="L55" s="1"/>
      <c r="M55" s="1"/>
      <c r="N55" s="1"/>
      <c r="O55" s="3"/>
      <c r="P55" s="3"/>
      <c r="Q55" s="3"/>
      <c r="R55" s="3"/>
      <c r="S55" s="3"/>
      <c r="T55" s="3"/>
      <c r="U55" s="3"/>
      <c r="V55" s="3"/>
      <c r="W55" s="3"/>
      <c r="X55" s="3"/>
      <c r="Y55" s="3"/>
      <c r="Z55" s="3"/>
      <c r="AA55" s="3"/>
      <c r="AB55" s="3"/>
      <c r="AC55" s="3"/>
      <c r="AD55" s="3"/>
      <c r="AE55" s="3"/>
      <c r="AF55" s="3"/>
    </row>
    <row r="56" ht="15.75" customHeight="1">
      <c r="A56" s="46"/>
      <c r="B56" s="47"/>
      <c r="C56" s="47"/>
      <c r="D56" s="1"/>
      <c r="E56" s="1"/>
      <c r="F56" s="1"/>
      <c r="G56" s="1"/>
      <c r="H56" s="1"/>
      <c r="I56" s="1"/>
      <c r="J56" s="1"/>
      <c r="K56" s="1"/>
      <c r="L56" s="1"/>
      <c r="M56" s="1"/>
      <c r="N56" s="1"/>
      <c r="O56" s="3"/>
      <c r="P56" s="3"/>
      <c r="Q56" s="3"/>
      <c r="R56" s="3"/>
      <c r="S56" s="3"/>
      <c r="T56" s="3"/>
      <c r="U56" s="3"/>
      <c r="V56" s="3"/>
      <c r="W56" s="3"/>
      <c r="X56" s="3"/>
      <c r="Y56" s="3"/>
      <c r="Z56" s="3"/>
      <c r="AA56" s="3"/>
      <c r="AB56" s="3"/>
      <c r="AC56" s="3"/>
      <c r="AD56" s="3"/>
      <c r="AE56" s="3"/>
      <c r="AF56" s="3"/>
    </row>
    <row r="57" ht="15.75" customHeight="1">
      <c r="A57" s="46"/>
      <c r="B57" s="47"/>
      <c r="C57" s="47"/>
      <c r="D57" s="1"/>
      <c r="E57" s="1"/>
      <c r="F57" s="1"/>
      <c r="G57" s="1"/>
      <c r="H57" s="1"/>
      <c r="I57" s="1"/>
      <c r="J57" s="1"/>
      <c r="K57" s="1"/>
      <c r="L57" s="1"/>
      <c r="M57" s="1"/>
      <c r="N57" s="1"/>
      <c r="O57" s="3"/>
      <c r="P57" s="3"/>
      <c r="Q57" s="3"/>
      <c r="R57" s="3"/>
      <c r="S57" s="3"/>
      <c r="T57" s="3"/>
      <c r="U57" s="3"/>
      <c r="V57" s="3"/>
      <c r="W57" s="3"/>
      <c r="X57" s="3"/>
      <c r="Y57" s="3"/>
      <c r="Z57" s="3"/>
      <c r="AA57" s="3"/>
      <c r="AB57" s="3"/>
      <c r="AC57" s="3"/>
      <c r="AD57" s="3"/>
      <c r="AE57" s="3"/>
      <c r="AF57" s="3"/>
    </row>
    <row r="58" ht="15.75" customHeight="1">
      <c r="A58" s="46"/>
      <c r="B58" s="47"/>
      <c r="C58" s="47"/>
      <c r="D58" s="1"/>
      <c r="E58" s="1"/>
      <c r="F58" s="1"/>
      <c r="G58" s="1"/>
      <c r="H58" s="1"/>
      <c r="I58" s="1"/>
      <c r="J58" s="1"/>
      <c r="K58" s="1"/>
      <c r="L58" s="1"/>
      <c r="M58" s="1"/>
      <c r="N58" s="1"/>
      <c r="O58" s="3"/>
      <c r="P58" s="3"/>
      <c r="Q58" s="3"/>
      <c r="R58" s="3"/>
      <c r="S58" s="3"/>
      <c r="T58" s="3"/>
      <c r="U58" s="3"/>
      <c r="V58" s="3"/>
      <c r="W58" s="3"/>
      <c r="X58" s="3"/>
      <c r="Y58" s="3"/>
      <c r="Z58" s="3"/>
      <c r="AA58" s="3"/>
      <c r="AB58" s="3"/>
      <c r="AC58" s="3"/>
      <c r="AD58" s="3"/>
      <c r="AE58" s="3"/>
      <c r="AF58" s="3"/>
    </row>
    <row r="59" ht="15.75" customHeight="1">
      <c r="A59" s="46"/>
      <c r="B59" s="47"/>
      <c r="C59" s="47"/>
      <c r="D59" s="1"/>
      <c r="E59" s="1"/>
      <c r="F59" s="1"/>
      <c r="G59" s="1"/>
      <c r="H59" s="1"/>
      <c r="I59" s="1"/>
      <c r="J59" s="1"/>
      <c r="K59" s="1"/>
      <c r="L59" s="1"/>
      <c r="M59" s="1"/>
      <c r="N59" s="1"/>
      <c r="O59" s="3"/>
      <c r="P59" s="3"/>
      <c r="Q59" s="3"/>
      <c r="R59" s="3"/>
      <c r="S59" s="3"/>
      <c r="T59" s="3"/>
      <c r="U59" s="3"/>
      <c r="V59" s="3"/>
      <c r="W59" s="3"/>
      <c r="X59" s="3"/>
      <c r="Y59" s="3"/>
      <c r="Z59" s="3"/>
      <c r="AA59" s="3"/>
      <c r="AB59" s="3"/>
      <c r="AC59" s="3"/>
      <c r="AD59" s="3"/>
      <c r="AE59" s="3"/>
      <c r="AF59" s="3"/>
    </row>
    <row r="60" ht="15.75" customHeight="1">
      <c r="A60" s="46"/>
      <c r="B60" s="47"/>
      <c r="C60" s="47"/>
      <c r="D60" s="1"/>
      <c r="E60" s="1"/>
      <c r="F60" s="1"/>
      <c r="G60" s="1"/>
      <c r="H60" s="1"/>
      <c r="I60" s="1"/>
      <c r="J60" s="1"/>
      <c r="K60" s="1"/>
      <c r="L60" s="1"/>
      <c r="M60" s="1"/>
      <c r="N60" s="1"/>
      <c r="O60" s="3"/>
      <c r="P60" s="3"/>
      <c r="Q60" s="3"/>
      <c r="R60" s="3"/>
      <c r="S60" s="3"/>
      <c r="T60" s="3"/>
      <c r="U60" s="3"/>
      <c r="V60" s="3"/>
      <c r="W60" s="3"/>
      <c r="X60" s="3"/>
      <c r="Y60" s="3"/>
      <c r="Z60" s="3"/>
      <c r="AA60" s="3"/>
      <c r="AB60" s="3"/>
      <c r="AC60" s="3"/>
      <c r="AD60" s="3"/>
      <c r="AE60" s="3"/>
      <c r="AF60" s="3"/>
    </row>
    <row r="61" ht="15.75" customHeight="1">
      <c r="A61" s="46"/>
      <c r="B61" s="47"/>
      <c r="C61" s="47"/>
      <c r="D61" s="1"/>
      <c r="E61" s="1"/>
      <c r="F61" s="1"/>
      <c r="G61" s="1"/>
      <c r="H61" s="1"/>
      <c r="I61" s="1"/>
      <c r="J61" s="1"/>
      <c r="K61" s="1"/>
      <c r="L61" s="1"/>
      <c r="M61" s="1"/>
      <c r="N61" s="1"/>
      <c r="O61" s="3"/>
      <c r="P61" s="3"/>
      <c r="Q61" s="3"/>
      <c r="R61" s="3"/>
      <c r="S61" s="3"/>
      <c r="T61" s="3"/>
      <c r="U61" s="3"/>
      <c r="V61" s="3"/>
      <c r="W61" s="3"/>
      <c r="X61" s="3"/>
      <c r="Y61" s="3"/>
      <c r="Z61" s="3"/>
      <c r="AA61" s="3"/>
      <c r="AB61" s="3"/>
      <c r="AC61" s="3"/>
      <c r="AD61" s="3"/>
      <c r="AE61" s="3"/>
      <c r="AF61" s="3"/>
    </row>
    <row r="62" ht="15.75" customHeight="1">
      <c r="A62" s="46"/>
      <c r="B62" s="47"/>
      <c r="C62" s="47"/>
      <c r="D62" s="1"/>
      <c r="E62" s="1"/>
      <c r="F62" s="1"/>
      <c r="G62" s="1"/>
      <c r="H62" s="1"/>
      <c r="I62" s="1"/>
      <c r="J62" s="1"/>
      <c r="K62" s="1"/>
      <c r="L62" s="1"/>
      <c r="M62" s="1"/>
      <c r="N62" s="1"/>
      <c r="O62" s="3"/>
      <c r="P62" s="3"/>
      <c r="Q62" s="3"/>
      <c r="R62" s="3"/>
      <c r="S62" s="3"/>
      <c r="T62" s="3"/>
      <c r="U62" s="3"/>
      <c r="V62" s="3"/>
      <c r="W62" s="3"/>
      <c r="X62" s="3"/>
      <c r="Y62" s="3"/>
      <c r="Z62" s="3"/>
      <c r="AA62" s="3"/>
      <c r="AB62" s="3"/>
      <c r="AC62" s="3"/>
      <c r="AD62" s="3"/>
      <c r="AE62" s="3"/>
      <c r="AF62" s="3"/>
    </row>
    <row r="63" ht="15.75" customHeight="1">
      <c r="A63" s="46"/>
      <c r="B63" s="47"/>
      <c r="C63" s="47"/>
      <c r="D63" s="1"/>
      <c r="E63" s="1"/>
      <c r="F63" s="1"/>
      <c r="G63" s="1"/>
      <c r="H63" s="1"/>
      <c r="I63" s="1"/>
      <c r="J63" s="1"/>
      <c r="K63" s="1"/>
      <c r="L63" s="1"/>
      <c r="M63" s="1"/>
      <c r="N63" s="1"/>
      <c r="O63" s="3"/>
      <c r="P63" s="3"/>
      <c r="Q63" s="3"/>
      <c r="R63" s="3"/>
      <c r="S63" s="3"/>
      <c r="T63" s="3"/>
      <c r="U63" s="3"/>
      <c r="V63" s="3"/>
      <c r="W63" s="3"/>
      <c r="X63" s="3"/>
      <c r="Y63" s="3"/>
      <c r="Z63" s="3"/>
      <c r="AA63" s="3"/>
      <c r="AB63" s="3"/>
      <c r="AC63" s="3"/>
      <c r="AD63" s="3"/>
      <c r="AE63" s="3"/>
      <c r="AF63" s="3"/>
    </row>
    <row r="64" ht="15.75" customHeight="1">
      <c r="A64" s="46"/>
      <c r="B64" s="47"/>
      <c r="C64" s="47"/>
      <c r="D64" s="1"/>
      <c r="E64" s="1"/>
      <c r="F64" s="1"/>
      <c r="G64" s="1"/>
      <c r="H64" s="1"/>
      <c r="I64" s="1"/>
      <c r="J64" s="1"/>
      <c r="K64" s="1"/>
      <c r="L64" s="1"/>
      <c r="M64" s="1"/>
      <c r="N64" s="1"/>
      <c r="O64" s="3"/>
      <c r="P64" s="3"/>
      <c r="Q64" s="3"/>
      <c r="R64" s="3"/>
      <c r="S64" s="3"/>
      <c r="T64" s="3"/>
      <c r="U64" s="3"/>
      <c r="V64" s="3"/>
      <c r="W64" s="3"/>
      <c r="X64" s="3"/>
      <c r="Y64" s="3"/>
      <c r="Z64" s="3"/>
      <c r="AA64" s="3"/>
      <c r="AB64" s="3"/>
      <c r="AC64" s="3"/>
      <c r="AD64" s="3"/>
      <c r="AE64" s="3"/>
      <c r="AF64" s="3"/>
    </row>
    <row r="65" ht="15.75" customHeight="1">
      <c r="A65" s="46"/>
      <c r="B65" s="47"/>
      <c r="C65" s="47"/>
      <c r="D65" s="1"/>
      <c r="E65" s="1"/>
      <c r="F65" s="1"/>
      <c r="G65" s="1"/>
      <c r="H65" s="1"/>
      <c r="I65" s="1"/>
      <c r="J65" s="1"/>
      <c r="K65" s="1"/>
      <c r="L65" s="1"/>
      <c r="M65" s="1"/>
      <c r="N65" s="1"/>
      <c r="O65" s="3"/>
      <c r="P65" s="3"/>
      <c r="Q65" s="3"/>
      <c r="R65" s="3"/>
      <c r="S65" s="3"/>
      <c r="T65" s="3"/>
      <c r="U65" s="3"/>
      <c r="V65" s="3"/>
      <c r="W65" s="3"/>
      <c r="X65" s="3"/>
      <c r="Y65" s="3"/>
      <c r="Z65" s="3"/>
      <c r="AA65" s="3"/>
      <c r="AB65" s="3"/>
      <c r="AC65" s="3"/>
      <c r="AD65" s="3"/>
      <c r="AE65" s="3"/>
      <c r="AF65" s="3"/>
    </row>
    <row r="66" ht="15.75" customHeight="1">
      <c r="A66" s="46"/>
      <c r="B66" s="47"/>
      <c r="C66" s="47"/>
      <c r="D66" s="1"/>
      <c r="E66" s="1"/>
      <c r="F66" s="1"/>
      <c r="G66" s="1"/>
      <c r="H66" s="1"/>
      <c r="I66" s="1"/>
      <c r="J66" s="1"/>
      <c r="K66" s="1"/>
      <c r="L66" s="1"/>
      <c r="M66" s="1"/>
      <c r="N66" s="1"/>
      <c r="O66" s="3"/>
      <c r="P66" s="3"/>
      <c r="Q66" s="3"/>
      <c r="R66" s="3"/>
      <c r="S66" s="3"/>
      <c r="T66" s="3"/>
      <c r="U66" s="3"/>
      <c r="V66" s="3"/>
      <c r="W66" s="3"/>
      <c r="X66" s="3"/>
      <c r="Y66" s="3"/>
      <c r="Z66" s="3"/>
      <c r="AA66" s="3"/>
      <c r="AB66" s="3"/>
      <c r="AC66" s="3"/>
      <c r="AD66" s="3"/>
      <c r="AE66" s="3"/>
      <c r="AF66" s="3"/>
    </row>
    <row r="67" ht="15.75" customHeight="1">
      <c r="A67" s="46"/>
      <c r="B67" s="47"/>
      <c r="C67" s="47"/>
      <c r="D67" s="1"/>
      <c r="E67" s="1"/>
      <c r="F67" s="1"/>
      <c r="G67" s="1"/>
      <c r="H67" s="1"/>
      <c r="I67" s="1"/>
      <c r="J67" s="1"/>
      <c r="K67" s="1"/>
      <c r="L67" s="1"/>
      <c r="M67" s="1"/>
      <c r="N67" s="1"/>
      <c r="O67" s="3"/>
      <c r="P67" s="3"/>
      <c r="Q67" s="3"/>
      <c r="R67" s="3"/>
      <c r="S67" s="3"/>
      <c r="T67" s="3"/>
      <c r="U67" s="3"/>
      <c r="V67" s="3"/>
      <c r="W67" s="3"/>
      <c r="X67" s="3"/>
      <c r="Y67" s="3"/>
      <c r="Z67" s="3"/>
      <c r="AA67" s="3"/>
      <c r="AB67" s="3"/>
      <c r="AC67" s="3"/>
      <c r="AD67" s="3"/>
      <c r="AE67" s="3"/>
      <c r="AF67" s="3"/>
    </row>
    <row r="68" ht="15.75" customHeight="1">
      <c r="A68" s="46"/>
      <c r="B68" s="47"/>
      <c r="C68" s="47"/>
      <c r="D68" s="1"/>
      <c r="E68" s="1"/>
      <c r="F68" s="1"/>
      <c r="G68" s="1"/>
      <c r="H68" s="1"/>
      <c r="I68" s="1"/>
      <c r="J68" s="1"/>
      <c r="K68" s="1"/>
      <c r="L68" s="1"/>
      <c r="M68" s="1"/>
      <c r="N68" s="1"/>
      <c r="O68" s="3"/>
      <c r="P68" s="3"/>
      <c r="Q68" s="3"/>
      <c r="R68" s="3"/>
      <c r="S68" s="3"/>
      <c r="T68" s="3"/>
      <c r="U68" s="3"/>
      <c r="V68" s="3"/>
      <c r="W68" s="3"/>
      <c r="X68" s="3"/>
      <c r="Y68" s="3"/>
      <c r="Z68" s="3"/>
      <c r="AA68" s="3"/>
      <c r="AB68" s="3"/>
      <c r="AC68" s="3"/>
      <c r="AD68" s="3"/>
      <c r="AE68" s="3"/>
      <c r="AF68" s="3"/>
    </row>
    <row r="69" ht="15.75" customHeight="1">
      <c r="A69" s="46"/>
      <c r="B69" s="47"/>
      <c r="C69" s="47"/>
      <c r="D69" s="1"/>
      <c r="E69" s="1"/>
      <c r="F69" s="1"/>
      <c r="G69" s="1"/>
      <c r="H69" s="1"/>
      <c r="I69" s="1"/>
      <c r="J69" s="1"/>
      <c r="K69" s="1"/>
      <c r="L69" s="1"/>
      <c r="M69" s="1"/>
      <c r="N69" s="1"/>
      <c r="O69" s="3"/>
      <c r="P69" s="3"/>
      <c r="Q69" s="3"/>
      <c r="R69" s="3"/>
      <c r="S69" s="3"/>
      <c r="T69" s="3"/>
      <c r="U69" s="3"/>
      <c r="V69" s="3"/>
      <c r="W69" s="3"/>
      <c r="X69" s="3"/>
      <c r="Y69" s="3"/>
      <c r="Z69" s="3"/>
      <c r="AA69" s="3"/>
      <c r="AB69" s="3"/>
      <c r="AC69" s="3"/>
      <c r="AD69" s="3"/>
      <c r="AE69" s="3"/>
      <c r="AF69" s="3"/>
    </row>
    <row r="70" ht="15.75" customHeight="1">
      <c r="A70" s="46"/>
      <c r="B70" s="47"/>
      <c r="C70" s="47"/>
      <c r="D70" s="1"/>
      <c r="E70" s="1"/>
      <c r="F70" s="1"/>
      <c r="G70" s="1"/>
      <c r="H70" s="1"/>
      <c r="I70" s="1"/>
      <c r="J70" s="1"/>
      <c r="K70" s="1"/>
      <c r="L70" s="1"/>
      <c r="M70" s="1"/>
      <c r="N70" s="1"/>
      <c r="O70" s="3"/>
      <c r="P70" s="3"/>
      <c r="Q70" s="3"/>
      <c r="R70" s="3"/>
      <c r="S70" s="3"/>
      <c r="T70" s="3"/>
      <c r="U70" s="3"/>
      <c r="V70" s="3"/>
      <c r="W70" s="3"/>
      <c r="X70" s="3"/>
      <c r="Y70" s="3"/>
      <c r="Z70" s="3"/>
      <c r="AA70" s="3"/>
      <c r="AB70" s="3"/>
      <c r="AC70" s="3"/>
      <c r="AD70" s="3"/>
      <c r="AE70" s="3"/>
      <c r="AF70" s="3"/>
    </row>
    <row r="71" ht="15.75" customHeight="1">
      <c r="A71" s="46"/>
      <c r="B71" s="47"/>
      <c r="C71" s="47"/>
      <c r="D71" s="1"/>
      <c r="E71" s="1"/>
      <c r="F71" s="1"/>
      <c r="G71" s="1"/>
      <c r="H71" s="1"/>
      <c r="I71" s="1"/>
      <c r="J71" s="1"/>
      <c r="K71" s="1"/>
      <c r="L71" s="1"/>
      <c r="M71" s="1"/>
      <c r="N71" s="1"/>
      <c r="O71" s="3"/>
      <c r="P71" s="3"/>
      <c r="Q71" s="3"/>
      <c r="R71" s="3"/>
      <c r="S71" s="3"/>
      <c r="T71" s="3"/>
      <c r="U71" s="3"/>
      <c r="V71" s="3"/>
      <c r="W71" s="3"/>
      <c r="X71" s="3"/>
      <c r="Y71" s="3"/>
      <c r="Z71" s="3"/>
      <c r="AA71" s="3"/>
      <c r="AB71" s="3"/>
      <c r="AC71" s="3"/>
      <c r="AD71" s="3"/>
      <c r="AE71" s="3"/>
      <c r="AF71" s="3"/>
    </row>
    <row r="72" ht="15.75" customHeight="1">
      <c r="A72" s="46"/>
      <c r="B72" s="47"/>
      <c r="C72" s="47"/>
      <c r="D72" s="1"/>
      <c r="E72" s="1"/>
      <c r="F72" s="1"/>
      <c r="G72" s="1"/>
      <c r="H72" s="1"/>
      <c r="I72" s="1"/>
      <c r="J72" s="1"/>
      <c r="K72" s="1"/>
      <c r="L72" s="1"/>
      <c r="M72" s="1"/>
      <c r="N72" s="1"/>
      <c r="O72" s="3"/>
      <c r="P72" s="3"/>
      <c r="Q72" s="3"/>
      <c r="R72" s="3"/>
      <c r="S72" s="3"/>
      <c r="T72" s="3"/>
      <c r="U72" s="3"/>
      <c r="V72" s="3"/>
      <c r="W72" s="3"/>
      <c r="X72" s="3"/>
      <c r="Y72" s="3"/>
      <c r="Z72" s="3"/>
      <c r="AA72" s="3"/>
      <c r="AB72" s="3"/>
      <c r="AC72" s="3"/>
      <c r="AD72" s="3"/>
      <c r="AE72" s="3"/>
      <c r="AF72" s="3"/>
    </row>
    <row r="73" ht="15.75" customHeight="1">
      <c r="A73" s="46"/>
      <c r="B73" s="47"/>
      <c r="C73" s="47"/>
      <c r="D73" s="1"/>
      <c r="E73" s="1"/>
      <c r="F73" s="1"/>
      <c r="G73" s="1"/>
      <c r="H73" s="1"/>
      <c r="I73" s="1"/>
      <c r="J73" s="1"/>
      <c r="K73" s="1"/>
      <c r="L73" s="1"/>
      <c r="M73" s="1"/>
      <c r="N73" s="1"/>
      <c r="O73" s="3"/>
      <c r="P73" s="3"/>
      <c r="Q73" s="3"/>
      <c r="R73" s="3"/>
      <c r="S73" s="3"/>
      <c r="T73" s="3"/>
      <c r="U73" s="3"/>
      <c r="V73" s="3"/>
      <c r="W73" s="3"/>
      <c r="X73" s="3"/>
      <c r="Y73" s="3"/>
      <c r="Z73" s="3"/>
      <c r="AA73" s="3"/>
      <c r="AB73" s="3"/>
      <c r="AC73" s="3"/>
      <c r="AD73" s="3"/>
      <c r="AE73" s="3"/>
      <c r="AF73" s="3"/>
    </row>
    <row r="74" ht="15.75" customHeight="1">
      <c r="A74" s="46"/>
      <c r="B74" s="47"/>
      <c r="C74" s="47"/>
      <c r="D74" s="1"/>
      <c r="E74" s="1"/>
      <c r="F74" s="1"/>
      <c r="G74" s="1"/>
      <c r="H74" s="1"/>
      <c r="I74" s="1"/>
      <c r="J74" s="1"/>
      <c r="K74" s="1"/>
      <c r="L74" s="1"/>
      <c r="M74" s="1"/>
      <c r="N74" s="1"/>
      <c r="O74" s="3"/>
      <c r="P74" s="3"/>
      <c r="Q74" s="3"/>
      <c r="R74" s="3"/>
      <c r="S74" s="3"/>
      <c r="T74" s="3"/>
      <c r="U74" s="3"/>
      <c r="V74" s="3"/>
      <c r="W74" s="3"/>
      <c r="X74" s="3"/>
      <c r="Y74" s="3"/>
      <c r="Z74" s="3"/>
      <c r="AA74" s="3"/>
      <c r="AB74" s="3"/>
      <c r="AC74" s="3"/>
      <c r="AD74" s="3"/>
      <c r="AE74" s="3"/>
      <c r="AF74" s="3"/>
    </row>
    <row r="75" ht="15.75" customHeight="1">
      <c r="A75" s="46"/>
      <c r="B75" s="47"/>
      <c r="C75" s="47"/>
      <c r="D75" s="1"/>
      <c r="E75" s="1"/>
      <c r="F75" s="1"/>
      <c r="G75" s="1"/>
      <c r="H75" s="1"/>
      <c r="I75" s="1"/>
      <c r="J75" s="1"/>
      <c r="K75" s="1"/>
      <c r="L75" s="1"/>
      <c r="M75" s="1"/>
      <c r="N75" s="1"/>
      <c r="O75" s="3"/>
      <c r="P75" s="3"/>
      <c r="Q75" s="3"/>
      <c r="R75" s="3"/>
      <c r="S75" s="3"/>
      <c r="T75" s="3"/>
      <c r="U75" s="3"/>
      <c r="V75" s="3"/>
      <c r="W75" s="3"/>
      <c r="X75" s="3"/>
      <c r="Y75" s="3"/>
      <c r="Z75" s="3"/>
      <c r="AA75" s="3"/>
      <c r="AB75" s="3"/>
      <c r="AC75" s="3"/>
      <c r="AD75" s="3"/>
      <c r="AE75" s="3"/>
      <c r="AF75" s="3"/>
    </row>
    <row r="76" ht="15.75" customHeight="1">
      <c r="A76" s="46"/>
      <c r="B76" s="47"/>
      <c r="C76" s="47"/>
      <c r="D76" s="1"/>
      <c r="E76" s="1"/>
      <c r="F76" s="1"/>
      <c r="G76" s="1"/>
      <c r="H76" s="1"/>
      <c r="I76" s="1"/>
      <c r="J76" s="1"/>
      <c r="K76" s="1"/>
      <c r="L76" s="1"/>
      <c r="M76" s="1"/>
      <c r="N76" s="1"/>
      <c r="O76" s="3"/>
      <c r="P76" s="3"/>
      <c r="Q76" s="3"/>
      <c r="R76" s="3"/>
      <c r="S76" s="3"/>
      <c r="T76" s="3"/>
      <c r="U76" s="3"/>
      <c r="V76" s="3"/>
      <c r="W76" s="3"/>
      <c r="X76" s="3"/>
      <c r="Y76" s="3"/>
      <c r="Z76" s="3"/>
      <c r="AA76" s="3"/>
      <c r="AB76" s="3"/>
      <c r="AC76" s="3"/>
      <c r="AD76" s="3"/>
      <c r="AE76" s="3"/>
      <c r="AF76" s="3"/>
    </row>
    <row r="77" ht="15.75" customHeight="1">
      <c r="A77" s="46"/>
      <c r="B77" s="47"/>
      <c r="C77" s="47"/>
      <c r="D77" s="1"/>
      <c r="E77" s="1"/>
      <c r="F77" s="1"/>
      <c r="G77" s="1"/>
      <c r="H77" s="1"/>
      <c r="I77" s="1"/>
      <c r="J77" s="1"/>
      <c r="K77" s="1"/>
      <c r="L77" s="1"/>
      <c r="M77" s="1"/>
      <c r="N77" s="1"/>
      <c r="O77" s="3"/>
      <c r="P77" s="3"/>
      <c r="Q77" s="3"/>
      <c r="R77" s="3"/>
      <c r="S77" s="3"/>
      <c r="T77" s="3"/>
      <c r="U77" s="3"/>
      <c r="V77" s="3"/>
      <c r="W77" s="3"/>
      <c r="X77" s="3"/>
      <c r="Y77" s="3"/>
      <c r="Z77" s="3"/>
      <c r="AA77" s="3"/>
      <c r="AB77" s="3"/>
      <c r="AC77" s="3"/>
      <c r="AD77" s="3"/>
      <c r="AE77" s="3"/>
      <c r="AF77" s="3"/>
    </row>
    <row r="78" ht="15.75" customHeight="1">
      <c r="A78" s="46"/>
      <c r="B78" s="47"/>
      <c r="C78" s="47"/>
      <c r="D78" s="1"/>
      <c r="E78" s="1"/>
      <c r="F78" s="1"/>
      <c r="G78" s="1"/>
      <c r="H78" s="1"/>
      <c r="I78" s="1"/>
      <c r="J78" s="1"/>
      <c r="K78" s="1"/>
      <c r="L78" s="1"/>
      <c r="M78" s="1"/>
      <c r="N78" s="1"/>
      <c r="O78" s="3"/>
      <c r="P78" s="3"/>
      <c r="Q78" s="3"/>
      <c r="R78" s="3"/>
      <c r="S78" s="3"/>
      <c r="T78" s="3"/>
      <c r="U78" s="3"/>
      <c r="V78" s="3"/>
      <c r="W78" s="3"/>
      <c r="X78" s="3"/>
      <c r="Y78" s="3"/>
      <c r="Z78" s="3"/>
      <c r="AA78" s="3"/>
      <c r="AB78" s="3"/>
      <c r="AC78" s="3"/>
      <c r="AD78" s="3"/>
      <c r="AE78" s="3"/>
      <c r="AF78" s="3"/>
    </row>
    <row r="79" ht="15.75" customHeight="1">
      <c r="A79" s="46"/>
      <c r="B79" s="47"/>
      <c r="C79" s="47"/>
      <c r="D79" s="1"/>
      <c r="E79" s="1"/>
      <c r="F79" s="1"/>
      <c r="G79" s="1"/>
      <c r="H79" s="1"/>
      <c r="I79" s="1"/>
      <c r="J79" s="1"/>
      <c r="K79" s="1"/>
      <c r="L79" s="1"/>
      <c r="M79" s="1"/>
      <c r="N79" s="1"/>
      <c r="O79" s="3"/>
      <c r="P79" s="3"/>
      <c r="Q79" s="3"/>
      <c r="R79" s="3"/>
      <c r="S79" s="3"/>
      <c r="T79" s="3"/>
      <c r="U79" s="3"/>
      <c r="V79" s="3"/>
      <c r="W79" s="3"/>
      <c r="X79" s="3"/>
      <c r="Y79" s="3"/>
      <c r="Z79" s="3"/>
      <c r="AA79" s="3"/>
      <c r="AB79" s="3"/>
      <c r="AC79" s="3"/>
      <c r="AD79" s="3"/>
      <c r="AE79" s="3"/>
      <c r="AF79" s="3"/>
    </row>
    <row r="80" ht="15.75" customHeight="1">
      <c r="A80" s="46"/>
      <c r="B80" s="47"/>
      <c r="C80" s="47"/>
      <c r="D80" s="1"/>
      <c r="E80" s="1"/>
      <c r="F80" s="1"/>
      <c r="G80" s="1"/>
      <c r="H80" s="1"/>
      <c r="I80" s="1"/>
      <c r="J80" s="1"/>
      <c r="K80" s="1"/>
      <c r="L80" s="1"/>
      <c r="M80" s="1"/>
      <c r="N80" s="1"/>
      <c r="O80" s="3"/>
      <c r="P80" s="3"/>
      <c r="Q80" s="3"/>
      <c r="R80" s="3"/>
      <c r="S80" s="3"/>
      <c r="T80" s="3"/>
      <c r="U80" s="3"/>
      <c r="V80" s="3"/>
      <c r="W80" s="3"/>
      <c r="X80" s="3"/>
      <c r="Y80" s="3"/>
      <c r="Z80" s="3"/>
      <c r="AA80" s="3"/>
      <c r="AB80" s="3"/>
      <c r="AC80" s="3"/>
      <c r="AD80" s="3"/>
      <c r="AE80" s="3"/>
      <c r="AF80" s="3"/>
    </row>
    <row r="81" ht="15.75" customHeight="1">
      <c r="A81" s="46"/>
      <c r="B81" s="47"/>
      <c r="C81" s="47"/>
      <c r="D81" s="1"/>
      <c r="E81" s="1"/>
      <c r="F81" s="1"/>
      <c r="G81" s="1"/>
      <c r="H81" s="1"/>
      <c r="I81" s="1"/>
      <c r="J81" s="1"/>
      <c r="K81" s="1"/>
      <c r="L81" s="1"/>
      <c r="M81" s="1"/>
      <c r="N81" s="1"/>
      <c r="O81" s="3"/>
      <c r="P81" s="3"/>
      <c r="Q81" s="3"/>
      <c r="R81" s="3"/>
      <c r="S81" s="3"/>
      <c r="T81" s="3"/>
      <c r="U81" s="3"/>
      <c r="V81" s="3"/>
      <c r="W81" s="3"/>
      <c r="X81" s="3"/>
      <c r="Y81" s="3"/>
      <c r="Z81" s="3"/>
      <c r="AA81" s="3"/>
      <c r="AB81" s="3"/>
      <c r="AC81" s="3"/>
      <c r="AD81" s="3"/>
      <c r="AE81" s="3"/>
      <c r="AF81" s="3"/>
    </row>
    <row r="82" ht="15.75" customHeight="1">
      <c r="A82" s="46"/>
      <c r="B82" s="47"/>
      <c r="C82" s="47"/>
      <c r="D82" s="1"/>
      <c r="E82" s="1"/>
      <c r="F82" s="1"/>
      <c r="G82" s="1"/>
      <c r="H82" s="1"/>
      <c r="I82" s="1"/>
      <c r="J82" s="1"/>
      <c r="K82" s="1"/>
      <c r="L82" s="1"/>
      <c r="M82" s="1"/>
      <c r="N82" s="1"/>
      <c r="O82" s="3"/>
      <c r="P82" s="3"/>
      <c r="Q82" s="3"/>
      <c r="R82" s="3"/>
      <c r="S82" s="3"/>
      <c r="T82" s="3"/>
      <c r="U82" s="3"/>
      <c r="V82" s="3"/>
      <c r="W82" s="3"/>
      <c r="X82" s="3"/>
      <c r="Y82" s="3"/>
      <c r="Z82" s="3"/>
      <c r="AA82" s="3"/>
      <c r="AB82" s="3"/>
      <c r="AC82" s="3"/>
      <c r="AD82" s="3"/>
      <c r="AE82" s="3"/>
      <c r="AF82" s="3"/>
    </row>
    <row r="83" ht="15.75" customHeight="1">
      <c r="A83" s="46"/>
      <c r="B83" s="47"/>
      <c r="C83" s="47"/>
      <c r="D83" s="1"/>
      <c r="E83" s="1"/>
      <c r="F83" s="1"/>
      <c r="G83" s="1"/>
      <c r="H83" s="1"/>
      <c r="I83" s="1"/>
      <c r="J83" s="1"/>
      <c r="K83" s="1"/>
      <c r="L83" s="1"/>
      <c r="M83" s="1"/>
      <c r="N83" s="1"/>
      <c r="O83" s="3"/>
      <c r="P83" s="3"/>
      <c r="Q83" s="3"/>
      <c r="R83" s="3"/>
      <c r="S83" s="3"/>
      <c r="T83" s="3"/>
      <c r="U83" s="3"/>
      <c r="V83" s="3"/>
      <c r="W83" s="3"/>
      <c r="X83" s="3"/>
      <c r="Y83" s="3"/>
      <c r="Z83" s="3"/>
      <c r="AA83" s="3"/>
      <c r="AB83" s="3"/>
      <c r="AC83" s="3"/>
      <c r="AD83" s="3"/>
      <c r="AE83" s="3"/>
      <c r="AF83" s="3"/>
    </row>
    <row r="84" ht="15.75" customHeight="1">
      <c r="A84" s="46"/>
      <c r="B84" s="47"/>
      <c r="C84" s="47"/>
      <c r="D84" s="1"/>
      <c r="E84" s="1"/>
      <c r="F84" s="1"/>
      <c r="G84" s="1"/>
      <c r="H84" s="1"/>
      <c r="I84" s="1"/>
      <c r="J84" s="1"/>
      <c r="K84" s="1"/>
      <c r="L84" s="1"/>
      <c r="M84" s="1"/>
      <c r="N84" s="1"/>
      <c r="O84" s="3"/>
      <c r="P84" s="3"/>
      <c r="Q84" s="3"/>
      <c r="R84" s="3"/>
      <c r="S84" s="3"/>
      <c r="T84" s="3"/>
      <c r="U84" s="3"/>
      <c r="V84" s="3"/>
      <c r="W84" s="3"/>
      <c r="X84" s="3"/>
      <c r="Y84" s="3"/>
      <c r="Z84" s="3"/>
      <c r="AA84" s="3"/>
      <c r="AB84" s="3"/>
      <c r="AC84" s="3"/>
      <c r="AD84" s="3"/>
      <c r="AE84" s="3"/>
      <c r="AF84" s="3"/>
    </row>
    <row r="85" ht="15.75" customHeight="1">
      <c r="A85" s="46"/>
      <c r="B85" s="47"/>
      <c r="C85" s="47"/>
      <c r="D85" s="1"/>
      <c r="E85" s="1"/>
      <c r="F85" s="1"/>
      <c r="G85" s="1"/>
      <c r="H85" s="1"/>
      <c r="I85" s="1"/>
      <c r="J85" s="1"/>
      <c r="K85" s="1"/>
      <c r="L85" s="1"/>
      <c r="M85" s="1"/>
      <c r="N85" s="1"/>
      <c r="O85" s="3"/>
      <c r="P85" s="3"/>
      <c r="Q85" s="3"/>
      <c r="R85" s="3"/>
      <c r="S85" s="3"/>
      <c r="T85" s="3"/>
      <c r="U85" s="3"/>
      <c r="V85" s="3"/>
      <c r="W85" s="3"/>
      <c r="X85" s="3"/>
      <c r="Y85" s="3"/>
      <c r="Z85" s="3"/>
      <c r="AA85" s="3"/>
      <c r="AB85" s="3"/>
      <c r="AC85" s="3"/>
      <c r="AD85" s="3"/>
      <c r="AE85" s="3"/>
      <c r="AF85" s="3"/>
    </row>
    <row r="86" ht="15.75" customHeight="1">
      <c r="A86" s="46"/>
      <c r="B86" s="47"/>
      <c r="C86" s="47"/>
      <c r="D86" s="1"/>
      <c r="E86" s="1"/>
      <c r="F86" s="1"/>
      <c r="G86" s="1"/>
      <c r="H86" s="1"/>
      <c r="I86" s="1"/>
      <c r="J86" s="1"/>
      <c r="K86" s="1"/>
      <c r="L86" s="1"/>
      <c r="M86" s="1"/>
      <c r="N86" s="1"/>
      <c r="O86" s="3"/>
      <c r="P86" s="3"/>
      <c r="Q86" s="3"/>
      <c r="R86" s="3"/>
      <c r="S86" s="3"/>
      <c r="T86" s="3"/>
      <c r="U86" s="3"/>
      <c r="V86" s="3"/>
      <c r="W86" s="3"/>
      <c r="X86" s="3"/>
      <c r="Y86" s="3"/>
      <c r="Z86" s="3"/>
      <c r="AA86" s="3"/>
      <c r="AB86" s="3"/>
      <c r="AC86" s="3"/>
      <c r="AD86" s="3"/>
      <c r="AE86" s="3"/>
      <c r="AF86" s="3"/>
    </row>
    <row r="87" ht="15.75" customHeight="1">
      <c r="A87" s="46"/>
      <c r="B87" s="47"/>
      <c r="C87" s="47"/>
      <c r="D87" s="1"/>
      <c r="E87" s="1"/>
      <c r="F87" s="1"/>
      <c r="G87" s="1"/>
      <c r="H87" s="1"/>
      <c r="I87" s="1"/>
      <c r="J87" s="1"/>
      <c r="K87" s="1"/>
      <c r="L87" s="1"/>
      <c r="M87" s="1"/>
      <c r="N87" s="1"/>
      <c r="O87" s="3"/>
      <c r="P87" s="3"/>
      <c r="Q87" s="3"/>
      <c r="R87" s="3"/>
      <c r="S87" s="3"/>
      <c r="T87" s="3"/>
      <c r="U87" s="3"/>
      <c r="V87" s="3"/>
      <c r="W87" s="3"/>
      <c r="X87" s="3"/>
      <c r="Y87" s="3"/>
      <c r="Z87" s="3"/>
      <c r="AA87" s="3"/>
      <c r="AB87" s="3"/>
      <c r="AC87" s="3"/>
      <c r="AD87" s="3"/>
      <c r="AE87" s="3"/>
      <c r="AF87" s="3"/>
    </row>
    <row r="88" ht="15.75" customHeight="1">
      <c r="A88" s="46"/>
      <c r="B88" s="47"/>
      <c r="C88" s="47"/>
      <c r="D88" s="1"/>
      <c r="E88" s="1"/>
      <c r="F88" s="1"/>
      <c r="G88" s="1"/>
      <c r="H88" s="1"/>
      <c r="I88" s="1"/>
      <c r="J88" s="1"/>
      <c r="K88" s="1"/>
      <c r="L88" s="1"/>
      <c r="M88" s="1"/>
      <c r="N88" s="1"/>
      <c r="O88" s="3"/>
      <c r="P88" s="3"/>
      <c r="Q88" s="3"/>
      <c r="R88" s="3"/>
      <c r="S88" s="3"/>
      <c r="T88" s="3"/>
      <c r="U88" s="3"/>
      <c r="V88" s="3"/>
      <c r="W88" s="3"/>
      <c r="X88" s="3"/>
      <c r="Y88" s="3"/>
      <c r="Z88" s="3"/>
      <c r="AA88" s="3"/>
      <c r="AB88" s="3"/>
      <c r="AC88" s="3"/>
      <c r="AD88" s="3"/>
      <c r="AE88" s="3"/>
      <c r="AF88" s="3"/>
    </row>
    <row r="89" ht="15.75" customHeight="1">
      <c r="A89" s="46"/>
      <c r="B89" s="47"/>
      <c r="C89" s="47"/>
      <c r="D89" s="1"/>
      <c r="E89" s="1"/>
      <c r="F89" s="1"/>
      <c r="G89" s="1"/>
      <c r="H89" s="1"/>
      <c r="I89" s="1"/>
      <c r="J89" s="1"/>
      <c r="K89" s="1"/>
      <c r="L89" s="1"/>
      <c r="M89" s="1"/>
      <c r="N89" s="1"/>
      <c r="O89" s="3"/>
      <c r="P89" s="3"/>
      <c r="Q89" s="3"/>
      <c r="R89" s="3"/>
      <c r="S89" s="3"/>
      <c r="T89" s="3"/>
      <c r="U89" s="3"/>
      <c r="V89" s="3"/>
      <c r="W89" s="3"/>
      <c r="X89" s="3"/>
      <c r="Y89" s="3"/>
      <c r="Z89" s="3"/>
      <c r="AA89" s="3"/>
      <c r="AB89" s="3"/>
      <c r="AC89" s="3"/>
      <c r="AD89" s="3"/>
      <c r="AE89" s="3"/>
      <c r="AF89" s="3"/>
    </row>
    <row r="90" ht="15.75" customHeight="1">
      <c r="A90" s="46"/>
      <c r="B90" s="47"/>
      <c r="C90" s="47"/>
      <c r="D90" s="1"/>
      <c r="E90" s="1"/>
      <c r="F90" s="1"/>
      <c r="G90" s="1"/>
      <c r="H90" s="1"/>
      <c r="I90" s="1"/>
      <c r="J90" s="1"/>
      <c r="K90" s="1"/>
      <c r="L90" s="1"/>
      <c r="M90" s="1"/>
      <c r="N90" s="1"/>
      <c r="O90" s="3"/>
      <c r="P90" s="3"/>
      <c r="Q90" s="3"/>
      <c r="R90" s="3"/>
      <c r="S90" s="3"/>
      <c r="T90" s="3"/>
      <c r="U90" s="3"/>
      <c r="V90" s="3"/>
      <c r="W90" s="3"/>
      <c r="X90" s="3"/>
      <c r="Y90" s="3"/>
      <c r="Z90" s="3"/>
      <c r="AA90" s="3"/>
      <c r="AB90" s="3"/>
      <c r="AC90" s="3"/>
      <c r="AD90" s="3"/>
      <c r="AE90" s="3"/>
      <c r="AF90" s="3"/>
    </row>
    <row r="91" ht="15.75" customHeight="1">
      <c r="A91" s="46"/>
      <c r="B91" s="47"/>
      <c r="C91" s="47"/>
      <c r="D91" s="1"/>
      <c r="E91" s="1"/>
      <c r="F91" s="1"/>
      <c r="G91" s="1"/>
      <c r="H91" s="1"/>
      <c r="I91" s="1"/>
      <c r="J91" s="1"/>
      <c r="K91" s="1"/>
      <c r="L91" s="1"/>
      <c r="M91" s="1"/>
      <c r="N91" s="1"/>
      <c r="O91" s="3"/>
      <c r="P91" s="3"/>
      <c r="Q91" s="3"/>
      <c r="R91" s="3"/>
      <c r="S91" s="3"/>
      <c r="T91" s="3"/>
      <c r="U91" s="3"/>
      <c r="V91" s="3"/>
      <c r="W91" s="3"/>
      <c r="X91" s="3"/>
      <c r="Y91" s="3"/>
      <c r="Z91" s="3"/>
      <c r="AA91" s="3"/>
      <c r="AB91" s="3"/>
      <c r="AC91" s="3"/>
      <c r="AD91" s="3"/>
      <c r="AE91" s="3"/>
      <c r="AF91" s="3"/>
    </row>
    <row r="92" ht="15.75" customHeight="1">
      <c r="A92" s="46"/>
      <c r="B92" s="47"/>
      <c r="C92" s="47"/>
      <c r="D92" s="1"/>
      <c r="E92" s="1"/>
      <c r="F92" s="1"/>
      <c r="G92" s="1"/>
      <c r="H92" s="1"/>
      <c r="I92" s="1"/>
      <c r="J92" s="1"/>
      <c r="K92" s="1"/>
      <c r="L92" s="1"/>
      <c r="M92" s="1"/>
      <c r="N92" s="1"/>
      <c r="O92" s="3"/>
      <c r="P92" s="3"/>
      <c r="Q92" s="3"/>
      <c r="R92" s="3"/>
      <c r="S92" s="3"/>
      <c r="T92" s="3"/>
      <c r="U92" s="3"/>
      <c r="V92" s="3"/>
      <c r="W92" s="3"/>
      <c r="X92" s="3"/>
      <c r="Y92" s="3"/>
      <c r="Z92" s="3"/>
      <c r="AA92" s="3"/>
      <c r="AB92" s="3"/>
      <c r="AC92" s="3"/>
      <c r="AD92" s="3"/>
      <c r="AE92" s="3"/>
      <c r="AF92" s="3"/>
    </row>
    <row r="93" ht="15.75" customHeight="1">
      <c r="A93" s="46"/>
      <c r="B93" s="47"/>
      <c r="C93" s="47"/>
      <c r="D93" s="1"/>
      <c r="E93" s="1"/>
      <c r="F93" s="1"/>
      <c r="G93" s="1"/>
      <c r="H93" s="1"/>
      <c r="I93" s="1"/>
      <c r="J93" s="1"/>
      <c r="K93" s="1"/>
      <c r="L93" s="1"/>
      <c r="M93" s="1"/>
      <c r="N93" s="1"/>
      <c r="O93" s="3"/>
      <c r="P93" s="3"/>
      <c r="Q93" s="3"/>
      <c r="R93" s="3"/>
      <c r="S93" s="3"/>
      <c r="T93" s="3"/>
      <c r="U93" s="3"/>
      <c r="V93" s="3"/>
      <c r="W93" s="3"/>
      <c r="X93" s="3"/>
      <c r="Y93" s="3"/>
      <c r="Z93" s="3"/>
      <c r="AA93" s="3"/>
      <c r="AB93" s="3"/>
      <c r="AC93" s="3"/>
      <c r="AD93" s="3"/>
      <c r="AE93" s="3"/>
      <c r="AF93" s="3"/>
    </row>
    <row r="94" ht="15.75" customHeight="1">
      <c r="A94" s="46"/>
      <c r="B94" s="47"/>
      <c r="C94" s="47"/>
      <c r="D94" s="1"/>
      <c r="E94" s="1"/>
      <c r="F94" s="1"/>
      <c r="G94" s="1"/>
      <c r="H94" s="1"/>
      <c r="I94" s="1"/>
      <c r="J94" s="1"/>
      <c r="K94" s="1"/>
      <c r="L94" s="1"/>
      <c r="M94" s="1"/>
      <c r="N94" s="1"/>
      <c r="O94" s="3"/>
      <c r="P94" s="3"/>
      <c r="Q94" s="3"/>
      <c r="R94" s="3"/>
      <c r="S94" s="3"/>
      <c r="T94" s="3"/>
      <c r="U94" s="3"/>
      <c r="V94" s="3"/>
      <c r="W94" s="3"/>
      <c r="X94" s="3"/>
      <c r="Y94" s="3"/>
      <c r="Z94" s="3"/>
      <c r="AA94" s="3"/>
      <c r="AB94" s="3"/>
      <c r="AC94" s="3"/>
      <c r="AD94" s="3"/>
      <c r="AE94" s="3"/>
      <c r="AF94" s="3"/>
    </row>
    <row r="95" ht="15.75" customHeight="1">
      <c r="A95" s="46"/>
      <c r="B95" s="47"/>
      <c r="C95" s="47"/>
      <c r="D95" s="1"/>
      <c r="E95" s="1"/>
      <c r="F95" s="1"/>
      <c r="G95" s="1"/>
      <c r="H95" s="1"/>
      <c r="I95" s="1"/>
      <c r="J95" s="1"/>
      <c r="K95" s="1"/>
      <c r="L95" s="1"/>
      <c r="M95" s="1"/>
      <c r="N95" s="1"/>
      <c r="O95" s="3"/>
      <c r="P95" s="3"/>
      <c r="Q95" s="3"/>
      <c r="R95" s="3"/>
      <c r="S95" s="3"/>
      <c r="T95" s="3"/>
      <c r="U95" s="3"/>
      <c r="V95" s="3"/>
      <c r="W95" s="3"/>
      <c r="X95" s="3"/>
      <c r="Y95" s="3"/>
      <c r="Z95" s="3"/>
      <c r="AA95" s="3"/>
      <c r="AB95" s="3"/>
      <c r="AC95" s="3"/>
      <c r="AD95" s="3"/>
      <c r="AE95" s="3"/>
      <c r="AF95" s="3"/>
    </row>
    <row r="96" ht="15.75" customHeight="1">
      <c r="A96" s="46"/>
      <c r="B96" s="47"/>
      <c r="C96" s="47"/>
      <c r="D96" s="1"/>
      <c r="E96" s="1"/>
      <c r="F96" s="1"/>
      <c r="G96" s="1"/>
      <c r="H96" s="1"/>
      <c r="I96" s="1"/>
      <c r="J96" s="1"/>
      <c r="K96" s="1"/>
      <c r="L96" s="1"/>
      <c r="M96" s="1"/>
      <c r="N96" s="1"/>
      <c r="O96" s="3"/>
      <c r="P96" s="3"/>
      <c r="Q96" s="3"/>
      <c r="R96" s="3"/>
      <c r="S96" s="3"/>
      <c r="T96" s="3"/>
      <c r="U96" s="3"/>
      <c r="V96" s="3"/>
      <c r="W96" s="3"/>
      <c r="X96" s="3"/>
      <c r="Y96" s="3"/>
      <c r="Z96" s="3"/>
      <c r="AA96" s="3"/>
      <c r="AB96" s="3"/>
      <c r="AC96" s="3"/>
      <c r="AD96" s="3"/>
      <c r="AE96" s="3"/>
      <c r="AF96" s="3"/>
    </row>
    <row r="97" ht="15.75" customHeight="1">
      <c r="A97" s="46"/>
      <c r="B97" s="47"/>
      <c r="C97" s="47"/>
      <c r="D97" s="1"/>
      <c r="E97" s="1"/>
      <c r="F97" s="1"/>
      <c r="G97" s="1"/>
      <c r="H97" s="1"/>
      <c r="I97" s="1"/>
      <c r="J97" s="1"/>
      <c r="K97" s="1"/>
      <c r="L97" s="1"/>
      <c r="M97" s="1"/>
      <c r="N97" s="1"/>
      <c r="O97" s="3"/>
      <c r="P97" s="3"/>
      <c r="Q97" s="3"/>
      <c r="R97" s="3"/>
      <c r="S97" s="3"/>
      <c r="T97" s="3"/>
      <c r="U97" s="3"/>
      <c r="V97" s="3"/>
      <c r="W97" s="3"/>
      <c r="X97" s="3"/>
      <c r="Y97" s="3"/>
      <c r="Z97" s="3"/>
      <c r="AA97" s="3"/>
      <c r="AB97" s="3"/>
      <c r="AC97" s="3"/>
      <c r="AD97" s="3"/>
      <c r="AE97" s="3"/>
      <c r="AF97" s="3"/>
    </row>
    <row r="98" ht="15.75" customHeight="1">
      <c r="A98" s="46"/>
      <c r="B98" s="47"/>
      <c r="C98" s="47"/>
      <c r="D98" s="1"/>
      <c r="E98" s="1"/>
      <c r="F98" s="1"/>
      <c r="G98" s="1"/>
      <c r="H98" s="1"/>
      <c r="I98" s="1"/>
      <c r="J98" s="1"/>
      <c r="K98" s="1"/>
      <c r="L98" s="1"/>
      <c r="M98" s="1"/>
      <c r="N98" s="1"/>
      <c r="O98" s="3"/>
      <c r="P98" s="3"/>
      <c r="Q98" s="3"/>
      <c r="R98" s="3"/>
      <c r="S98" s="3"/>
      <c r="T98" s="3"/>
      <c r="U98" s="3"/>
      <c r="V98" s="3"/>
      <c r="W98" s="3"/>
      <c r="X98" s="3"/>
      <c r="Y98" s="3"/>
      <c r="Z98" s="3"/>
      <c r="AA98" s="3"/>
      <c r="AB98" s="3"/>
      <c r="AC98" s="3"/>
      <c r="AD98" s="3"/>
      <c r="AE98" s="3"/>
      <c r="AF98" s="3"/>
    </row>
    <row r="99" ht="15.75" customHeight="1">
      <c r="A99" s="46"/>
      <c r="B99" s="47"/>
      <c r="C99" s="47"/>
      <c r="D99" s="1"/>
      <c r="E99" s="1"/>
      <c r="F99" s="1"/>
      <c r="G99" s="1"/>
      <c r="H99" s="1"/>
      <c r="I99" s="1"/>
      <c r="J99" s="1"/>
      <c r="K99" s="1"/>
      <c r="L99" s="1"/>
      <c r="M99" s="1"/>
      <c r="N99" s="1"/>
      <c r="O99" s="3"/>
      <c r="P99" s="3"/>
      <c r="Q99" s="3"/>
      <c r="R99" s="3"/>
      <c r="S99" s="3"/>
      <c r="T99" s="3"/>
      <c r="U99" s="3"/>
      <c r="V99" s="3"/>
      <c r="W99" s="3"/>
      <c r="X99" s="3"/>
      <c r="Y99" s="3"/>
      <c r="Z99" s="3"/>
      <c r="AA99" s="3"/>
      <c r="AB99" s="3"/>
      <c r="AC99" s="3"/>
      <c r="AD99" s="3"/>
      <c r="AE99" s="3"/>
      <c r="AF99" s="3"/>
    </row>
    <row r="100" ht="15.75" customHeight="1">
      <c r="A100" s="46"/>
      <c r="B100" s="47"/>
      <c r="C100" s="47"/>
      <c r="D100" s="1"/>
      <c r="E100" s="1"/>
      <c r="F100" s="1"/>
      <c r="G100" s="1"/>
      <c r="H100" s="1"/>
      <c r="I100" s="1"/>
      <c r="J100" s="1"/>
      <c r="K100" s="1"/>
      <c r="L100" s="1"/>
      <c r="M100" s="1"/>
      <c r="N100" s="1"/>
      <c r="O100" s="3"/>
      <c r="P100" s="3"/>
      <c r="Q100" s="3"/>
      <c r="R100" s="3"/>
      <c r="S100" s="3"/>
      <c r="T100" s="3"/>
      <c r="U100" s="3"/>
      <c r="V100" s="3"/>
      <c r="W100" s="3"/>
      <c r="X100" s="3"/>
      <c r="Y100" s="3"/>
      <c r="Z100" s="3"/>
      <c r="AA100" s="3"/>
      <c r="AB100" s="3"/>
      <c r="AC100" s="3"/>
      <c r="AD100" s="3"/>
      <c r="AE100" s="3"/>
      <c r="AF100" s="3"/>
    </row>
    <row r="101" ht="15.75" customHeight="1">
      <c r="A101" s="46"/>
      <c r="B101" s="47"/>
      <c r="C101" s="47"/>
      <c r="D101" s="1"/>
      <c r="E101" s="1"/>
      <c r="F101" s="1"/>
      <c r="G101" s="1"/>
      <c r="H101" s="1"/>
      <c r="I101" s="1"/>
      <c r="J101" s="1"/>
      <c r="K101" s="1"/>
      <c r="L101" s="1"/>
      <c r="M101" s="1"/>
      <c r="N101" s="1"/>
      <c r="O101" s="3"/>
      <c r="P101" s="3"/>
      <c r="Q101" s="3"/>
      <c r="R101" s="3"/>
      <c r="S101" s="3"/>
      <c r="T101" s="3"/>
      <c r="U101" s="3"/>
      <c r="V101" s="3"/>
      <c r="W101" s="3"/>
      <c r="X101" s="3"/>
      <c r="Y101" s="3"/>
      <c r="Z101" s="3"/>
      <c r="AA101" s="3"/>
      <c r="AB101" s="3"/>
      <c r="AC101" s="3"/>
      <c r="AD101" s="3"/>
      <c r="AE101" s="3"/>
      <c r="AF101" s="3"/>
    </row>
    <row r="102" ht="15.75" customHeight="1">
      <c r="A102" s="46"/>
      <c r="B102" s="47"/>
      <c r="C102" s="47"/>
      <c r="D102" s="1"/>
      <c r="E102" s="1"/>
      <c r="F102" s="1"/>
      <c r="G102" s="1"/>
      <c r="H102" s="1"/>
      <c r="I102" s="1"/>
      <c r="J102" s="1"/>
      <c r="K102" s="1"/>
      <c r="L102" s="1"/>
      <c r="M102" s="1"/>
      <c r="N102" s="1"/>
      <c r="O102" s="3"/>
      <c r="P102" s="3"/>
      <c r="Q102" s="3"/>
      <c r="R102" s="3"/>
      <c r="S102" s="3"/>
      <c r="T102" s="3"/>
      <c r="U102" s="3"/>
      <c r="V102" s="3"/>
      <c r="W102" s="3"/>
      <c r="X102" s="3"/>
      <c r="Y102" s="3"/>
      <c r="Z102" s="3"/>
      <c r="AA102" s="3"/>
      <c r="AB102" s="3"/>
      <c r="AC102" s="3"/>
      <c r="AD102" s="3"/>
      <c r="AE102" s="3"/>
      <c r="AF102" s="3"/>
    </row>
    <row r="103" ht="15.75" customHeight="1">
      <c r="A103" s="46"/>
      <c r="B103" s="47"/>
      <c r="C103" s="47"/>
      <c r="D103" s="1"/>
      <c r="E103" s="1"/>
      <c r="F103" s="1"/>
      <c r="G103" s="1"/>
      <c r="H103" s="1"/>
      <c r="I103" s="1"/>
      <c r="J103" s="1"/>
      <c r="K103" s="1"/>
      <c r="L103" s="1"/>
      <c r="M103" s="1"/>
      <c r="N103" s="1"/>
      <c r="O103" s="3"/>
      <c r="P103" s="3"/>
      <c r="Q103" s="3"/>
      <c r="R103" s="3"/>
      <c r="S103" s="3"/>
      <c r="T103" s="3"/>
      <c r="U103" s="3"/>
      <c r="V103" s="3"/>
      <c r="W103" s="3"/>
      <c r="X103" s="3"/>
      <c r="Y103" s="3"/>
      <c r="Z103" s="3"/>
      <c r="AA103" s="3"/>
      <c r="AB103" s="3"/>
      <c r="AC103" s="3"/>
      <c r="AD103" s="3"/>
      <c r="AE103" s="3"/>
      <c r="AF103" s="3"/>
    </row>
    <row r="104" ht="15.75" customHeight="1">
      <c r="A104" s="46"/>
      <c r="B104" s="47"/>
      <c r="C104" s="47"/>
      <c r="D104" s="1"/>
      <c r="E104" s="1"/>
      <c r="F104" s="1"/>
      <c r="G104" s="1"/>
      <c r="H104" s="1"/>
      <c r="I104" s="1"/>
      <c r="J104" s="1"/>
      <c r="K104" s="1"/>
      <c r="L104" s="1"/>
      <c r="M104" s="1"/>
      <c r="N104" s="1"/>
      <c r="O104" s="3"/>
      <c r="P104" s="3"/>
      <c r="Q104" s="3"/>
      <c r="R104" s="3"/>
      <c r="S104" s="3"/>
      <c r="T104" s="3"/>
      <c r="U104" s="3"/>
      <c r="V104" s="3"/>
      <c r="W104" s="3"/>
      <c r="X104" s="3"/>
      <c r="Y104" s="3"/>
      <c r="Z104" s="3"/>
      <c r="AA104" s="3"/>
      <c r="AB104" s="3"/>
      <c r="AC104" s="3"/>
      <c r="AD104" s="3"/>
      <c r="AE104" s="3"/>
      <c r="AF104" s="3"/>
    </row>
    <row r="105" ht="15.75" customHeight="1">
      <c r="A105" s="46"/>
      <c r="B105" s="47"/>
      <c r="C105" s="47"/>
      <c r="D105" s="1"/>
      <c r="E105" s="1"/>
      <c r="F105" s="1"/>
      <c r="G105" s="1"/>
      <c r="H105" s="1"/>
      <c r="I105" s="1"/>
      <c r="J105" s="1"/>
      <c r="K105" s="1"/>
      <c r="L105" s="1"/>
      <c r="M105" s="1"/>
      <c r="N105" s="1"/>
      <c r="O105" s="3"/>
      <c r="P105" s="3"/>
      <c r="Q105" s="3"/>
      <c r="R105" s="3"/>
      <c r="S105" s="3"/>
      <c r="T105" s="3"/>
      <c r="U105" s="3"/>
      <c r="V105" s="3"/>
      <c r="W105" s="3"/>
      <c r="X105" s="3"/>
      <c r="Y105" s="3"/>
      <c r="Z105" s="3"/>
      <c r="AA105" s="3"/>
      <c r="AB105" s="3"/>
      <c r="AC105" s="3"/>
      <c r="AD105" s="3"/>
      <c r="AE105" s="3"/>
      <c r="AF105" s="3"/>
    </row>
    <row r="106" ht="15.75" customHeight="1">
      <c r="A106" s="46"/>
      <c r="B106" s="47"/>
      <c r="C106" s="47"/>
      <c r="D106" s="1"/>
      <c r="E106" s="1"/>
      <c r="F106" s="1"/>
      <c r="G106" s="1"/>
      <c r="H106" s="1"/>
      <c r="I106" s="1"/>
      <c r="J106" s="1"/>
      <c r="K106" s="1"/>
      <c r="L106" s="1"/>
      <c r="M106" s="1"/>
      <c r="N106" s="1"/>
      <c r="O106" s="3"/>
      <c r="P106" s="3"/>
      <c r="Q106" s="3"/>
      <c r="R106" s="3"/>
      <c r="S106" s="3"/>
      <c r="T106" s="3"/>
      <c r="U106" s="3"/>
      <c r="V106" s="3"/>
      <c r="W106" s="3"/>
      <c r="X106" s="3"/>
      <c r="Y106" s="3"/>
      <c r="Z106" s="3"/>
      <c r="AA106" s="3"/>
      <c r="AB106" s="3"/>
      <c r="AC106" s="3"/>
      <c r="AD106" s="3"/>
      <c r="AE106" s="3"/>
      <c r="AF106" s="3"/>
    </row>
    <row r="107" ht="15.75" customHeight="1">
      <c r="A107" s="46"/>
      <c r="B107" s="47"/>
      <c r="C107" s="47"/>
      <c r="D107" s="1"/>
      <c r="E107" s="1"/>
      <c r="F107" s="1"/>
      <c r="G107" s="1"/>
      <c r="H107" s="1"/>
      <c r="I107" s="1"/>
      <c r="J107" s="1"/>
      <c r="K107" s="1"/>
      <c r="L107" s="1"/>
      <c r="M107" s="1"/>
      <c r="N107" s="1"/>
      <c r="O107" s="3"/>
      <c r="P107" s="3"/>
      <c r="Q107" s="3"/>
      <c r="R107" s="3"/>
      <c r="S107" s="3"/>
      <c r="T107" s="3"/>
      <c r="U107" s="3"/>
      <c r="V107" s="3"/>
      <c r="W107" s="3"/>
      <c r="X107" s="3"/>
      <c r="Y107" s="3"/>
      <c r="Z107" s="3"/>
      <c r="AA107" s="3"/>
      <c r="AB107" s="3"/>
      <c r="AC107" s="3"/>
      <c r="AD107" s="3"/>
      <c r="AE107" s="3"/>
      <c r="AF107" s="3"/>
    </row>
    <row r="108" ht="15.75" customHeight="1">
      <c r="A108" s="46"/>
      <c r="B108" s="47"/>
      <c r="C108" s="47"/>
      <c r="D108" s="1"/>
      <c r="E108" s="1"/>
      <c r="F108" s="1"/>
      <c r="G108" s="1"/>
      <c r="H108" s="1"/>
      <c r="I108" s="1"/>
      <c r="J108" s="1"/>
      <c r="K108" s="1"/>
      <c r="L108" s="1"/>
      <c r="M108" s="1"/>
      <c r="N108" s="1"/>
      <c r="O108" s="3"/>
      <c r="P108" s="3"/>
      <c r="Q108" s="3"/>
      <c r="R108" s="3"/>
      <c r="S108" s="3"/>
      <c r="T108" s="3"/>
      <c r="U108" s="3"/>
      <c r="V108" s="3"/>
      <c r="W108" s="3"/>
      <c r="X108" s="3"/>
      <c r="Y108" s="3"/>
      <c r="Z108" s="3"/>
      <c r="AA108" s="3"/>
      <c r="AB108" s="3"/>
      <c r="AC108" s="3"/>
      <c r="AD108" s="3"/>
      <c r="AE108" s="3"/>
      <c r="AF108" s="3"/>
    </row>
    <row r="109" ht="15.75" customHeight="1">
      <c r="A109" s="46"/>
      <c r="B109" s="47"/>
      <c r="C109" s="47"/>
      <c r="D109" s="1"/>
      <c r="E109" s="1"/>
      <c r="F109" s="1"/>
      <c r="G109" s="1"/>
      <c r="H109" s="1"/>
      <c r="I109" s="1"/>
      <c r="J109" s="1"/>
      <c r="K109" s="1"/>
      <c r="L109" s="1"/>
      <c r="M109" s="1"/>
      <c r="N109" s="1"/>
      <c r="O109" s="3"/>
      <c r="P109" s="3"/>
      <c r="Q109" s="3"/>
      <c r="R109" s="3"/>
      <c r="S109" s="3"/>
      <c r="T109" s="3"/>
      <c r="U109" s="3"/>
      <c r="V109" s="3"/>
      <c r="W109" s="3"/>
      <c r="X109" s="3"/>
      <c r="Y109" s="3"/>
      <c r="Z109" s="3"/>
      <c r="AA109" s="3"/>
      <c r="AB109" s="3"/>
      <c r="AC109" s="3"/>
      <c r="AD109" s="3"/>
      <c r="AE109" s="3"/>
      <c r="AF109" s="3"/>
    </row>
    <row r="110" ht="15.75" customHeight="1">
      <c r="A110" s="46"/>
      <c r="B110" s="47"/>
      <c r="C110" s="47"/>
      <c r="D110" s="1"/>
      <c r="E110" s="1"/>
      <c r="F110" s="1"/>
      <c r="G110" s="1"/>
      <c r="H110" s="1"/>
      <c r="I110" s="1"/>
      <c r="J110" s="1"/>
      <c r="K110" s="1"/>
      <c r="L110" s="1"/>
      <c r="M110" s="1"/>
      <c r="N110" s="1"/>
      <c r="O110" s="3"/>
      <c r="P110" s="3"/>
      <c r="Q110" s="3"/>
      <c r="R110" s="3"/>
      <c r="S110" s="3"/>
      <c r="T110" s="3"/>
      <c r="U110" s="3"/>
      <c r="V110" s="3"/>
      <c r="W110" s="3"/>
      <c r="X110" s="3"/>
      <c r="Y110" s="3"/>
      <c r="Z110" s="3"/>
      <c r="AA110" s="3"/>
      <c r="AB110" s="3"/>
      <c r="AC110" s="3"/>
      <c r="AD110" s="3"/>
      <c r="AE110" s="3"/>
      <c r="AF110" s="3"/>
    </row>
    <row r="111" ht="15.75" customHeight="1">
      <c r="A111" s="46"/>
      <c r="B111" s="47"/>
      <c r="C111" s="47"/>
      <c r="D111" s="1"/>
      <c r="E111" s="1"/>
      <c r="F111" s="1"/>
      <c r="G111" s="1"/>
      <c r="H111" s="1"/>
      <c r="I111" s="1"/>
      <c r="J111" s="1"/>
      <c r="K111" s="1"/>
      <c r="L111" s="1"/>
      <c r="M111" s="1"/>
      <c r="N111" s="1"/>
      <c r="O111" s="3"/>
      <c r="P111" s="3"/>
      <c r="Q111" s="3"/>
      <c r="R111" s="3"/>
      <c r="S111" s="3"/>
      <c r="T111" s="3"/>
      <c r="U111" s="3"/>
      <c r="V111" s="3"/>
      <c r="W111" s="3"/>
      <c r="X111" s="3"/>
      <c r="Y111" s="3"/>
      <c r="Z111" s="3"/>
      <c r="AA111" s="3"/>
      <c r="AB111" s="3"/>
      <c r="AC111" s="3"/>
      <c r="AD111" s="3"/>
      <c r="AE111" s="3"/>
      <c r="AF111" s="3"/>
    </row>
    <row r="112" ht="15.75" customHeight="1">
      <c r="A112" s="46"/>
      <c r="B112" s="47"/>
      <c r="C112" s="47"/>
      <c r="D112" s="1"/>
      <c r="E112" s="1"/>
      <c r="F112" s="1"/>
      <c r="G112" s="1"/>
      <c r="H112" s="1"/>
      <c r="I112" s="1"/>
      <c r="J112" s="1"/>
      <c r="K112" s="1"/>
      <c r="L112" s="1"/>
      <c r="M112" s="1"/>
      <c r="N112" s="1"/>
      <c r="O112" s="3"/>
      <c r="P112" s="3"/>
      <c r="Q112" s="3"/>
      <c r="R112" s="3"/>
      <c r="S112" s="3"/>
      <c r="T112" s="3"/>
      <c r="U112" s="3"/>
      <c r="V112" s="3"/>
      <c r="W112" s="3"/>
      <c r="X112" s="3"/>
      <c r="Y112" s="3"/>
      <c r="Z112" s="3"/>
      <c r="AA112" s="3"/>
      <c r="AB112" s="3"/>
      <c r="AC112" s="3"/>
      <c r="AD112" s="3"/>
      <c r="AE112" s="3"/>
      <c r="AF112" s="3"/>
    </row>
    <row r="113" ht="15.75" customHeight="1">
      <c r="A113" s="46"/>
      <c r="B113" s="47"/>
      <c r="C113" s="47"/>
      <c r="D113" s="1"/>
      <c r="E113" s="1"/>
      <c r="F113" s="1"/>
      <c r="G113" s="1"/>
      <c r="H113" s="1"/>
      <c r="I113" s="1"/>
      <c r="J113" s="1"/>
      <c r="K113" s="1"/>
      <c r="L113" s="1"/>
      <c r="M113" s="1"/>
      <c r="N113" s="1"/>
      <c r="O113" s="3"/>
      <c r="P113" s="3"/>
      <c r="Q113" s="3"/>
      <c r="R113" s="3"/>
      <c r="S113" s="3"/>
      <c r="T113" s="3"/>
      <c r="U113" s="3"/>
      <c r="V113" s="3"/>
      <c r="W113" s="3"/>
      <c r="X113" s="3"/>
      <c r="Y113" s="3"/>
      <c r="Z113" s="3"/>
      <c r="AA113" s="3"/>
      <c r="AB113" s="3"/>
      <c r="AC113" s="3"/>
      <c r="AD113" s="3"/>
      <c r="AE113" s="3"/>
      <c r="AF113" s="3"/>
    </row>
    <row r="114" ht="15.75" customHeight="1">
      <c r="A114" s="46"/>
      <c r="B114" s="47"/>
      <c r="C114" s="47"/>
      <c r="D114" s="1"/>
      <c r="E114" s="1"/>
      <c r="F114" s="1"/>
      <c r="G114" s="1"/>
      <c r="H114" s="1"/>
      <c r="I114" s="1"/>
      <c r="J114" s="1"/>
      <c r="K114" s="1"/>
      <c r="L114" s="1"/>
      <c r="M114" s="1"/>
      <c r="N114" s="1"/>
      <c r="O114" s="3"/>
      <c r="P114" s="3"/>
      <c r="Q114" s="3"/>
      <c r="R114" s="3"/>
      <c r="S114" s="3"/>
      <c r="T114" s="3"/>
      <c r="U114" s="3"/>
      <c r="V114" s="3"/>
      <c r="W114" s="3"/>
      <c r="X114" s="3"/>
      <c r="Y114" s="3"/>
      <c r="Z114" s="3"/>
      <c r="AA114" s="3"/>
      <c r="AB114" s="3"/>
      <c r="AC114" s="3"/>
      <c r="AD114" s="3"/>
      <c r="AE114" s="3"/>
      <c r="AF114" s="3"/>
    </row>
    <row r="115" ht="15.75" customHeight="1">
      <c r="A115" s="46"/>
      <c r="B115" s="47"/>
      <c r="C115" s="47"/>
      <c r="D115" s="1"/>
      <c r="E115" s="1"/>
      <c r="F115" s="1"/>
      <c r="G115" s="1"/>
      <c r="H115" s="1"/>
      <c r="I115" s="1"/>
      <c r="J115" s="1"/>
      <c r="K115" s="1"/>
      <c r="L115" s="1"/>
      <c r="M115" s="1"/>
      <c r="N115" s="1"/>
      <c r="O115" s="3"/>
      <c r="P115" s="3"/>
      <c r="Q115" s="3"/>
      <c r="R115" s="3"/>
      <c r="S115" s="3"/>
      <c r="T115" s="3"/>
      <c r="U115" s="3"/>
      <c r="V115" s="3"/>
      <c r="W115" s="3"/>
      <c r="X115" s="3"/>
      <c r="Y115" s="3"/>
      <c r="Z115" s="3"/>
      <c r="AA115" s="3"/>
      <c r="AB115" s="3"/>
      <c r="AC115" s="3"/>
      <c r="AD115" s="3"/>
      <c r="AE115" s="3"/>
      <c r="AF115" s="3"/>
    </row>
    <row r="116" ht="15.75" customHeight="1">
      <c r="A116" s="46"/>
      <c r="B116" s="47"/>
      <c r="C116" s="47"/>
      <c r="D116" s="1"/>
      <c r="E116" s="1"/>
      <c r="F116" s="1"/>
      <c r="G116" s="1"/>
      <c r="H116" s="1"/>
      <c r="I116" s="1"/>
      <c r="J116" s="1"/>
      <c r="K116" s="1"/>
      <c r="L116" s="1"/>
      <c r="M116" s="1"/>
      <c r="N116" s="1"/>
      <c r="O116" s="3"/>
      <c r="P116" s="3"/>
      <c r="Q116" s="3"/>
      <c r="R116" s="3"/>
      <c r="S116" s="3"/>
      <c r="T116" s="3"/>
      <c r="U116" s="3"/>
      <c r="V116" s="3"/>
      <c r="W116" s="3"/>
      <c r="X116" s="3"/>
      <c r="Y116" s="3"/>
      <c r="Z116" s="3"/>
      <c r="AA116" s="3"/>
      <c r="AB116" s="3"/>
      <c r="AC116" s="3"/>
      <c r="AD116" s="3"/>
      <c r="AE116" s="3"/>
      <c r="AF116" s="3"/>
    </row>
    <row r="117" ht="15.75" customHeight="1">
      <c r="A117" s="46"/>
      <c r="B117" s="47"/>
      <c r="C117" s="47"/>
      <c r="D117" s="1"/>
      <c r="E117" s="1"/>
      <c r="F117" s="1"/>
      <c r="G117" s="1"/>
      <c r="H117" s="1"/>
      <c r="I117" s="1"/>
      <c r="J117" s="1"/>
      <c r="K117" s="1"/>
      <c r="L117" s="1"/>
      <c r="M117" s="1"/>
      <c r="N117" s="1"/>
      <c r="O117" s="3"/>
      <c r="P117" s="3"/>
      <c r="Q117" s="3"/>
      <c r="R117" s="3"/>
      <c r="S117" s="3"/>
      <c r="T117" s="3"/>
      <c r="U117" s="3"/>
      <c r="V117" s="3"/>
      <c r="W117" s="3"/>
      <c r="X117" s="3"/>
      <c r="Y117" s="3"/>
      <c r="Z117" s="3"/>
      <c r="AA117" s="3"/>
      <c r="AB117" s="3"/>
      <c r="AC117" s="3"/>
      <c r="AD117" s="3"/>
      <c r="AE117" s="3"/>
      <c r="AF117" s="3"/>
    </row>
    <row r="118" ht="15.75" customHeight="1">
      <c r="A118" s="46"/>
      <c r="B118" s="47"/>
      <c r="C118" s="47"/>
      <c r="D118" s="1"/>
      <c r="E118" s="1"/>
      <c r="F118" s="1"/>
      <c r="G118" s="1"/>
      <c r="H118" s="1"/>
      <c r="I118" s="1"/>
      <c r="J118" s="1"/>
      <c r="K118" s="1"/>
      <c r="L118" s="1"/>
      <c r="M118" s="1"/>
      <c r="N118" s="1"/>
      <c r="O118" s="3"/>
      <c r="P118" s="3"/>
      <c r="Q118" s="3"/>
      <c r="R118" s="3"/>
      <c r="S118" s="3"/>
      <c r="T118" s="3"/>
      <c r="U118" s="3"/>
      <c r="V118" s="3"/>
      <c r="W118" s="3"/>
      <c r="X118" s="3"/>
      <c r="Y118" s="3"/>
      <c r="Z118" s="3"/>
      <c r="AA118" s="3"/>
      <c r="AB118" s="3"/>
      <c r="AC118" s="3"/>
      <c r="AD118" s="3"/>
      <c r="AE118" s="3"/>
      <c r="AF118" s="3"/>
    </row>
    <row r="119" ht="15.75" customHeight="1">
      <c r="A119" s="46"/>
      <c r="B119" s="47"/>
      <c r="C119" s="47"/>
      <c r="D119" s="1"/>
      <c r="E119" s="1"/>
      <c r="F119" s="1"/>
      <c r="G119" s="1"/>
      <c r="H119" s="1"/>
      <c r="I119" s="1"/>
      <c r="J119" s="1"/>
      <c r="K119" s="1"/>
      <c r="L119" s="1"/>
      <c r="M119" s="1"/>
      <c r="N119" s="1"/>
      <c r="O119" s="3"/>
      <c r="P119" s="3"/>
      <c r="Q119" s="3"/>
      <c r="R119" s="3"/>
      <c r="S119" s="3"/>
      <c r="T119" s="3"/>
      <c r="U119" s="3"/>
      <c r="V119" s="3"/>
      <c r="W119" s="3"/>
      <c r="X119" s="3"/>
      <c r="Y119" s="3"/>
      <c r="Z119" s="3"/>
      <c r="AA119" s="3"/>
      <c r="AB119" s="3"/>
      <c r="AC119" s="3"/>
      <c r="AD119" s="3"/>
      <c r="AE119" s="3"/>
      <c r="AF119" s="3"/>
    </row>
    <row r="120" ht="15.75" customHeight="1">
      <c r="A120" s="46"/>
      <c r="B120" s="47"/>
      <c r="C120" s="47"/>
      <c r="D120" s="1"/>
      <c r="E120" s="1"/>
      <c r="F120" s="1"/>
      <c r="G120" s="1"/>
      <c r="H120" s="1"/>
      <c r="I120" s="1"/>
      <c r="J120" s="1"/>
      <c r="K120" s="1"/>
      <c r="L120" s="1"/>
      <c r="M120" s="1"/>
      <c r="N120" s="1"/>
      <c r="O120" s="3"/>
      <c r="P120" s="3"/>
      <c r="Q120" s="3"/>
      <c r="R120" s="3"/>
      <c r="S120" s="3"/>
      <c r="T120" s="3"/>
      <c r="U120" s="3"/>
      <c r="V120" s="3"/>
      <c r="W120" s="3"/>
      <c r="X120" s="3"/>
      <c r="Y120" s="3"/>
      <c r="Z120" s="3"/>
      <c r="AA120" s="3"/>
      <c r="AB120" s="3"/>
      <c r="AC120" s="3"/>
      <c r="AD120" s="3"/>
      <c r="AE120" s="3"/>
      <c r="AF120" s="3"/>
    </row>
    <row r="121" ht="15.75" customHeight="1">
      <c r="A121" s="46"/>
      <c r="B121" s="47"/>
      <c r="C121" s="47"/>
      <c r="D121" s="1"/>
      <c r="E121" s="1"/>
      <c r="F121" s="1"/>
      <c r="G121" s="1"/>
      <c r="H121" s="1"/>
      <c r="I121" s="1"/>
      <c r="J121" s="1"/>
      <c r="K121" s="1"/>
      <c r="L121" s="1"/>
      <c r="M121" s="1"/>
      <c r="N121" s="1"/>
      <c r="O121" s="3"/>
      <c r="P121" s="3"/>
      <c r="Q121" s="3"/>
      <c r="R121" s="3"/>
      <c r="S121" s="3"/>
      <c r="T121" s="3"/>
      <c r="U121" s="3"/>
      <c r="V121" s="3"/>
      <c r="W121" s="3"/>
      <c r="X121" s="3"/>
      <c r="Y121" s="3"/>
      <c r="Z121" s="3"/>
      <c r="AA121" s="3"/>
      <c r="AB121" s="3"/>
      <c r="AC121" s="3"/>
      <c r="AD121" s="3"/>
      <c r="AE121" s="3"/>
      <c r="AF121" s="3"/>
    </row>
    <row r="122" ht="15.75" customHeight="1">
      <c r="A122" s="46"/>
      <c r="B122" s="47"/>
      <c r="C122" s="47"/>
      <c r="D122" s="1"/>
      <c r="E122" s="1"/>
      <c r="F122" s="1"/>
      <c r="G122" s="1"/>
      <c r="H122" s="1"/>
      <c r="I122" s="1"/>
      <c r="J122" s="1"/>
      <c r="K122" s="1"/>
      <c r="L122" s="1"/>
      <c r="M122" s="1"/>
      <c r="N122" s="1"/>
      <c r="O122" s="3"/>
      <c r="P122" s="3"/>
      <c r="Q122" s="3"/>
      <c r="R122" s="3"/>
      <c r="S122" s="3"/>
      <c r="T122" s="3"/>
      <c r="U122" s="3"/>
      <c r="V122" s="3"/>
      <c r="W122" s="3"/>
      <c r="X122" s="3"/>
      <c r="Y122" s="3"/>
      <c r="Z122" s="3"/>
      <c r="AA122" s="3"/>
      <c r="AB122" s="3"/>
      <c r="AC122" s="3"/>
      <c r="AD122" s="3"/>
      <c r="AE122" s="3"/>
      <c r="AF122" s="3"/>
    </row>
    <row r="123" ht="15.75" customHeight="1">
      <c r="A123" s="46"/>
      <c r="B123" s="47"/>
      <c r="C123" s="47"/>
      <c r="D123" s="1"/>
      <c r="E123" s="1"/>
      <c r="F123" s="1"/>
      <c r="G123" s="1"/>
      <c r="H123" s="1"/>
      <c r="I123" s="1"/>
      <c r="J123" s="1"/>
      <c r="K123" s="1"/>
      <c r="L123" s="1"/>
      <c r="M123" s="1"/>
      <c r="N123" s="1"/>
      <c r="O123" s="3"/>
      <c r="P123" s="3"/>
      <c r="Q123" s="3"/>
      <c r="R123" s="3"/>
      <c r="S123" s="3"/>
      <c r="T123" s="3"/>
      <c r="U123" s="3"/>
      <c r="V123" s="3"/>
      <c r="W123" s="3"/>
      <c r="X123" s="3"/>
      <c r="Y123" s="3"/>
      <c r="Z123" s="3"/>
      <c r="AA123" s="3"/>
      <c r="AB123" s="3"/>
      <c r="AC123" s="3"/>
      <c r="AD123" s="3"/>
      <c r="AE123" s="3"/>
      <c r="AF123" s="3"/>
    </row>
    <row r="124" ht="15.75" customHeight="1">
      <c r="A124" s="46"/>
      <c r="B124" s="47"/>
      <c r="C124" s="47"/>
      <c r="D124" s="1"/>
      <c r="E124" s="1"/>
      <c r="F124" s="1"/>
      <c r="G124" s="1"/>
      <c r="H124" s="1"/>
      <c r="I124" s="1"/>
      <c r="J124" s="1"/>
      <c r="K124" s="1"/>
      <c r="L124" s="1"/>
      <c r="M124" s="1"/>
      <c r="N124" s="1"/>
      <c r="O124" s="3"/>
      <c r="P124" s="3"/>
      <c r="Q124" s="3"/>
      <c r="R124" s="3"/>
      <c r="S124" s="3"/>
      <c r="T124" s="3"/>
      <c r="U124" s="3"/>
      <c r="V124" s="3"/>
      <c r="W124" s="3"/>
      <c r="X124" s="3"/>
      <c r="Y124" s="3"/>
      <c r="Z124" s="3"/>
      <c r="AA124" s="3"/>
      <c r="AB124" s="3"/>
      <c r="AC124" s="3"/>
      <c r="AD124" s="3"/>
      <c r="AE124" s="3"/>
      <c r="AF124" s="3"/>
    </row>
    <row r="125" ht="15.75" customHeight="1">
      <c r="A125" s="46"/>
      <c r="B125" s="47"/>
      <c r="C125" s="47"/>
      <c r="D125" s="1"/>
      <c r="E125" s="1"/>
      <c r="F125" s="1"/>
      <c r="G125" s="1"/>
      <c r="H125" s="1"/>
      <c r="I125" s="1"/>
      <c r="J125" s="1"/>
      <c r="K125" s="1"/>
      <c r="L125" s="1"/>
      <c r="M125" s="1"/>
      <c r="N125" s="1"/>
      <c r="O125" s="3"/>
      <c r="P125" s="3"/>
      <c r="Q125" s="3"/>
      <c r="R125" s="3"/>
      <c r="S125" s="3"/>
      <c r="T125" s="3"/>
      <c r="U125" s="3"/>
      <c r="V125" s="3"/>
      <c r="W125" s="3"/>
      <c r="X125" s="3"/>
      <c r="Y125" s="3"/>
      <c r="Z125" s="3"/>
      <c r="AA125" s="3"/>
      <c r="AB125" s="3"/>
      <c r="AC125" s="3"/>
      <c r="AD125" s="3"/>
      <c r="AE125" s="3"/>
      <c r="AF125" s="3"/>
    </row>
    <row r="126" ht="15.75" customHeight="1">
      <c r="A126" s="46"/>
      <c r="B126" s="47"/>
      <c r="C126" s="47"/>
      <c r="D126" s="1"/>
      <c r="E126" s="1"/>
      <c r="F126" s="1"/>
      <c r="G126" s="1"/>
      <c r="H126" s="1"/>
      <c r="I126" s="1"/>
      <c r="J126" s="1"/>
      <c r="K126" s="1"/>
      <c r="L126" s="1"/>
      <c r="M126" s="1"/>
      <c r="N126" s="1"/>
      <c r="O126" s="3"/>
      <c r="P126" s="3"/>
      <c r="Q126" s="3"/>
      <c r="R126" s="3"/>
      <c r="S126" s="3"/>
      <c r="T126" s="3"/>
      <c r="U126" s="3"/>
      <c r="V126" s="3"/>
      <c r="W126" s="3"/>
      <c r="X126" s="3"/>
      <c r="Y126" s="3"/>
      <c r="Z126" s="3"/>
      <c r="AA126" s="3"/>
      <c r="AB126" s="3"/>
      <c r="AC126" s="3"/>
      <c r="AD126" s="3"/>
      <c r="AE126" s="3"/>
      <c r="AF126" s="3"/>
    </row>
    <row r="127" ht="15.75" customHeight="1">
      <c r="A127" s="46"/>
      <c r="B127" s="47"/>
      <c r="C127" s="47"/>
      <c r="D127" s="1"/>
      <c r="E127" s="1"/>
      <c r="F127" s="1"/>
      <c r="G127" s="1"/>
      <c r="H127" s="1"/>
      <c r="I127" s="1"/>
      <c r="J127" s="1"/>
      <c r="K127" s="1"/>
      <c r="L127" s="1"/>
      <c r="M127" s="1"/>
      <c r="N127" s="1"/>
      <c r="O127" s="3"/>
      <c r="P127" s="3"/>
      <c r="Q127" s="3"/>
      <c r="R127" s="3"/>
      <c r="S127" s="3"/>
      <c r="T127" s="3"/>
      <c r="U127" s="3"/>
      <c r="V127" s="3"/>
      <c r="W127" s="3"/>
      <c r="X127" s="3"/>
      <c r="Y127" s="3"/>
      <c r="Z127" s="3"/>
      <c r="AA127" s="3"/>
      <c r="AB127" s="3"/>
      <c r="AC127" s="3"/>
      <c r="AD127" s="3"/>
      <c r="AE127" s="3"/>
      <c r="AF127" s="3"/>
    </row>
    <row r="128" ht="15.75" customHeight="1">
      <c r="A128" s="46"/>
      <c r="B128" s="47"/>
      <c r="C128" s="47"/>
      <c r="D128" s="1"/>
      <c r="E128" s="1"/>
      <c r="F128" s="1"/>
      <c r="G128" s="1"/>
      <c r="H128" s="1"/>
      <c r="I128" s="1"/>
      <c r="J128" s="1"/>
      <c r="K128" s="1"/>
      <c r="L128" s="1"/>
      <c r="M128" s="1"/>
      <c r="N128" s="1"/>
      <c r="O128" s="3"/>
      <c r="P128" s="3"/>
      <c r="Q128" s="3"/>
      <c r="R128" s="3"/>
      <c r="S128" s="3"/>
      <c r="T128" s="3"/>
      <c r="U128" s="3"/>
      <c r="V128" s="3"/>
      <c r="W128" s="3"/>
      <c r="X128" s="3"/>
      <c r="Y128" s="3"/>
      <c r="Z128" s="3"/>
      <c r="AA128" s="3"/>
      <c r="AB128" s="3"/>
      <c r="AC128" s="3"/>
      <c r="AD128" s="3"/>
      <c r="AE128" s="3"/>
      <c r="AF128" s="3"/>
    </row>
    <row r="129" ht="15.75" customHeight="1">
      <c r="A129" s="46"/>
      <c r="B129" s="47"/>
      <c r="C129" s="47"/>
      <c r="D129" s="1"/>
      <c r="E129" s="1"/>
      <c r="F129" s="1"/>
      <c r="G129" s="1"/>
      <c r="H129" s="1"/>
      <c r="I129" s="1"/>
      <c r="J129" s="1"/>
      <c r="K129" s="1"/>
      <c r="L129" s="1"/>
      <c r="M129" s="1"/>
      <c r="N129" s="1"/>
      <c r="O129" s="3"/>
      <c r="P129" s="3"/>
      <c r="Q129" s="3"/>
      <c r="R129" s="3"/>
      <c r="S129" s="3"/>
      <c r="T129" s="3"/>
      <c r="U129" s="3"/>
      <c r="V129" s="3"/>
      <c r="W129" s="3"/>
      <c r="X129" s="3"/>
      <c r="Y129" s="3"/>
      <c r="Z129" s="3"/>
      <c r="AA129" s="3"/>
      <c r="AB129" s="3"/>
      <c r="AC129" s="3"/>
      <c r="AD129" s="3"/>
      <c r="AE129" s="3"/>
      <c r="AF129" s="3"/>
    </row>
    <row r="130" ht="15.75" customHeight="1">
      <c r="A130" s="46"/>
      <c r="B130" s="47"/>
      <c r="C130" s="47"/>
      <c r="D130" s="1"/>
      <c r="E130" s="1"/>
      <c r="F130" s="1"/>
      <c r="G130" s="1"/>
      <c r="H130" s="1"/>
      <c r="I130" s="1"/>
      <c r="J130" s="1"/>
      <c r="K130" s="1"/>
      <c r="L130" s="1"/>
      <c r="M130" s="1"/>
      <c r="N130" s="1"/>
      <c r="O130" s="3"/>
      <c r="P130" s="3"/>
      <c r="Q130" s="3"/>
      <c r="R130" s="3"/>
      <c r="S130" s="3"/>
      <c r="T130" s="3"/>
      <c r="U130" s="3"/>
      <c r="V130" s="3"/>
      <c r="W130" s="3"/>
      <c r="X130" s="3"/>
      <c r="Y130" s="3"/>
      <c r="Z130" s="3"/>
      <c r="AA130" s="3"/>
      <c r="AB130" s="3"/>
      <c r="AC130" s="3"/>
      <c r="AD130" s="3"/>
      <c r="AE130" s="3"/>
      <c r="AF130" s="3"/>
    </row>
    <row r="131" ht="15.75" customHeight="1">
      <c r="A131" s="46"/>
      <c r="B131" s="47"/>
      <c r="C131" s="47"/>
      <c r="D131" s="1"/>
      <c r="E131" s="1"/>
      <c r="F131" s="1"/>
      <c r="G131" s="1"/>
      <c r="H131" s="1"/>
      <c r="I131" s="1"/>
      <c r="J131" s="1"/>
      <c r="K131" s="1"/>
      <c r="L131" s="1"/>
      <c r="M131" s="1"/>
      <c r="N131" s="1"/>
      <c r="O131" s="3"/>
      <c r="P131" s="3"/>
      <c r="Q131" s="3"/>
      <c r="R131" s="3"/>
      <c r="S131" s="3"/>
      <c r="T131" s="3"/>
      <c r="U131" s="3"/>
      <c r="V131" s="3"/>
      <c r="W131" s="3"/>
      <c r="X131" s="3"/>
      <c r="Y131" s="3"/>
      <c r="Z131" s="3"/>
      <c r="AA131" s="3"/>
      <c r="AB131" s="3"/>
      <c r="AC131" s="3"/>
      <c r="AD131" s="3"/>
      <c r="AE131" s="3"/>
      <c r="AF131" s="3"/>
    </row>
    <row r="132" ht="15.75" customHeight="1">
      <c r="A132" s="46"/>
      <c r="B132" s="47"/>
      <c r="C132" s="47"/>
      <c r="D132" s="1"/>
      <c r="E132" s="1"/>
      <c r="F132" s="1"/>
      <c r="G132" s="1"/>
      <c r="H132" s="1"/>
      <c r="I132" s="1"/>
      <c r="J132" s="1"/>
      <c r="K132" s="1"/>
      <c r="L132" s="1"/>
      <c r="M132" s="1"/>
      <c r="N132" s="1"/>
      <c r="O132" s="3"/>
      <c r="P132" s="3"/>
      <c r="Q132" s="3"/>
      <c r="R132" s="3"/>
      <c r="S132" s="3"/>
      <c r="T132" s="3"/>
      <c r="U132" s="3"/>
      <c r="V132" s="3"/>
      <c r="W132" s="3"/>
      <c r="X132" s="3"/>
      <c r="Y132" s="3"/>
      <c r="Z132" s="3"/>
      <c r="AA132" s="3"/>
      <c r="AB132" s="3"/>
      <c r="AC132" s="3"/>
      <c r="AD132" s="3"/>
      <c r="AE132" s="3"/>
      <c r="AF132" s="3"/>
    </row>
    <row r="133" ht="15.75" customHeight="1">
      <c r="A133" s="46"/>
      <c r="B133" s="47"/>
      <c r="C133" s="47"/>
      <c r="D133" s="1"/>
      <c r="E133" s="1"/>
      <c r="F133" s="1"/>
      <c r="G133" s="1"/>
      <c r="H133" s="1"/>
      <c r="I133" s="1"/>
      <c r="J133" s="1"/>
      <c r="K133" s="1"/>
      <c r="L133" s="1"/>
      <c r="M133" s="1"/>
      <c r="N133" s="1"/>
      <c r="O133" s="3"/>
      <c r="P133" s="3"/>
      <c r="Q133" s="3"/>
      <c r="R133" s="3"/>
      <c r="S133" s="3"/>
      <c r="T133" s="3"/>
      <c r="U133" s="3"/>
      <c r="V133" s="3"/>
      <c r="W133" s="3"/>
      <c r="X133" s="3"/>
      <c r="Y133" s="3"/>
      <c r="Z133" s="3"/>
      <c r="AA133" s="3"/>
      <c r="AB133" s="3"/>
      <c r="AC133" s="3"/>
      <c r="AD133" s="3"/>
      <c r="AE133" s="3"/>
      <c r="AF133" s="3"/>
    </row>
    <row r="134" ht="15.75" customHeight="1">
      <c r="A134" s="46"/>
      <c r="B134" s="47"/>
      <c r="C134" s="47"/>
      <c r="D134" s="1"/>
      <c r="E134" s="1"/>
      <c r="F134" s="1"/>
      <c r="G134" s="1"/>
      <c r="H134" s="1"/>
      <c r="I134" s="1"/>
      <c r="J134" s="1"/>
      <c r="K134" s="1"/>
      <c r="L134" s="1"/>
      <c r="M134" s="1"/>
      <c r="N134" s="1"/>
      <c r="O134" s="3"/>
      <c r="P134" s="3"/>
      <c r="Q134" s="3"/>
      <c r="R134" s="3"/>
      <c r="S134" s="3"/>
      <c r="T134" s="3"/>
      <c r="U134" s="3"/>
      <c r="V134" s="3"/>
      <c r="W134" s="3"/>
      <c r="X134" s="3"/>
      <c r="Y134" s="3"/>
      <c r="Z134" s="3"/>
      <c r="AA134" s="3"/>
      <c r="AB134" s="3"/>
      <c r="AC134" s="3"/>
      <c r="AD134" s="3"/>
      <c r="AE134" s="3"/>
      <c r="AF134" s="3"/>
    </row>
    <row r="135" ht="15.75" customHeight="1">
      <c r="A135" s="46"/>
      <c r="B135" s="47"/>
      <c r="C135" s="47"/>
      <c r="D135" s="1"/>
      <c r="E135" s="1"/>
      <c r="F135" s="1"/>
      <c r="G135" s="1"/>
      <c r="H135" s="1"/>
      <c r="I135" s="1"/>
      <c r="J135" s="1"/>
      <c r="K135" s="1"/>
      <c r="L135" s="1"/>
      <c r="M135" s="1"/>
      <c r="N135" s="1"/>
      <c r="O135" s="3"/>
      <c r="P135" s="3"/>
      <c r="Q135" s="3"/>
      <c r="R135" s="3"/>
      <c r="S135" s="3"/>
      <c r="T135" s="3"/>
      <c r="U135" s="3"/>
      <c r="V135" s="3"/>
      <c r="W135" s="3"/>
      <c r="X135" s="3"/>
      <c r="Y135" s="3"/>
      <c r="Z135" s="3"/>
      <c r="AA135" s="3"/>
      <c r="AB135" s="3"/>
      <c r="AC135" s="3"/>
      <c r="AD135" s="3"/>
      <c r="AE135" s="3"/>
      <c r="AF135" s="3"/>
    </row>
    <row r="136" ht="15.75" customHeight="1">
      <c r="A136" s="46"/>
      <c r="B136" s="47"/>
      <c r="C136" s="47"/>
      <c r="D136" s="1"/>
      <c r="E136" s="1"/>
      <c r="F136" s="1"/>
      <c r="G136" s="1"/>
      <c r="H136" s="1"/>
      <c r="I136" s="1"/>
      <c r="J136" s="1"/>
      <c r="K136" s="1"/>
      <c r="L136" s="1"/>
      <c r="M136" s="1"/>
      <c r="N136" s="1"/>
      <c r="O136" s="3"/>
      <c r="P136" s="3"/>
      <c r="Q136" s="3"/>
      <c r="R136" s="3"/>
      <c r="S136" s="3"/>
      <c r="T136" s="3"/>
      <c r="U136" s="3"/>
      <c r="V136" s="3"/>
      <c r="W136" s="3"/>
      <c r="X136" s="3"/>
      <c r="Y136" s="3"/>
      <c r="Z136" s="3"/>
      <c r="AA136" s="3"/>
      <c r="AB136" s="3"/>
      <c r="AC136" s="3"/>
      <c r="AD136" s="3"/>
      <c r="AE136" s="3"/>
      <c r="AF136" s="3"/>
    </row>
    <row r="137" ht="15.75" customHeight="1">
      <c r="A137" s="46"/>
      <c r="B137" s="47"/>
      <c r="C137" s="47"/>
      <c r="D137" s="1"/>
      <c r="E137" s="1"/>
      <c r="F137" s="1"/>
      <c r="G137" s="1"/>
      <c r="H137" s="1"/>
      <c r="I137" s="1"/>
      <c r="J137" s="1"/>
      <c r="K137" s="1"/>
      <c r="L137" s="1"/>
      <c r="M137" s="1"/>
      <c r="N137" s="1"/>
      <c r="O137" s="3"/>
      <c r="P137" s="3"/>
      <c r="Q137" s="3"/>
      <c r="R137" s="3"/>
      <c r="S137" s="3"/>
      <c r="T137" s="3"/>
      <c r="U137" s="3"/>
      <c r="V137" s="3"/>
      <c r="W137" s="3"/>
      <c r="X137" s="3"/>
      <c r="Y137" s="3"/>
      <c r="Z137" s="3"/>
      <c r="AA137" s="3"/>
      <c r="AB137" s="3"/>
      <c r="AC137" s="3"/>
      <c r="AD137" s="3"/>
      <c r="AE137" s="3"/>
      <c r="AF137" s="3"/>
    </row>
    <row r="138" ht="15.75" customHeight="1">
      <c r="A138" s="46"/>
      <c r="B138" s="47"/>
      <c r="C138" s="47"/>
      <c r="D138" s="1"/>
      <c r="E138" s="1"/>
      <c r="F138" s="1"/>
      <c r="G138" s="1"/>
      <c r="H138" s="1"/>
      <c r="I138" s="1"/>
      <c r="J138" s="1"/>
      <c r="K138" s="1"/>
      <c r="L138" s="1"/>
      <c r="M138" s="1"/>
      <c r="N138" s="1"/>
      <c r="O138" s="3"/>
      <c r="P138" s="3"/>
      <c r="Q138" s="3"/>
      <c r="R138" s="3"/>
      <c r="S138" s="3"/>
      <c r="T138" s="3"/>
      <c r="U138" s="3"/>
      <c r="V138" s="3"/>
      <c r="W138" s="3"/>
      <c r="X138" s="3"/>
      <c r="Y138" s="3"/>
      <c r="Z138" s="3"/>
      <c r="AA138" s="3"/>
      <c r="AB138" s="3"/>
      <c r="AC138" s="3"/>
      <c r="AD138" s="3"/>
      <c r="AE138" s="3"/>
      <c r="AF138" s="3"/>
    </row>
    <row r="139" ht="15.75" customHeight="1">
      <c r="A139" s="46"/>
      <c r="B139" s="47"/>
      <c r="C139" s="47"/>
      <c r="D139" s="1"/>
      <c r="E139" s="1"/>
      <c r="F139" s="1"/>
      <c r="G139" s="1"/>
      <c r="H139" s="1"/>
      <c r="I139" s="1"/>
      <c r="J139" s="1"/>
      <c r="K139" s="1"/>
      <c r="L139" s="1"/>
      <c r="M139" s="1"/>
      <c r="N139" s="1"/>
      <c r="O139" s="3"/>
      <c r="P139" s="3"/>
      <c r="Q139" s="3"/>
      <c r="R139" s="3"/>
      <c r="S139" s="3"/>
      <c r="T139" s="3"/>
      <c r="U139" s="3"/>
      <c r="V139" s="3"/>
      <c r="W139" s="3"/>
      <c r="X139" s="3"/>
      <c r="Y139" s="3"/>
      <c r="Z139" s="3"/>
      <c r="AA139" s="3"/>
      <c r="AB139" s="3"/>
      <c r="AC139" s="3"/>
      <c r="AD139" s="3"/>
      <c r="AE139" s="3"/>
      <c r="AF139" s="3"/>
    </row>
    <row r="140" ht="15.75" customHeight="1">
      <c r="A140" s="46"/>
      <c r="B140" s="47"/>
      <c r="C140" s="47"/>
      <c r="D140" s="1"/>
      <c r="E140" s="1"/>
      <c r="F140" s="1"/>
      <c r="G140" s="1"/>
      <c r="H140" s="1"/>
      <c r="I140" s="1"/>
      <c r="J140" s="1"/>
      <c r="K140" s="1"/>
      <c r="L140" s="1"/>
      <c r="M140" s="1"/>
      <c r="N140" s="1"/>
      <c r="O140" s="3"/>
      <c r="P140" s="3"/>
      <c r="Q140" s="3"/>
      <c r="R140" s="3"/>
      <c r="S140" s="3"/>
      <c r="T140" s="3"/>
      <c r="U140" s="3"/>
      <c r="V140" s="3"/>
      <c r="W140" s="3"/>
      <c r="X140" s="3"/>
      <c r="Y140" s="3"/>
      <c r="Z140" s="3"/>
      <c r="AA140" s="3"/>
      <c r="AB140" s="3"/>
      <c r="AC140" s="3"/>
      <c r="AD140" s="3"/>
      <c r="AE140" s="3"/>
      <c r="AF140" s="3"/>
    </row>
    <row r="141" ht="15.75" customHeight="1">
      <c r="A141" s="46"/>
      <c r="B141" s="47"/>
      <c r="C141" s="47"/>
      <c r="D141" s="1"/>
      <c r="E141" s="1"/>
      <c r="F141" s="1"/>
      <c r="G141" s="1"/>
      <c r="H141" s="1"/>
      <c r="I141" s="1"/>
      <c r="J141" s="1"/>
      <c r="K141" s="1"/>
      <c r="L141" s="1"/>
      <c r="M141" s="1"/>
      <c r="N141" s="1"/>
      <c r="O141" s="3"/>
      <c r="P141" s="3"/>
      <c r="Q141" s="3"/>
      <c r="R141" s="3"/>
      <c r="S141" s="3"/>
      <c r="T141" s="3"/>
      <c r="U141" s="3"/>
      <c r="V141" s="3"/>
      <c r="W141" s="3"/>
      <c r="X141" s="3"/>
      <c r="Y141" s="3"/>
      <c r="Z141" s="3"/>
      <c r="AA141" s="3"/>
      <c r="AB141" s="3"/>
      <c r="AC141" s="3"/>
      <c r="AD141" s="3"/>
      <c r="AE141" s="3"/>
      <c r="AF141" s="3"/>
    </row>
    <row r="142" ht="15.75" customHeight="1">
      <c r="A142" s="46"/>
      <c r="B142" s="47"/>
      <c r="C142" s="47"/>
      <c r="D142" s="1"/>
      <c r="E142" s="1"/>
      <c r="F142" s="1"/>
      <c r="G142" s="1"/>
      <c r="H142" s="1"/>
      <c r="I142" s="1"/>
      <c r="J142" s="1"/>
      <c r="K142" s="1"/>
      <c r="L142" s="1"/>
      <c r="M142" s="1"/>
      <c r="N142" s="1"/>
      <c r="O142" s="3"/>
      <c r="P142" s="3"/>
      <c r="Q142" s="3"/>
      <c r="R142" s="3"/>
      <c r="S142" s="3"/>
      <c r="T142" s="3"/>
      <c r="U142" s="3"/>
      <c r="V142" s="3"/>
      <c r="W142" s="3"/>
      <c r="X142" s="3"/>
      <c r="Y142" s="3"/>
      <c r="Z142" s="3"/>
      <c r="AA142" s="3"/>
      <c r="AB142" s="3"/>
      <c r="AC142" s="3"/>
      <c r="AD142" s="3"/>
      <c r="AE142" s="3"/>
      <c r="AF142" s="3"/>
    </row>
    <row r="143" ht="15.75" customHeight="1">
      <c r="A143" s="46"/>
      <c r="B143" s="47"/>
      <c r="C143" s="47"/>
      <c r="D143" s="1"/>
      <c r="E143" s="1"/>
      <c r="F143" s="1"/>
      <c r="G143" s="1"/>
      <c r="H143" s="1"/>
      <c r="I143" s="1"/>
      <c r="J143" s="1"/>
      <c r="K143" s="1"/>
      <c r="L143" s="1"/>
      <c r="M143" s="1"/>
      <c r="N143" s="1"/>
      <c r="O143" s="3"/>
      <c r="P143" s="3"/>
      <c r="Q143" s="3"/>
      <c r="R143" s="3"/>
      <c r="S143" s="3"/>
      <c r="T143" s="3"/>
      <c r="U143" s="3"/>
      <c r="V143" s="3"/>
      <c r="W143" s="3"/>
      <c r="X143" s="3"/>
      <c r="Y143" s="3"/>
      <c r="Z143" s="3"/>
      <c r="AA143" s="3"/>
      <c r="AB143" s="3"/>
      <c r="AC143" s="3"/>
      <c r="AD143" s="3"/>
      <c r="AE143" s="3"/>
      <c r="AF143" s="3"/>
    </row>
    <row r="144" ht="15.75" customHeight="1">
      <c r="A144" s="46"/>
      <c r="B144" s="47"/>
      <c r="C144" s="47"/>
      <c r="D144" s="1"/>
      <c r="E144" s="1"/>
      <c r="F144" s="1"/>
      <c r="G144" s="1"/>
      <c r="H144" s="1"/>
      <c r="I144" s="1"/>
      <c r="J144" s="1"/>
      <c r="K144" s="1"/>
      <c r="L144" s="1"/>
      <c r="M144" s="1"/>
      <c r="N144" s="1"/>
      <c r="O144" s="3"/>
      <c r="P144" s="3"/>
      <c r="Q144" s="3"/>
      <c r="R144" s="3"/>
      <c r="S144" s="3"/>
      <c r="T144" s="3"/>
      <c r="U144" s="3"/>
      <c r="V144" s="3"/>
      <c r="W144" s="3"/>
      <c r="X144" s="3"/>
      <c r="Y144" s="3"/>
      <c r="Z144" s="3"/>
      <c r="AA144" s="3"/>
      <c r="AB144" s="3"/>
      <c r="AC144" s="3"/>
      <c r="AD144" s="3"/>
      <c r="AE144" s="3"/>
      <c r="AF144" s="3"/>
    </row>
    <row r="145" ht="15.75" customHeight="1">
      <c r="A145" s="46"/>
      <c r="B145" s="47"/>
      <c r="C145" s="47"/>
      <c r="D145" s="1"/>
      <c r="E145" s="1"/>
      <c r="F145" s="1"/>
      <c r="G145" s="1"/>
      <c r="H145" s="1"/>
      <c r="I145" s="1"/>
      <c r="J145" s="1"/>
      <c r="K145" s="1"/>
      <c r="L145" s="1"/>
      <c r="M145" s="1"/>
      <c r="N145" s="1"/>
      <c r="O145" s="3"/>
      <c r="P145" s="3"/>
      <c r="Q145" s="3"/>
      <c r="R145" s="3"/>
      <c r="S145" s="3"/>
      <c r="T145" s="3"/>
      <c r="U145" s="3"/>
      <c r="V145" s="3"/>
      <c r="W145" s="3"/>
      <c r="X145" s="3"/>
      <c r="Y145" s="3"/>
      <c r="Z145" s="3"/>
      <c r="AA145" s="3"/>
      <c r="AB145" s="3"/>
      <c r="AC145" s="3"/>
      <c r="AD145" s="3"/>
      <c r="AE145" s="3"/>
      <c r="AF145" s="3"/>
    </row>
    <row r="146" ht="15.75" customHeight="1">
      <c r="A146" s="46"/>
      <c r="B146" s="47"/>
      <c r="C146" s="47"/>
      <c r="D146" s="1"/>
      <c r="E146" s="1"/>
      <c r="F146" s="1"/>
      <c r="G146" s="1"/>
      <c r="H146" s="1"/>
      <c r="I146" s="1"/>
      <c r="J146" s="1"/>
      <c r="K146" s="1"/>
      <c r="L146" s="1"/>
      <c r="M146" s="1"/>
      <c r="N146" s="1"/>
      <c r="O146" s="3"/>
      <c r="P146" s="3"/>
      <c r="Q146" s="3"/>
      <c r="R146" s="3"/>
      <c r="S146" s="3"/>
      <c r="T146" s="3"/>
      <c r="U146" s="3"/>
      <c r="V146" s="3"/>
      <c r="W146" s="3"/>
      <c r="X146" s="3"/>
      <c r="Y146" s="3"/>
      <c r="Z146" s="3"/>
      <c r="AA146" s="3"/>
      <c r="AB146" s="3"/>
      <c r="AC146" s="3"/>
      <c r="AD146" s="3"/>
      <c r="AE146" s="3"/>
      <c r="AF146" s="3"/>
    </row>
    <row r="147" ht="15.75" customHeight="1">
      <c r="A147" s="46"/>
      <c r="B147" s="47"/>
      <c r="C147" s="47"/>
      <c r="D147" s="1"/>
      <c r="E147" s="1"/>
      <c r="F147" s="1"/>
      <c r="G147" s="1"/>
      <c r="H147" s="1"/>
      <c r="I147" s="1"/>
      <c r="J147" s="1"/>
      <c r="K147" s="1"/>
      <c r="L147" s="1"/>
      <c r="M147" s="1"/>
      <c r="N147" s="1"/>
      <c r="O147" s="3"/>
      <c r="P147" s="3"/>
      <c r="Q147" s="3"/>
      <c r="R147" s="3"/>
      <c r="S147" s="3"/>
      <c r="T147" s="3"/>
      <c r="U147" s="3"/>
      <c r="V147" s="3"/>
      <c r="W147" s="3"/>
      <c r="X147" s="3"/>
      <c r="Y147" s="3"/>
      <c r="Z147" s="3"/>
      <c r="AA147" s="3"/>
      <c r="AB147" s="3"/>
      <c r="AC147" s="3"/>
      <c r="AD147" s="3"/>
      <c r="AE147" s="3"/>
      <c r="AF147" s="3"/>
    </row>
    <row r="148" ht="15.75" customHeight="1">
      <c r="A148" s="46"/>
      <c r="B148" s="47"/>
      <c r="C148" s="47"/>
      <c r="D148" s="1"/>
      <c r="E148" s="1"/>
      <c r="F148" s="1"/>
      <c r="G148" s="1"/>
      <c r="H148" s="1"/>
      <c r="I148" s="1"/>
      <c r="J148" s="1"/>
      <c r="K148" s="1"/>
      <c r="L148" s="1"/>
      <c r="M148" s="1"/>
      <c r="N148" s="1"/>
      <c r="O148" s="3"/>
      <c r="P148" s="3"/>
      <c r="Q148" s="3"/>
      <c r="R148" s="3"/>
      <c r="S148" s="3"/>
      <c r="T148" s="3"/>
      <c r="U148" s="3"/>
      <c r="V148" s="3"/>
      <c r="W148" s="3"/>
      <c r="X148" s="3"/>
      <c r="Y148" s="3"/>
      <c r="Z148" s="3"/>
      <c r="AA148" s="3"/>
      <c r="AB148" s="3"/>
      <c r="AC148" s="3"/>
      <c r="AD148" s="3"/>
      <c r="AE148" s="3"/>
      <c r="AF148" s="3"/>
    </row>
    <row r="149" ht="15.75" customHeight="1">
      <c r="A149" s="46"/>
      <c r="B149" s="47"/>
      <c r="C149" s="47"/>
      <c r="D149" s="1"/>
      <c r="E149" s="1"/>
      <c r="F149" s="1"/>
      <c r="G149" s="1"/>
      <c r="H149" s="1"/>
      <c r="I149" s="1"/>
      <c r="J149" s="1"/>
      <c r="K149" s="1"/>
      <c r="L149" s="1"/>
      <c r="M149" s="1"/>
      <c r="N149" s="1"/>
      <c r="O149" s="3"/>
      <c r="P149" s="3"/>
      <c r="Q149" s="3"/>
      <c r="R149" s="3"/>
      <c r="S149" s="3"/>
      <c r="T149" s="3"/>
      <c r="U149" s="3"/>
      <c r="V149" s="3"/>
      <c r="W149" s="3"/>
      <c r="X149" s="3"/>
      <c r="Y149" s="3"/>
      <c r="Z149" s="3"/>
      <c r="AA149" s="3"/>
      <c r="AB149" s="3"/>
      <c r="AC149" s="3"/>
      <c r="AD149" s="3"/>
      <c r="AE149" s="3"/>
      <c r="AF149" s="3"/>
    </row>
    <row r="150" ht="15.75" customHeight="1">
      <c r="A150" s="46"/>
      <c r="B150" s="47"/>
      <c r="C150" s="47"/>
      <c r="D150" s="1"/>
      <c r="E150" s="1"/>
      <c r="F150" s="1"/>
      <c r="G150" s="1"/>
      <c r="H150" s="1"/>
      <c r="I150" s="1"/>
      <c r="J150" s="1"/>
      <c r="K150" s="1"/>
      <c r="L150" s="1"/>
      <c r="M150" s="1"/>
      <c r="N150" s="1"/>
      <c r="O150" s="3"/>
      <c r="P150" s="3"/>
      <c r="Q150" s="3"/>
      <c r="R150" s="3"/>
      <c r="S150" s="3"/>
      <c r="T150" s="3"/>
      <c r="U150" s="3"/>
      <c r="V150" s="3"/>
      <c r="W150" s="3"/>
      <c r="X150" s="3"/>
      <c r="Y150" s="3"/>
      <c r="Z150" s="3"/>
      <c r="AA150" s="3"/>
      <c r="AB150" s="3"/>
      <c r="AC150" s="3"/>
      <c r="AD150" s="3"/>
      <c r="AE150" s="3"/>
      <c r="AF150" s="3"/>
    </row>
    <row r="151" ht="15.75" customHeight="1">
      <c r="A151" s="46"/>
      <c r="B151" s="47"/>
      <c r="C151" s="47"/>
      <c r="D151" s="1"/>
      <c r="E151" s="1"/>
      <c r="F151" s="1"/>
      <c r="G151" s="1"/>
      <c r="H151" s="1"/>
      <c r="I151" s="1"/>
      <c r="J151" s="1"/>
      <c r="K151" s="1"/>
      <c r="L151" s="1"/>
      <c r="M151" s="1"/>
      <c r="N151" s="1"/>
      <c r="O151" s="3"/>
      <c r="P151" s="3"/>
      <c r="Q151" s="3"/>
      <c r="R151" s="3"/>
      <c r="S151" s="3"/>
      <c r="T151" s="3"/>
      <c r="U151" s="3"/>
      <c r="V151" s="3"/>
      <c r="W151" s="3"/>
      <c r="X151" s="3"/>
      <c r="Y151" s="3"/>
      <c r="Z151" s="3"/>
      <c r="AA151" s="3"/>
      <c r="AB151" s="3"/>
      <c r="AC151" s="3"/>
      <c r="AD151" s="3"/>
      <c r="AE151" s="3"/>
      <c r="AF151" s="3"/>
    </row>
    <row r="152" ht="15.75" customHeight="1">
      <c r="A152" s="46"/>
      <c r="B152" s="47"/>
      <c r="C152" s="47"/>
      <c r="D152" s="1"/>
      <c r="E152" s="1"/>
      <c r="F152" s="1"/>
      <c r="G152" s="1"/>
      <c r="H152" s="1"/>
      <c r="I152" s="1"/>
      <c r="J152" s="1"/>
      <c r="K152" s="1"/>
      <c r="L152" s="1"/>
      <c r="M152" s="1"/>
      <c r="N152" s="1"/>
      <c r="O152" s="3"/>
      <c r="P152" s="3"/>
      <c r="Q152" s="3"/>
      <c r="R152" s="3"/>
      <c r="S152" s="3"/>
      <c r="T152" s="3"/>
      <c r="U152" s="3"/>
      <c r="V152" s="3"/>
      <c r="W152" s="3"/>
      <c r="X152" s="3"/>
      <c r="Y152" s="3"/>
      <c r="Z152" s="3"/>
      <c r="AA152" s="3"/>
      <c r="AB152" s="3"/>
      <c r="AC152" s="3"/>
      <c r="AD152" s="3"/>
      <c r="AE152" s="3"/>
      <c r="AF152" s="3"/>
    </row>
    <row r="153" ht="15.75" customHeight="1">
      <c r="A153" s="46"/>
      <c r="B153" s="47"/>
      <c r="C153" s="47"/>
      <c r="D153" s="1"/>
      <c r="E153" s="1"/>
      <c r="F153" s="1"/>
      <c r="G153" s="1"/>
      <c r="H153" s="1"/>
      <c r="I153" s="1"/>
      <c r="J153" s="1"/>
      <c r="K153" s="1"/>
      <c r="L153" s="1"/>
      <c r="M153" s="1"/>
      <c r="N153" s="1"/>
      <c r="O153" s="3"/>
      <c r="P153" s="3"/>
      <c r="Q153" s="3"/>
      <c r="R153" s="3"/>
      <c r="S153" s="3"/>
      <c r="T153" s="3"/>
      <c r="U153" s="3"/>
      <c r="V153" s="3"/>
      <c r="W153" s="3"/>
      <c r="X153" s="3"/>
      <c r="Y153" s="3"/>
      <c r="Z153" s="3"/>
      <c r="AA153" s="3"/>
      <c r="AB153" s="3"/>
      <c r="AC153" s="3"/>
      <c r="AD153" s="3"/>
      <c r="AE153" s="3"/>
      <c r="AF153" s="3"/>
    </row>
    <row r="154" ht="15.75" customHeight="1">
      <c r="A154" s="46"/>
      <c r="B154" s="47"/>
      <c r="C154" s="47"/>
      <c r="D154" s="1"/>
      <c r="E154" s="1"/>
      <c r="F154" s="1"/>
      <c r="G154" s="1"/>
      <c r="H154" s="1"/>
      <c r="I154" s="1"/>
      <c r="J154" s="1"/>
      <c r="K154" s="1"/>
      <c r="L154" s="1"/>
      <c r="M154" s="1"/>
      <c r="N154" s="1"/>
      <c r="O154" s="3"/>
      <c r="P154" s="3"/>
      <c r="Q154" s="3"/>
      <c r="R154" s="3"/>
      <c r="S154" s="3"/>
      <c r="T154" s="3"/>
      <c r="U154" s="3"/>
      <c r="V154" s="3"/>
      <c r="W154" s="3"/>
      <c r="X154" s="3"/>
      <c r="Y154" s="3"/>
      <c r="Z154" s="3"/>
      <c r="AA154" s="3"/>
      <c r="AB154" s="3"/>
      <c r="AC154" s="3"/>
      <c r="AD154" s="3"/>
      <c r="AE154" s="3"/>
      <c r="AF154" s="3"/>
    </row>
    <row r="155" ht="15.75" customHeight="1">
      <c r="A155" s="46"/>
      <c r="B155" s="47"/>
      <c r="C155" s="47"/>
      <c r="D155" s="1"/>
      <c r="E155" s="1"/>
      <c r="F155" s="1"/>
      <c r="G155" s="1"/>
      <c r="H155" s="1"/>
      <c r="I155" s="1"/>
      <c r="J155" s="1"/>
      <c r="K155" s="1"/>
      <c r="L155" s="1"/>
      <c r="M155" s="1"/>
      <c r="N155" s="1"/>
      <c r="O155" s="3"/>
      <c r="P155" s="3"/>
      <c r="Q155" s="3"/>
      <c r="R155" s="3"/>
      <c r="S155" s="3"/>
      <c r="T155" s="3"/>
      <c r="U155" s="3"/>
      <c r="V155" s="3"/>
      <c r="W155" s="3"/>
      <c r="X155" s="3"/>
      <c r="Y155" s="3"/>
      <c r="Z155" s="3"/>
      <c r="AA155" s="3"/>
      <c r="AB155" s="3"/>
      <c r="AC155" s="3"/>
      <c r="AD155" s="3"/>
      <c r="AE155" s="3"/>
      <c r="AF155" s="3"/>
    </row>
    <row r="156" ht="15.75" customHeight="1">
      <c r="A156" s="46"/>
      <c r="B156" s="47"/>
      <c r="C156" s="47"/>
      <c r="D156" s="1"/>
      <c r="E156" s="1"/>
      <c r="F156" s="1"/>
      <c r="G156" s="1"/>
      <c r="H156" s="1"/>
      <c r="I156" s="1"/>
      <c r="J156" s="1"/>
      <c r="K156" s="1"/>
      <c r="L156" s="1"/>
      <c r="M156" s="1"/>
      <c r="N156" s="1"/>
      <c r="O156" s="3"/>
      <c r="P156" s="3"/>
      <c r="Q156" s="3"/>
      <c r="R156" s="3"/>
      <c r="S156" s="3"/>
      <c r="T156" s="3"/>
      <c r="U156" s="3"/>
      <c r="V156" s="3"/>
      <c r="W156" s="3"/>
      <c r="X156" s="3"/>
      <c r="Y156" s="3"/>
      <c r="Z156" s="3"/>
      <c r="AA156" s="3"/>
      <c r="AB156" s="3"/>
      <c r="AC156" s="3"/>
      <c r="AD156" s="3"/>
      <c r="AE156" s="3"/>
      <c r="AF156" s="3"/>
    </row>
    <row r="157" ht="15.75" customHeight="1">
      <c r="A157" s="46"/>
      <c r="B157" s="47"/>
      <c r="C157" s="47"/>
      <c r="D157" s="1"/>
      <c r="E157" s="1"/>
      <c r="F157" s="1"/>
      <c r="G157" s="1"/>
      <c r="H157" s="1"/>
      <c r="I157" s="1"/>
      <c r="J157" s="1"/>
      <c r="K157" s="1"/>
      <c r="L157" s="1"/>
      <c r="M157" s="1"/>
      <c r="N157" s="1"/>
      <c r="O157" s="3"/>
      <c r="P157" s="3"/>
      <c r="Q157" s="3"/>
      <c r="R157" s="3"/>
      <c r="S157" s="3"/>
      <c r="T157" s="3"/>
      <c r="U157" s="3"/>
      <c r="V157" s="3"/>
      <c r="W157" s="3"/>
      <c r="X157" s="3"/>
      <c r="Y157" s="3"/>
      <c r="Z157" s="3"/>
      <c r="AA157" s="3"/>
      <c r="AB157" s="3"/>
      <c r="AC157" s="3"/>
      <c r="AD157" s="3"/>
      <c r="AE157" s="3"/>
      <c r="AF157" s="3"/>
    </row>
    <row r="158" ht="15.75" customHeight="1">
      <c r="A158" s="46"/>
      <c r="B158" s="47"/>
      <c r="C158" s="47"/>
      <c r="D158" s="1"/>
      <c r="E158" s="1"/>
      <c r="F158" s="1"/>
      <c r="G158" s="1"/>
      <c r="H158" s="1"/>
      <c r="I158" s="1"/>
      <c r="J158" s="1"/>
      <c r="K158" s="1"/>
      <c r="L158" s="1"/>
      <c r="M158" s="1"/>
      <c r="N158" s="1"/>
      <c r="O158" s="3"/>
      <c r="P158" s="3"/>
      <c r="Q158" s="3"/>
      <c r="R158" s="3"/>
      <c r="S158" s="3"/>
      <c r="T158" s="3"/>
      <c r="U158" s="3"/>
      <c r="V158" s="3"/>
      <c r="W158" s="3"/>
      <c r="X158" s="3"/>
      <c r="Y158" s="3"/>
      <c r="Z158" s="3"/>
      <c r="AA158" s="3"/>
      <c r="AB158" s="3"/>
      <c r="AC158" s="3"/>
      <c r="AD158" s="3"/>
      <c r="AE158" s="3"/>
      <c r="AF158" s="3"/>
    </row>
    <row r="159" ht="15.75" customHeight="1">
      <c r="A159" s="46"/>
      <c r="B159" s="47"/>
      <c r="C159" s="47"/>
      <c r="D159" s="1"/>
      <c r="E159" s="1"/>
      <c r="F159" s="1"/>
      <c r="G159" s="1"/>
      <c r="H159" s="1"/>
      <c r="I159" s="1"/>
      <c r="J159" s="1"/>
      <c r="K159" s="1"/>
      <c r="L159" s="1"/>
      <c r="M159" s="1"/>
      <c r="N159" s="1"/>
      <c r="O159" s="3"/>
      <c r="P159" s="3"/>
      <c r="Q159" s="3"/>
      <c r="R159" s="3"/>
      <c r="S159" s="3"/>
      <c r="T159" s="3"/>
      <c r="U159" s="3"/>
      <c r="V159" s="3"/>
      <c r="W159" s="3"/>
      <c r="X159" s="3"/>
      <c r="Y159" s="3"/>
      <c r="Z159" s="3"/>
      <c r="AA159" s="3"/>
      <c r="AB159" s="3"/>
      <c r="AC159" s="3"/>
      <c r="AD159" s="3"/>
      <c r="AE159" s="3"/>
      <c r="AF159" s="3"/>
    </row>
    <row r="160" ht="15.75" customHeight="1">
      <c r="A160" s="46"/>
      <c r="B160" s="47"/>
      <c r="C160" s="47"/>
      <c r="D160" s="1"/>
      <c r="E160" s="1"/>
      <c r="F160" s="1"/>
      <c r="G160" s="1"/>
      <c r="H160" s="1"/>
      <c r="I160" s="1"/>
      <c r="J160" s="1"/>
      <c r="K160" s="1"/>
      <c r="L160" s="1"/>
      <c r="M160" s="1"/>
      <c r="N160" s="1"/>
      <c r="O160" s="3"/>
      <c r="P160" s="3"/>
      <c r="Q160" s="3"/>
      <c r="R160" s="3"/>
      <c r="S160" s="3"/>
      <c r="T160" s="3"/>
      <c r="U160" s="3"/>
      <c r="V160" s="3"/>
      <c r="W160" s="3"/>
      <c r="X160" s="3"/>
      <c r="Y160" s="3"/>
      <c r="Z160" s="3"/>
      <c r="AA160" s="3"/>
      <c r="AB160" s="3"/>
      <c r="AC160" s="3"/>
      <c r="AD160" s="3"/>
      <c r="AE160" s="3"/>
      <c r="AF160" s="3"/>
    </row>
    <row r="161" ht="15.75" customHeight="1">
      <c r="A161" s="46"/>
      <c r="B161" s="47"/>
      <c r="C161" s="47"/>
      <c r="D161" s="1"/>
      <c r="E161" s="1"/>
      <c r="F161" s="1"/>
      <c r="G161" s="1"/>
      <c r="H161" s="1"/>
      <c r="I161" s="1"/>
      <c r="J161" s="1"/>
      <c r="K161" s="1"/>
      <c r="L161" s="1"/>
      <c r="M161" s="1"/>
      <c r="N161" s="1"/>
      <c r="O161" s="3"/>
      <c r="P161" s="3"/>
      <c r="Q161" s="3"/>
      <c r="R161" s="3"/>
      <c r="S161" s="3"/>
      <c r="T161" s="3"/>
      <c r="U161" s="3"/>
      <c r="V161" s="3"/>
      <c r="W161" s="3"/>
      <c r="X161" s="3"/>
      <c r="Y161" s="3"/>
      <c r="Z161" s="3"/>
      <c r="AA161" s="3"/>
      <c r="AB161" s="3"/>
      <c r="AC161" s="3"/>
      <c r="AD161" s="3"/>
      <c r="AE161" s="3"/>
      <c r="AF161" s="3"/>
    </row>
    <row r="162" ht="15.75" customHeight="1">
      <c r="A162" s="46"/>
      <c r="B162" s="47"/>
      <c r="C162" s="47"/>
      <c r="D162" s="1"/>
      <c r="E162" s="1"/>
      <c r="F162" s="1"/>
      <c r="G162" s="1"/>
      <c r="H162" s="1"/>
      <c r="I162" s="1"/>
      <c r="J162" s="1"/>
      <c r="K162" s="1"/>
      <c r="L162" s="1"/>
      <c r="M162" s="1"/>
      <c r="N162" s="1"/>
      <c r="O162" s="3"/>
      <c r="P162" s="3"/>
      <c r="Q162" s="3"/>
      <c r="R162" s="3"/>
      <c r="S162" s="3"/>
      <c r="T162" s="3"/>
      <c r="U162" s="3"/>
      <c r="V162" s="3"/>
      <c r="W162" s="3"/>
      <c r="X162" s="3"/>
      <c r="Y162" s="3"/>
      <c r="Z162" s="3"/>
      <c r="AA162" s="3"/>
      <c r="AB162" s="3"/>
      <c r="AC162" s="3"/>
      <c r="AD162" s="3"/>
      <c r="AE162" s="3"/>
      <c r="AF162" s="3"/>
    </row>
    <row r="163" ht="15.75" customHeight="1">
      <c r="A163" s="46"/>
      <c r="B163" s="47"/>
      <c r="C163" s="47"/>
      <c r="D163" s="1"/>
      <c r="E163" s="1"/>
      <c r="F163" s="1"/>
      <c r="G163" s="1"/>
      <c r="H163" s="1"/>
      <c r="I163" s="1"/>
      <c r="J163" s="1"/>
      <c r="K163" s="1"/>
      <c r="L163" s="1"/>
      <c r="M163" s="1"/>
      <c r="N163" s="1"/>
      <c r="O163" s="3"/>
      <c r="P163" s="3"/>
      <c r="Q163" s="3"/>
      <c r="R163" s="3"/>
      <c r="S163" s="3"/>
      <c r="T163" s="3"/>
      <c r="U163" s="3"/>
      <c r="V163" s="3"/>
      <c r="W163" s="3"/>
      <c r="X163" s="3"/>
      <c r="Y163" s="3"/>
      <c r="Z163" s="3"/>
      <c r="AA163" s="3"/>
      <c r="AB163" s="3"/>
      <c r="AC163" s="3"/>
      <c r="AD163" s="3"/>
      <c r="AE163" s="3"/>
      <c r="AF163" s="3"/>
    </row>
    <row r="164" ht="15.75" customHeight="1">
      <c r="A164" s="46"/>
      <c r="B164" s="47"/>
      <c r="C164" s="47"/>
      <c r="D164" s="1"/>
      <c r="E164" s="1"/>
      <c r="F164" s="1"/>
      <c r="G164" s="1"/>
      <c r="H164" s="1"/>
      <c r="I164" s="1"/>
      <c r="J164" s="1"/>
      <c r="K164" s="1"/>
      <c r="L164" s="1"/>
      <c r="M164" s="1"/>
      <c r="N164" s="1"/>
      <c r="O164" s="3"/>
      <c r="P164" s="3"/>
      <c r="Q164" s="3"/>
      <c r="R164" s="3"/>
      <c r="S164" s="3"/>
      <c r="T164" s="3"/>
      <c r="U164" s="3"/>
      <c r="V164" s="3"/>
      <c r="W164" s="3"/>
      <c r="X164" s="3"/>
      <c r="Y164" s="3"/>
      <c r="Z164" s="3"/>
      <c r="AA164" s="3"/>
      <c r="AB164" s="3"/>
      <c r="AC164" s="3"/>
      <c r="AD164" s="3"/>
      <c r="AE164" s="3"/>
      <c r="AF164" s="3"/>
    </row>
    <row r="165" ht="15.75" customHeight="1">
      <c r="A165" s="46"/>
      <c r="B165" s="47"/>
      <c r="C165" s="47"/>
      <c r="D165" s="1"/>
      <c r="E165" s="1"/>
      <c r="F165" s="1"/>
      <c r="G165" s="1"/>
      <c r="H165" s="1"/>
      <c r="I165" s="1"/>
      <c r="J165" s="1"/>
      <c r="K165" s="1"/>
      <c r="L165" s="1"/>
      <c r="M165" s="1"/>
      <c r="N165" s="1"/>
      <c r="O165" s="3"/>
      <c r="P165" s="3"/>
      <c r="Q165" s="3"/>
      <c r="R165" s="3"/>
      <c r="S165" s="3"/>
      <c r="T165" s="3"/>
      <c r="U165" s="3"/>
      <c r="V165" s="3"/>
      <c r="W165" s="3"/>
      <c r="X165" s="3"/>
      <c r="Y165" s="3"/>
      <c r="Z165" s="3"/>
      <c r="AA165" s="3"/>
      <c r="AB165" s="3"/>
      <c r="AC165" s="3"/>
      <c r="AD165" s="3"/>
      <c r="AE165" s="3"/>
      <c r="AF165" s="3"/>
    </row>
    <row r="166" ht="15.75" customHeight="1">
      <c r="A166" s="46"/>
      <c r="B166" s="47"/>
      <c r="C166" s="47"/>
      <c r="D166" s="1"/>
      <c r="E166" s="1"/>
      <c r="F166" s="1"/>
      <c r="G166" s="1"/>
      <c r="H166" s="1"/>
      <c r="I166" s="1"/>
      <c r="J166" s="1"/>
      <c r="K166" s="1"/>
      <c r="L166" s="1"/>
      <c r="M166" s="1"/>
      <c r="N166" s="1"/>
      <c r="O166" s="3"/>
      <c r="P166" s="3"/>
      <c r="Q166" s="3"/>
      <c r="R166" s="3"/>
      <c r="S166" s="3"/>
      <c r="T166" s="3"/>
      <c r="U166" s="3"/>
      <c r="V166" s="3"/>
      <c r="W166" s="3"/>
      <c r="X166" s="3"/>
      <c r="Y166" s="3"/>
      <c r="Z166" s="3"/>
      <c r="AA166" s="3"/>
      <c r="AB166" s="3"/>
      <c r="AC166" s="3"/>
      <c r="AD166" s="3"/>
      <c r="AE166" s="3"/>
      <c r="AF166" s="3"/>
    </row>
    <row r="167" ht="15.75" customHeight="1">
      <c r="A167" s="46"/>
      <c r="B167" s="47"/>
      <c r="C167" s="47"/>
      <c r="D167" s="1"/>
      <c r="E167" s="1"/>
      <c r="F167" s="1"/>
      <c r="G167" s="1"/>
      <c r="H167" s="1"/>
      <c r="I167" s="1"/>
      <c r="J167" s="1"/>
      <c r="K167" s="1"/>
      <c r="L167" s="1"/>
      <c r="M167" s="1"/>
      <c r="N167" s="1"/>
      <c r="O167" s="3"/>
      <c r="P167" s="3"/>
      <c r="Q167" s="3"/>
      <c r="R167" s="3"/>
      <c r="S167" s="3"/>
      <c r="T167" s="3"/>
      <c r="U167" s="3"/>
      <c r="V167" s="3"/>
      <c r="W167" s="3"/>
      <c r="X167" s="3"/>
      <c r="Y167" s="3"/>
      <c r="Z167" s="3"/>
      <c r="AA167" s="3"/>
      <c r="AB167" s="3"/>
      <c r="AC167" s="3"/>
      <c r="AD167" s="3"/>
      <c r="AE167" s="3"/>
      <c r="AF167" s="3"/>
    </row>
    <row r="168" ht="15.75" customHeight="1">
      <c r="A168" s="46"/>
      <c r="B168" s="47"/>
      <c r="C168" s="47"/>
      <c r="D168" s="1"/>
      <c r="E168" s="1"/>
      <c r="F168" s="1"/>
      <c r="G168" s="1"/>
      <c r="H168" s="1"/>
      <c r="I168" s="1"/>
      <c r="J168" s="1"/>
      <c r="K168" s="1"/>
      <c r="L168" s="1"/>
      <c r="M168" s="1"/>
      <c r="N168" s="1"/>
      <c r="O168" s="3"/>
      <c r="P168" s="3"/>
      <c r="Q168" s="3"/>
      <c r="R168" s="3"/>
      <c r="S168" s="3"/>
      <c r="T168" s="3"/>
      <c r="U168" s="3"/>
      <c r="V168" s="3"/>
      <c r="W168" s="3"/>
      <c r="X168" s="3"/>
      <c r="Y168" s="3"/>
      <c r="Z168" s="3"/>
      <c r="AA168" s="3"/>
      <c r="AB168" s="3"/>
      <c r="AC168" s="3"/>
      <c r="AD168" s="3"/>
      <c r="AE168" s="3"/>
      <c r="AF168" s="3"/>
    </row>
    <row r="169" ht="15.75" customHeight="1">
      <c r="A169" s="46"/>
      <c r="B169" s="47"/>
      <c r="C169" s="47"/>
      <c r="D169" s="1"/>
      <c r="E169" s="1"/>
      <c r="F169" s="1"/>
      <c r="G169" s="1"/>
      <c r="H169" s="1"/>
      <c r="I169" s="1"/>
      <c r="J169" s="1"/>
      <c r="K169" s="1"/>
      <c r="L169" s="1"/>
      <c r="M169" s="1"/>
      <c r="N169" s="1"/>
      <c r="O169" s="3"/>
      <c r="P169" s="3"/>
      <c r="Q169" s="3"/>
      <c r="R169" s="3"/>
      <c r="S169" s="3"/>
      <c r="T169" s="3"/>
      <c r="U169" s="3"/>
      <c r="V169" s="3"/>
      <c r="W169" s="3"/>
      <c r="X169" s="3"/>
      <c r="Y169" s="3"/>
      <c r="Z169" s="3"/>
      <c r="AA169" s="3"/>
      <c r="AB169" s="3"/>
      <c r="AC169" s="3"/>
      <c r="AD169" s="3"/>
      <c r="AE169" s="3"/>
      <c r="AF169" s="3"/>
    </row>
    <row r="170" ht="15.75" customHeight="1">
      <c r="A170" s="46"/>
      <c r="B170" s="47"/>
      <c r="C170" s="47"/>
      <c r="D170" s="1"/>
      <c r="E170" s="1"/>
      <c r="F170" s="1"/>
      <c r="G170" s="1"/>
      <c r="H170" s="1"/>
      <c r="I170" s="1"/>
      <c r="J170" s="1"/>
      <c r="K170" s="1"/>
      <c r="L170" s="1"/>
      <c r="M170" s="1"/>
      <c r="N170" s="1"/>
      <c r="O170" s="3"/>
      <c r="P170" s="3"/>
      <c r="Q170" s="3"/>
      <c r="R170" s="3"/>
      <c r="S170" s="3"/>
      <c r="T170" s="3"/>
      <c r="U170" s="3"/>
      <c r="V170" s="3"/>
      <c r="W170" s="3"/>
      <c r="X170" s="3"/>
      <c r="Y170" s="3"/>
      <c r="Z170" s="3"/>
      <c r="AA170" s="3"/>
      <c r="AB170" s="3"/>
      <c r="AC170" s="3"/>
      <c r="AD170" s="3"/>
      <c r="AE170" s="3"/>
      <c r="AF170" s="3"/>
    </row>
    <row r="171" ht="15.75" customHeight="1">
      <c r="A171" s="46"/>
      <c r="B171" s="47"/>
      <c r="C171" s="47"/>
      <c r="D171" s="1"/>
      <c r="E171" s="1"/>
      <c r="F171" s="1"/>
      <c r="G171" s="1"/>
      <c r="H171" s="1"/>
      <c r="I171" s="1"/>
      <c r="J171" s="1"/>
      <c r="K171" s="1"/>
      <c r="L171" s="1"/>
      <c r="M171" s="1"/>
      <c r="N171" s="1"/>
      <c r="O171" s="3"/>
      <c r="P171" s="3"/>
      <c r="Q171" s="3"/>
      <c r="R171" s="3"/>
      <c r="S171" s="3"/>
      <c r="T171" s="3"/>
      <c r="U171" s="3"/>
      <c r="V171" s="3"/>
      <c r="W171" s="3"/>
      <c r="X171" s="3"/>
      <c r="Y171" s="3"/>
      <c r="Z171" s="3"/>
      <c r="AA171" s="3"/>
      <c r="AB171" s="3"/>
      <c r="AC171" s="3"/>
      <c r="AD171" s="3"/>
      <c r="AE171" s="3"/>
      <c r="AF171" s="3"/>
    </row>
    <row r="172" ht="15.75" customHeight="1">
      <c r="A172" s="46"/>
      <c r="B172" s="47"/>
      <c r="C172" s="47"/>
      <c r="D172" s="1"/>
      <c r="E172" s="1"/>
      <c r="F172" s="1"/>
      <c r="G172" s="1"/>
      <c r="H172" s="1"/>
      <c r="I172" s="1"/>
      <c r="J172" s="1"/>
      <c r="K172" s="1"/>
      <c r="L172" s="1"/>
      <c r="M172" s="1"/>
      <c r="N172" s="1"/>
      <c r="O172" s="3"/>
      <c r="P172" s="3"/>
      <c r="Q172" s="3"/>
      <c r="R172" s="3"/>
      <c r="S172" s="3"/>
      <c r="T172" s="3"/>
      <c r="U172" s="3"/>
      <c r="V172" s="3"/>
      <c r="W172" s="3"/>
      <c r="X172" s="3"/>
      <c r="Y172" s="3"/>
      <c r="Z172" s="3"/>
      <c r="AA172" s="3"/>
      <c r="AB172" s="3"/>
      <c r="AC172" s="3"/>
      <c r="AD172" s="3"/>
      <c r="AE172" s="3"/>
      <c r="AF172" s="3"/>
    </row>
    <row r="173" ht="15.75" customHeight="1">
      <c r="A173" s="46"/>
      <c r="B173" s="47"/>
      <c r="C173" s="47"/>
      <c r="D173" s="1"/>
      <c r="E173" s="1"/>
      <c r="F173" s="1"/>
      <c r="G173" s="1"/>
      <c r="H173" s="1"/>
      <c r="I173" s="1"/>
      <c r="J173" s="1"/>
      <c r="K173" s="1"/>
      <c r="L173" s="1"/>
      <c r="M173" s="1"/>
      <c r="N173" s="1"/>
      <c r="O173" s="3"/>
      <c r="P173" s="3"/>
      <c r="Q173" s="3"/>
      <c r="R173" s="3"/>
      <c r="S173" s="3"/>
      <c r="T173" s="3"/>
      <c r="U173" s="3"/>
      <c r="V173" s="3"/>
      <c r="W173" s="3"/>
      <c r="X173" s="3"/>
      <c r="Y173" s="3"/>
      <c r="Z173" s="3"/>
      <c r="AA173" s="3"/>
      <c r="AB173" s="3"/>
      <c r="AC173" s="3"/>
      <c r="AD173" s="3"/>
      <c r="AE173" s="3"/>
      <c r="AF173" s="3"/>
    </row>
    <row r="174" ht="15.75" customHeight="1">
      <c r="A174" s="46"/>
      <c r="B174" s="47"/>
      <c r="C174" s="47"/>
      <c r="D174" s="1"/>
      <c r="E174" s="1"/>
      <c r="F174" s="1"/>
      <c r="G174" s="1"/>
      <c r="H174" s="1"/>
      <c r="I174" s="1"/>
      <c r="J174" s="1"/>
      <c r="K174" s="1"/>
      <c r="L174" s="1"/>
      <c r="M174" s="1"/>
      <c r="N174" s="1"/>
      <c r="O174" s="3"/>
      <c r="P174" s="3"/>
      <c r="Q174" s="3"/>
      <c r="R174" s="3"/>
      <c r="S174" s="3"/>
      <c r="T174" s="3"/>
      <c r="U174" s="3"/>
      <c r="V174" s="3"/>
      <c r="W174" s="3"/>
      <c r="X174" s="3"/>
      <c r="Y174" s="3"/>
      <c r="Z174" s="3"/>
      <c r="AA174" s="3"/>
      <c r="AB174" s="3"/>
      <c r="AC174" s="3"/>
      <c r="AD174" s="3"/>
      <c r="AE174" s="3"/>
      <c r="AF174" s="3"/>
    </row>
    <row r="175" ht="15.75" customHeight="1">
      <c r="A175" s="46"/>
      <c r="B175" s="47"/>
      <c r="C175" s="47"/>
      <c r="D175" s="1"/>
      <c r="E175" s="1"/>
      <c r="F175" s="1"/>
      <c r="G175" s="1"/>
      <c r="H175" s="1"/>
      <c r="I175" s="1"/>
      <c r="J175" s="1"/>
      <c r="K175" s="1"/>
      <c r="L175" s="1"/>
      <c r="M175" s="1"/>
      <c r="N175" s="1"/>
      <c r="O175" s="3"/>
      <c r="P175" s="3"/>
      <c r="Q175" s="3"/>
      <c r="R175" s="3"/>
      <c r="S175" s="3"/>
      <c r="T175" s="3"/>
      <c r="U175" s="3"/>
      <c r="V175" s="3"/>
      <c r="W175" s="3"/>
      <c r="X175" s="3"/>
      <c r="Y175" s="3"/>
      <c r="Z175" s="3"/>
      <c r="AA175" s="3"/>
      <c r="AB175" s="3"/>
      <c r="AC175" s="3"/>
      <c r="AD175" s="3"/>
      <c r="AE175" s="3"/>
      <c r="AF175" s="3"/>
    </row>
    <row r="176" ht="15.75" customHeight="1">
      <c r="A176" s="46"/>
      <c r="B176" s="47"/>
      <c r="C176" s="47"/>
      <c r="D176" s="1"/>
      <c r="E176" s="1"/>
      <c r="F176" s="1"/>
      <c r="G176" s="1"/>
      <c r="H176" s="1"/>
      <c r="I176" s="1"/>
      <c r="J176" s="1"/>
      <c r="K176" s="1"/>
      <c r="L176" s="1"/>
      <c r="M176" s="1"/>
      <c r="N176" s="1"/>
      <c r="O176" s="3"/>
      <c r="P176" s="3"/>
      <c r="Q176" s="3"/>
      <c r="R176" s="3"/>
      <c r="S176" s="3"/>
      <c r="T176" s="3"/>
      <c r="U176" s="3"/>
      <c r="V176" s="3"/>
      <c r="W176" s="3"/>
      <c r="X176" s="3"/>
      <c r="Y176" s="3"/>
      <c r="Z176" s="3"/>
      <c r="AA176" s="3"/>
      <c r="AB176" s="3"/>
      <c r="AC176" s="3"/>
      <c r="AD176" s="3"/>
      <c r="AE176" s="3"/>
      <c r="AF176" s="3"/>
    </row>
    <row r="177" ht="15.75" customHeight="1">
      <c r="A177" s="46"/>
      <c r="B177" s="47"/>
      <c r="C177" s="47"/>
      <c r="D177" s="1"/>
      <c r="E177" s="1"/>
      <c r="F177" s="1"/>
      <c r="G177" s="1"/>
      <c r="H177" s="1"/>
      <c r="I177" s="1"/>
      <c r="J177" s="1"/>
      <c r="K177" s="1"/>
      <c r="L177" s="1"/>
      <c r="M177" s="1"/>
      <c r="N177" s="1"/>
      <c r="O177" s="3"/>
      <c r="P177" s="3"/>
      <c r="Q177" s="3"/>
      <c r="R177" s="3"/>
      <c r="S177" s="3"/>
      <c r="T177" s="3"/>
      <c r="U177" s="3"/>
      <c r="V177" s="3"/>
      <c r="W177" s="3"/>
      <c r="X177" s="3"/>
      <c r="Y177" s="3"/>
      <c r="Z177" s="3"/>
      <c r="AA177" s="3"/>
      <c r="AB177" s="3"/>
      <c r="AC177" s="3"/>
      <c r="AD177" s="3"/>
      <c r="AE177" s="3"/>
      <c r="AF177" s="3"/>
    </row>
    <row r="178" ht="15.75" customHeight="1">
      <c r="A178" s="46"/>
      <c r="B178" s="47"/>
      <c r="C178" s="47"/>
      <c r="D178" s="1"/>
      <c r="E178" s="1"/>
      <c r="F178" s="1"/>
      <c r="G178" s="1"/>
      <c r="H178" s="1"/>
      <c r="I178" s="1"/>
      <c r="J178" s="1"/>
      <c r="K178" s="1"/>
      <c r="L178" s="1"/>
      <c r="M178" s="1"/>
      <c r="N178" s="1"/>
      <c r="O178" s="3"/>
      <c r="P178" s="3"/>
      <c r="Q178" s="3"/>
      <c r="R178" s="3"/>
      <c r="S178" s="3"/>
      <c r="T178" s="3"/>
      <c r="U178" s="3"/>
      <c r="V178" s="3"/>
      <c r="W178" s="3"/>
      <c r="X178" s="3"/>
      <c r="Y178" s="3"/>
      <c r="Z178" s="3"/>
      <c r="AA178" s="3"/>
      <c r="AB178" s="3"/>
      <c r="AC178" s="3"/>
      <c r="AD178" s="3"/>
      <c r="AE178" s="3"/>
      <c r="AF178" s="3"/>
    </row>
    <row r="179" ht="15.75" customHeight="1">
      <c r="A179" s="46"/>
      <c r="B179" s="47"/>
      <c r="C179" s="47"/>
      <c r="D179" s="1"/>
      <c r="E179" s="1"/>
      <c r="F179" s="1"/>
      <c r="G179" s="1"/>
      <c r="H179" s="1"/>
      <c r="I179" s="1"/>
      <c r="J179" s="1"/>
      <c r="K179" s="1"/>
      <c r="L179" s="1"/>
      <c r="M179" s="1"/>
      <c r="N179" s="1"/>
      <c r="O179" s="3"/>
      <c r="P179" s="3"/>
      <c r="Q179" s="3"/>
      <c r="R179" s="3"/>
      <c r="S179" s="3"/>
      <c r="T179" s="3"/>
      <c r="U179" s="3"/>
      <c r="V179" s="3"/>
      <c r="W179" s="3"/>
      <c r="X179" s="3"/>
      <c r="Y179" s="3"/>
      <c r="Z179" s="3"/>
      <c r="AA179" s="3"/>
      <c r="AB179" s="3"/>
      <c r="AC179" s="3"/>
      <c r="AD179" s="3"/>
      <c r="AE179" s="3"/>
      <c r="AF179" s="3"/>
    </row>
    <row r="180" ht="15.75" customHeight="1">
      <c r="A180" s="46"/>
      <c r="B180" s="47"/>
      <c r="C180" s="47"/>
      <c r="D180" s="1"/>
      <c r="E180" s="1"/>
      <c r="F180" s="1"/>
      <c r="G180" s="1"/>
      <c r="H180" s="1"/>
      <c r="I180" s="1"/>
      <c r="J180" s="1"/>
      <c r="K180" s="1"/>
      <c r="L180" s="1"/>
      <c r="M180" s="1"/>
      <c r="N180" s="1"/>
      <c r="O180" s="3"/>
      <c r="P180" s="3"/>
      <c r="Q180" s="3"/>
      <c r="R180" s="3"/>
      <c r="S180" s="3"/>
      <c r="T180" s="3"/>
      <c r="U180" s="3"/>
      <c r="V180" s="3"/>
      <c r="W180" s="3"/>
      <c r="X180" s="3"/>
      <c r="Y180" s="3"/>
      <c r="Z180" s="3"/>
      <c r="AA180" s="3"/>
      <c r="AB180" s="3"/>
      <c r="AC180" s="3"/>
      <c r="AD180" s="3"/>
      <c r="AE180" s="3"/>
      <c r="AF180" s="3"/>
    </row>
    <row r="181" ht="15.75" customHeight="1">
      <c r="A181" s="46"/>
      <c r="B181" s="47"/>
      <c r="C181" s="47"/>
      <c r="D181" s="1"/>
      <c r="E181" s="1"/>
      <c r="F181" s="1"/>
      <c r="G181" s="1"/>
      <c r="H181" s="1"/>
      <c r="I181" s="1"/>
      <c r="J181" s="1"/>
      <c r="K181" s="1"/>
      <c r="L181" s="1"/>
      <c r="M181" s="1"/>
      <c r="N181" s="1"/>
      <c r="O181" s="3"/>
      <c r="P181" s="3"/>
      <c r="Q181" s="3"/>
      <c r="R181" s="3"/>
      <c r="S181" s="3"/>
      <c r="T181" s="3"/>
      <c r="U181" s="3"/>
      <c r="V181" s="3"/>
      <c r="W181" s="3"/>
      <c r="X181" s="3"/>
      <c r="Y181" s="3"/>
      <c r="Z181" s="3"/>
      <c r="AA181" s="3"/>
      <c r="AB181" s="3"/>
      <c r="AC181" s="3"/>
      <c r="AD181" s="3"/>
      <c r="AE181" s="3"/>
      <c r="AF181" s="3"/>
    </row>
    <row r="182" ht="15.75" customHeight="1">
      <c r="A182" s="46"/>
      <c r="B182" s="47"/>
      <c r="C182" s="47"/>
      <c r="D182" s="1"/>
      <c r="E182" s="1"/>
      <c r="F182" s="1"/>
      <c r="G182" s="1"/>
      <c r="H182" s="1"/>
      <c r="I182" s="1"/>
      <c r="J182" s="1"/>
      <c r="K182" s="1"/>
      <c r="L182" s="1"/>
      <c r="M182" s="1"/>
      <c r="N182" s="1"/>
      <c r="O182" s="3"/>
      <c r="P182" s="3"/>
      <c r="Q182" s="3"/>
      <c r="R182" s="3"/>
      <c r="S182" s="3"/>
      <c r="T182" s="3"/>
      <c r="U182" s="3"/>
      <c r="V182" s="3"/>
      <c r="W182" s="3"/>
      <c r="X182" s="3"/>
      <c r="Y182" s="3"/>
      <c r="Z182" s="3"/>
      <c r="AA182" s="3"/>
      <c r="AB182" s="3"/>
      <c r="AC182" s="3"/>
      <c r="AD182" s="3"/>
      <c r="AE182" s="3"/>
      <c r="AF182" s="3"/>
    </row>
    <row r="183" ht="15.75" customHeight="1">
      <c r="A183" s="46"/>
      <c r="B183" s="47"/>
      <c r="C183" s="47"/>
      <c r="D183" s="1"/>
      <c r="E183" s="1"/>
      <c r="F183" s="1"/>
      <c r="G183" s="1"/>
      <c r="H183" s="1"/>
      <c r="I183" s="1"/>
      <c r="J183" s="1"/>
      <c r="K183" s="1"/>
      <c r="L183" s="1"/>
      <c r="M183" s="1"/>
      <c r="N183" s="1"/>
      <c r="O183" s="3"/>
      <c r="P183" s="3"/>
      <c r="Q183" s="3"/>
      <c r="R183" s="3"/>
      <c r="S183" s="3"/>
      <c r="T183" s="3"/>
      <c r="U183" s="3"/>
      <c r="V183" s="3"/>
      <c r="W183" s="3"/>
      <c r="X183" s="3"/>
      <c r="Y183" s="3"/>
      <c r="Z183" s="3"/>
      <c r="AA183" s="3"/>
      <c r="AB183" s="3"/>
      <c r="AC183" s="3"/>
      <c r="AD183" s="3"/>
      <c r="AE183" s="3"/>
      <c r="AF183" s="3"/>
    </row>
    <row r="184" ht="15.75" customHeight="1">
      <c r="A184" s="46"/>
      <c r="B184" s="47"/>
      <c r="C184" s="47"/>
      <c r="D184" s="1"/>
      <c r="E184" s="1"/>
      <c r="F184" s="1"/>
      <c r="G184" s="1"/>
      <c r="H184" s="1"/>
      <c r="I184" s="1"/>
      <c r="J184" s="1"/>
      <c r="K184" s="1"/>
      <c r="L184" s="1"/>
      <c r="M184" s="1"/>
      <c r="N184" s="1"/>
      <c r="O184" s="3"/>
      <c r="P184" s="3"/>
      <c r="Q184" s="3"/>
      <c r="R184" s="3"/>
      <c r="S184" s="3"/>
      <c r="T184" s="3"/>
      <c r="U184" s="3"/>
      <c r="V184" s="3"/>
      <c r="W184" s="3"/>
      <c r="X184" s="3"/>
      <c r="Y184" s="3"/>
      <c r="Z184" s="3"/>
      <c r="AA184" s="3"/>
      <c r="AB184" s="3"/>
      <c r="AC184" s="3"/>
      <c r="AD184" s="3"/>
      <c r="AE184" s="3"/>
      <c r="AF184" s="3"/>
    </row>
    <row r="185" ht="15.75" customHeight="1">
      <c r="A185" s="46"/>
      <c r="B185" s="47"/>
      <c r="C185" s="47"/>
      <c r="D185" s="1"/>
      <c r="E185" s="1"/>
      <c r="F185" s="1"/>
      <c r="G185" s="1"/>
      <c r="H185" s="1"/>
      <c r="I185" s="1"/>
      <c r="J185" s="1"/>
      <c r="K185" s="1"/>
      <c r="L185" s="1"/>
      <c r="M185" s="1"/>
      <c r="N185" s="1"/>
      <c r="O185" s="3"/>
      <c r="P185" s="3"/>
      <c r="Q185" s="3"/>
      <c r="R185" s="3"/>
      <c r="S185" s="3"/>
      <c r="T185" s="3"/>
      <c r="U185" s="3"/>
      <c r="V185" s="3"/>
      <c r="W185" s="3"/>
      <c r="X185" s="3"/>
      <c r="Y185" s="3"/>
      <c r="Z185" s="3"/>
      <c r="AA185" s="3"/>
      <c r="AB185" s="3"/>
      <c r="AC185" s="3"/>
      <c r="AD185" s="3"/>
      <c r="AE185" s="3"/>
      <c r="AF185" s="3"/>
    </row>
    <row r="186" ht="15.75" customHeight="1">
      <c r="A186" s="46"/>
      <c r="B186" s="47"/>
      <c r="C186" s="47"/>
      <c r="D186" s="1"/>
      <c r="E186" s="1"/>
      <c r="F186" s="1"/>
      <c r="G186" s="1"/>
      <c r="H186" s="1"/>
      <c r="I186" s="1"/>
      <c r="J186" s="1"/>
      <c r="K186" s="1"/>
      <c r="L186" s="1"/>
      <c r="M186" s="1"/>
      <c r="N186" s="1"/>
      <c r="O186" s="3"/>
      <c r="P186" s="3"/>
      <c r="Q186" s="3"/>
      <c r="R186" s="3"/>
      <c r="S186" s="3"/>
      <c r="T186" s="3"/>
      <c r="U186" s="3"/>
      <c r="V186" s="3"/>
      <c r="W186" s="3"/>
      <c r="X186" s="3"/>
      <c r="Y186" s="3"/>
      <c r="Z186" s="3"/>
      <c r="AA186" s="3"/>
      <c r="AB186" s="3"/>
      <c r="AC186" s="3"/>
      <c r="AD186" s="3"/>
      <c r="AE186" s="3"/>
      <c r="AF186" s="3"/>
    </row>
    <row r="187" ht="15.75" customHeight="1">
      <c r="A187" s="46"/>
      <c r="B187" s="47"/>
      <c r="C187" s="47"/>
      <c r="D187" s="1"/>
      <c r="E187" s="1"/>
      <c r="F187" s="1"/>
      <c r="G187" s="1"/>
      <c r="H187" s="1"/>
      <c r="I187" s="1"/>
      <c r="J187" s="1"/>
      <c r="K187" s="1"/>
      <c r="L187" s="1"/>
      <c r="M187" s="1"/>
      <c r="N187" s="1"/>
      <c r="O187" s="3"/>
      <c r="P187" s="3"/>
      <c r="Q187" s="3"/>
      <c r="R187" s="3"/>
      <c r="S187" s="3"/>
      <c r="T187" s="3"/>
      <c r="U187" s="3"/>
      <c r="V187" s="3"/>
      <c r="W187" s="3"/>
      <c r="X187" s="3"/>
      <c r="Y187" s="3"/>
      <c r="Z187" s="3"/>
      <c r="AA187" s="3"/>
      <c r="AB187" s="3"/>
      <c r="AC187" s="3"/>
      <c r="AD187" s="3"/>
      <c r="AE187" s="3"/>
      <c r="AF187" s="3"/>
    </row>
    <row r="188" ht="15.75" customHeight="1">
      <c r="A188" s="46"/>
      <c r="B188" s="47"/>
      <c r="C188" s="47"/>
      <c r="D188" s="1"/>
      <c r="E188" s="1"/>
      <c r="F188" s="1"/>
      <c r="G188" s="1"/>
      <c r="H188" s="1"/>
      <c r="I188" s="1"/>
      <c r="J188" s="1"/>
      <c r="K188" s="1"/>
      <c r="L188" s="1"/>
      <c r="M188" s="1"/>
      <c r="N188" s="1"/>
      <c r="O188" s="3"/>
      <c r="P188" s="3"/>
      <c r="Q188" s="3"/>
      <c r="R188" s="3"/>
      <c r="S188" s="3"/>
      <c r="T188" s="3"/>
      <c r="U188" s="3"/>
      <c r="V188" s="3"/>
      <c r="W188" s="3"/>
      <c r="X188" s="3"/>
      <c r="Y188" s="3"/>
      <c r="Z188" s="3"/>
      <c r="AA188" s="3"/>
      <c r="AB188" s="3"/>
      <c r="AC188" s="3"/>
      <c r="AD188" s="3"/>
      <c r="AE188" s="3"/>
      <c r="AF188" s="3"/>
    </row>
    <row r="189" ht="15.75" customHeight="1">
      <c r="A189" s="46"/>
      <c r="B189" s="47"/>
      <c r="C189" s="47"/>
      <c r="D189" s="1"/>
      <c r="E189" s="1"/>
      <c r="F189" s="1"/>
      <c r="G189" s="1"/>
      <c r="H189" s="1"/>
      <c r="I189" s="1"/>
      <c r="J189" s="1"/>
      <c r="K189" s="1"/>
      <c r="L189" s="1"/>
      <c r="M189" s="1"/>
      <c r="N189" s="1"/>
      <c r="O189" s="3"/>
      <c r="P189" s="3"/>
      <c r="Q189" s="3"/>
      <c r="R189" s="3"/>
      <c r="S189" s="3"/>
      <c r="T189" s="3"/>
      <c r="U189" s="3"/>
      <c r="V189" s="3"/>
      <c r="W189" s="3"/>
      <c r="X189" s="3"/>
      <c r="Y189" s="3"/>
      <c r="Z189" s="3"/>
      <c r="AA189" s="3"/>
      <c r="AB189" s="3"/>
      <c r="AC189" s="3"/>
      <c r="AD189" s="3"/>
      <c r="AE189" s="3"/>
      <c r="AF189" s="3"/>
    </row>
    <row r="190" ht="15.75" customHeight="1">
      <c r="A190" s="46"/>
      <c r="B190" s="47"/>
      <c r="C190" s="47"/>
      <c r="D190" s="1"/>
      <c r="E190" s="1"/>
      <c r="F190" s="1"/>
      <c r="G190" s="1"/>
      <c r="H190" s="1"/>
      <c r="I190" s="1"/>
      <c r="J190" s="1"/>
      <c r="K190" s="1"/>
      <c r="L190" s="1"/>
      <c r="M190" s="1"/>
      <c r="N190" s="1"/>
      <c r="O190" s="3"/>
      <c r="P190" s="3"/>
      <c r="Q190" s="3"/>
      <c r="R190" s="3"/>
      <c r="S190" s="3"/>
      <c r="T190" s="3"/>
      <c r="U190" s="3"/>
      <c r="V190" s="3"/>
      <c r="W190" s="3"/>
      <c r="X190" s="3"/>
      <c r="Y190" s="3"/>
      <c r="Z190" s="3"/>
      <c r="AA190" s="3"/>
      <c r="AB190" s="3"/>
      <c r="AC190" s="3"/>
      <c r="AD190" s="3"/>
      <c r="AE190" s="3"/>
      <c r="AF190" s="3"/>
    </row>
    <row r="191" ht="15.75" customHeight="1">
      <c r="A191" s="46"/>
      <c r="B191" s="47"/>
      <c r="C191" s="47"/>
      <c r="D191" s="1"/>
      <c r="E191" s="1"/>
      <c r="F191" s="1"/>
      <c r="G191" s="1"/>
      <c r="H191" s="1"/>
      <c r="I191" s="1"/>
      <c r="J191" s="1"/>
      <c r="K191" s="1"/>
      <c r="L191" s="1"/>
      <c r="M191" s="1"/>
      <c r="N191" s="1"/>
      <c r="O191" s="3"/>
      <c r="P191" s="3"/>
      <c r="Q191" s="3"/>
      <c r="R191" s="3"/>
      <c r="S191" s="3"/>
      <c r="T191" s="3"/>
      <c r="U191" s="3"/>
      <c r="V191" s="3"/>
      <c r="W191" s="3"/>
      <c r="X191" s="3"/>
      <c r="Y191" s="3"/>
      <c r="Z191" s="3"/>
      <c r="AA191" s="3"/>
      <c r="AB191" s="3"/>
      <c r="AC191" s="3"/>
      <c r="AD191" s="3"/>
      <c r="AE191" s="3"/>
      <c r="AF191" s="3"/>
    </row>
    <row r="192" ht="15.75" customHeight="1">
      <c r="A192" s="46"/>
      <c r="B192" s="47"/>
      <c r="C192" s="47"/>
      <c r="D192" s="1"/>
      <c r="E192" s="1"/>
      <c r="F192" s="1"/>
      <c r="G192" s="1"/>
      <c r="H192" s="1"/>
      <c r="I192" s="1"/>
      <c r="J192" s="1"/>
      <c r="K192" s="1"/>
      <c r="L192" s="1"/>
      <c r="M192" s="1"/>
      <c r="N192" s="1"/>
      <c r="O192" s="3"/>
      <c r="P192" s="3"/>
      <c r="Q192" s="3"/>
      <c r="R192" s="3"/>
      <c r="S192" s="3"/>
      <c r="T192" s="3"/>
      <c r="U192" s="3"/>
      <c r="V192" s="3"/>
      <c r="W192" s="3"/>
      <c r="X192" s="3"/>
      <c r="Y192" s="3"/>
      <c r="Z192" s="3"/>
      <c r="AA192" s="3"/>
      <c r="AB192" s="3"/>
      <c r="AC192" s="3"/>
      <c r="AD192" s="3"/>
      <c r="AE192" s="3"/>
      <c r="AF192" s="3"/>
    </row>
    <row r="193" ht="15.75" customHeight="1">
      <c r="A193" s="46"/>
      <c r="B193" s="47"/>
      <c r="C193" s="47"/>
      <c r="D193" s="1"/>
      <c r="E193" s="1"/>
      <c r="F193" s="1"/>
      <c r="G193" s="1"/>
      <c r="H193" s="1"/>
      <c r="I193" s="1"/>
      <c r="J193" s="1"/>
      <c r="K193" s="1"/>
      <c r="L193" s="1"/>
      <c r="M193" s="1"/>
      <c r="N193" s="1"/>
      <c r="O193" s="3"/>
      <c r="P193" s="3"/>
      <c r="Q193" s="3"/>
      <c r="R193" s="3"/>
      <c r="S193" s="3"/>
      <c r="T193" s="3"/>
      <c r="U193" s="3"/>
      <c r="V193" s="3"/>
      <c r="W193" s="3"/>
      <c r="X193" s="3"/>
      <c r="Y193" s="3"/>
      <c r="Z193" s="3"/>
      <c r="AA193" s="3"/>
      <c r="AB193" s="3"/>
      <c r="AC193" s="3"/>
      <c r="AD193" s="3"/>
      <c r="AE193" s="3"/>
      <c r="AF193" s="3"/>
    </row>
    <row r="194" ht="15.75" customHeight="1">
      <c r="A194" s="46"/>
      <c r="B194" s="47"/>
      <c r="C194" s="47"/>
      <c r="D194" s="1"/>
      <c r="E194" s="1"/>
      <c r="F194" s="1"/>
      <c r="G194" s="1"/>
      <c r="H194" s="1"/>
      <c r="I194" s="1"/>
      <c r="J194" s="1"/>
      <c r="K194" s="1"/>
      <c r="L194" s="1"/>
      <c r="M194" s="1"/>
      <c r="N194" s="1"/>
      <c r="O194" s="3"/>
      <c r="P194" s="3"/>
      <c r="Q194" s="3"/>
      <c r="R194" s="3"/>
      <c r="S194" s="3"/>
      <c r="T194" s="3"/>
      <c r="U194" s="3"/>
      <c r="V194" s="3"/>
      <c r="W194" s="3"/>
      <c r="X194" s="3"/>
      <c r="Y194" s="3"/>
      <c r="Z194" s="3"/>
      <c r="AA194" s="3"/>
      <c r="AB194" s="3"/>
      <c r="AC194" s="3"/>
      <c r="AD194" s="3"/>
      <c r="AE194" s="3"/>
      <c r="AF194" s="3"/>
    </row>
    <row r="195" ht="15.75" customHeight="1">
      <c r="A195" s="46"/>
      <c r="B195" s="47"/>
      <c r="C195" s="47"/>
      <c r="D195" s="1"/>
      <c r="E195" s="1"/>
      <c r="F195" s="1"/>
      <c r="G195" s="1"/>
      <c r="H195" s="1"/>
      <c r="I195" s="1"/>
      <c r="J195" s="1"/>
      <c r="K195" s="1"/>
      <c r="L195" s="1"/>
      <c r="M195" s="1"/>
      <c r="N195" s="1"/>
      <c r="O195" s="3"/>
      <c r="P195" s="3"/>
      <c r="Q195" s="3"/>
      <c r="R195" s="3"/>
      <c r="S195" s="3"/>
      <c r="T195" s="3"/>
      <c r="U195" s="3"/>
      <c r="V195" s="3"/>
      <c r="W195" s="3"/>
      <c r="X195" s="3"/>
      <c r="Y195" s="3"/>
      <c r="Z195" s="3"/>
      <c r="AA195" s="3"/>
      <c r="AB195" s="3"/>
      <c r="AC195" s="3"/>
      <c r="AD195" s="3"/>
      <c r="AE195" s="3"/>
      <c r="AF195" s="3"/>
    </row>
    <row r="196" ht="15.75" customHeight="1">
      <c r="A196" s="46"/>
      <c r="B196" s="47"/>
      <c r="C196" s="47"/>
      <c r="D196" s="1"/>
      <c r="E196" s="1"/>
      <c r="F196" s="1"/>
      <c r="G196" s="1"/>
      <c r="H196" s="1"/>
      <c r="I196" s="1"/>
      <c r="J196" s="1"/>
      <c r="K196" s="1"/>
      <c r="L196" s="1"/>
      <c r="M196" s="1"/>
      <c r="N196" s="1"/>
      <c r="O196" s="3"/>
      <c r="P196" s="3"/>
      <c r="Q196" s="3"/>
      <c r="R196" s="3"/>
      <c r="S196" s="3"/>
      <c r="T196" s="3"/>
      <c r="U196" s="3"/>
      <c r="V196" s="3"/>
      <c r="W196" s="3"/>
      <c r="X196" s="3"/>
      <c r="Y196" s="3"/>
      <c r="Z196" s="3"/>
      <c r="AA196" s="3"/>
      <c r="AB196" s="3"/>
      <c r="AC196" s="3"/>
      <c r="AD196" s="3"/>
      <c r="AE196" s="3"/>
      <c r="AF196" s="3"/>
    </row>
    <row r="197" ht="15.75" customHeight="1">
      <c r="A197" s="46"/>
      <c r="B197" s="47"/>
      <c r="C197" s="47"/>
      <c r="D197" s="1"/>
      <c r="E197" s="1"/>
      <c r="F197" s="1"/>
      <c r="G197" s="1"/>
      <c r="H197" s="1"/>
      <c r="I197" s="1"/>
      <c r="J197" s="1"/>
      <c r="K197" s="1"/>
      <c r="L197" s="1"/>
      <c r="M197" s="1"/>
      <c r="N197" s="1"/>
      <c r="O197" s="3"/>
      <c r="P197" s="3"/>
      <c r="Q197" s="3"/>
      <c r="R197" s="3"/>
      <c r="S197" s="3"/>
      <c r="T197" s="3"/>
      <c r="U197" s="3"/>
      <c r="V197" s="3"/>
      <c r="W197" s="3"/>
      <c r="X197" s="3"/>
      <c r="Y197" s="3"/>
      <c r="Z197" s="3"/>
      <c r="AA197" s="3"/>
      <c r="AB197" s="3"/>
      <c r="AC197" s="3"/>
      <c r="AD197" s="3"/>
      <c r="AE197" s="3"/>
      <c r="AF197" s="3"/>
    </row>
    <row r="198" ht="15.75" customHeight="1">
      <c r="A198" s="46"/>
      <c r="B198" s="47"/>
      <c r="C198" s="47"/>
      <c r="D198" s="1"/>
      <c r="E198" s="1"/>
      <c r="F198" s="1"/>
      <c r="G198" s="1"/>
      <c r="H198" s="1"/>
      <c r="I198" s="1"/>
      <c r="J198" s="1"/>
      <c r="K198" s="1"/>
      <c r="L198" s="1"/>
      <c r="M198" s="1"/>
      <c r="N198" s="1"/>
      <c r="O198" s="3"/>
      <c r="P198" s="3"/>
      <c r="Q198" s="3"/>
      <c r="R198" s="3"/>
      <c r="S198" s="3"/>
      <c r="T198" s="3"/>
      <c r="U198" s="3"/>
      <c r="V198" s="3"/>
      <c r="W198" s="3"/>
      <c r="X198" s="3"/>
      <c r="Y198" s="3"/>
      <c r="Z198" s="3"/>
      <c r="AA198" s="3"/>
      <c r="AB198" s="3"/>
      <c r="AC198" s="3"/>
      <c r="AD198" s="3"/>
      <c r="AE198" s="3"/>
      <c r="AF198" s="3"/>
    </row>
    <row r="199" ht="15.75" customHeight="1">
      <c r="A199" s="46"/>
      <c r="B199" s="47"/>
      <c r="C199" s="47"/>
      <c r="D199" s="1"/>
      <c r="E199" s="1"/>
      <c r="F199" s="1"/>
      <c r="G199" s="1"/>
      <c r="H199" s="1"/>
      <c r="I199" s="1"/>
      <c r="J199" s="1"/>
      <c r="K199" s="1"/>
      <c r="L199" s="1"/>
      <c r="M199" s="1"/>
      <c r="N199" s="1"/>
      <c r="O199" s="3"/>
      <c r="P199" s="3"/>
      <c r="Q199" s="3"/>
      <c r="R199" s="3"/>
      <c r="S199" s="3"/>
      <c r="T199" s="3"/>
      <c r="U199" s="3"/>
      <c r="V199" s="3"/>
      <c r="W199" s="3"/>
      <c r="X199" s="3"/>
      <c r="Y199" s="3"/>
      <c r="Z199" s="3"/>
      <c r="AA199" s="3"/>
      <c r="AB199" s="3"/>
      <c r="AC199" s="3"/>
      <c r="AD199" s="3"/>
      <c r="AE199" s="3"/>
      <c r="AF199" s="3"/>
    </row>
    <row r="200" ht="15.75" customHeight="1">
      <c r="A200" s="46"/>
      <c r="B200" s="47"/>
      <c r="C200" s="47"/>
      <c r="D200" s="1"/>
      <c r="E200" s="1"/>
      <c r="F200" s="1"/>
      <c r="G200" s="1"/>
      <c r="H200" s="1"/>
      <c r="I200" s="1"/>
      <c r="J200" s="1"/>
      <c r="K200" s="1"/>
      <c r="L200" s="1"/>
      <c r="M200" s="1"/>
      <c r="N200" s="1"/>
      <c r="O200" s="3"/>
      <c r="P200" s="3"/>
      <c r="Q200" s="3"/>
      <c r="R200" s="3"/>
      <c r="S200" s="3"/>
      <c r="T200" s="3"/>
      <c r="U200" s="3"/>
      <c r="V200" s="3"/>
      <c r="W200" s="3"/>
      <c r="X200" s="3"/>
      <c r="Y200" s="3"/>
      <c r="Z200" s="3"/>
      <c r="AA200" s="3"/>
      <c r="AB200" s="3"/>
      <c r="AC200" s="3"/>
      <c r="AD200" s="3"/>
      <c r="AE200" s="3"/>
      <c r="AF200" s="3"/>
    </row>
    <row r="201" ht="15.75" customHeight="1">
      <c r="A201" s="46"/>
      <c r="B201" s="47"/>
      <c r="C201" s="47"/>
      <c r="D201" s="1"/>
      <c r="E201" s="1"/>
      <c r="F201" s="1"/>
      <c r="G201" s="1"/>
      <c r="H201" s="1"/>
      <c r="I201" s="1"/>
      <c r="J201" s="1"/>
      <c r="K201" s="1"/>
      <c r="L201" s="1"/>
      <c r="M201" s="1"/>
      <c r="N201" s="1"/>
      <c r="O201" s="3"/>
      <c r="P201" s="3"/>
      <c r="Q201" s="3"/>
      <c r="R201" s="3"/>
      <c r="S201" s="3"/>
      <c r="T201" s="3"/>
      <c r="U201" s="3"/>
      <c r="V201" s="3"/>
      <c r="W201" s="3"/>
      <c r="X201" s="3"/>
      <c r="Y201" s="3"/>
      <c r="Z201" s="3"/>
      <c r="AA201" s="3"/>
      <c r="AB201" s="3"/>
      <c r="AC201" s="3"/>
      <c r="AD201" s="3"/>
      <c r="AE201" s="3"/>
      <c r="AF201" s="3"/>
    </row>
    <row r="202" ht="15.75" customHeight="1">
      <c r="A202" s="46"/>
      <c r="B202" s="47"/>
      <c r="C202" s="47"/>
      <c r="D202" s="1"/>
      <c r="E202" s="1"/>
      <c r="F202" s="1"/>
      <c r="G202" s="1"/>
      <c r="H202" s="1"/>
      <c r="I202" s="1"/>
      <c r="J202" s="1"/>
      <c r="K202" s="1"/>
      <c r="L202" s="1"/>
      <c r="M202" s="1"/>
      <c r="N202" s="1"/>
      <c r="O202" s="3"/>
      <c r="P202" s="3"/>
      <c r="Q202" s="3"/>
      <c r="R202" s="3"/>
      <c r="S202" s="3"/>
      <c r="T202" s="3"/>
      <c r="U202" s="3"/>
      <c r="V202" s="3"/>
      <c r="W202" s="3"/>
      <c r="X202" s="3"/>
      <c r="Y202" s="3"/>
      <c r="Z202" s="3"/>
      <c r="AA202" s="3"/>
      <c r="AB202" s="3"/>
      <c r="AC202" s="3"/>
      <c r="AD202" s="3"/>
      <c r="AE202" s="3"/>
      <c r="AF202" s="3"/>
    </row>
    <row r="203" ht="15.75" customHeight="1">
      <c r="A203" s="46"/>
      <c r="B203" s="47"/>
      <c r="C203" s="47"/>
      <c r="D203" s="1"/>
      <c r="E203" s="1"/>
      <c r="F203" s="1"/>
      <c r="G203" s="1"/>
      <c r="H203" s="1"/>
      <c r="I203" s="1"/>
      <c r="J203" s="1"/>
      <c r="K203" s="1"/>
      <c r="L203" s="1"/>
      <c r="M203" s="1"/>
      <c r="N203" s="1"/>
      <c r="O203" s="3"/>
      <c r="P203" s="3"/>
      <c r="Q203" s="3"/>
      <c r="R203" s="3"/>
      <c r="S203" s="3"/>
      <c r="T203" s="3"/>
      <c r="U203" s="3"/>
      <c r="V203" s="3"/>
      <c r="W203" s="3"/>
      <c r="X203" s="3"/>
      <c r="Y203" s="3"/>
      <c r="Z203" s="3"/>
      <c r="AA203" s="3"/>
      <c r="AB203" s="3"/>
      <c r="AC203" s="3"/>
      <c r="AD203" s="3"/>
      <c r="AE203" s="3"/>
      <c r="AF203" s="3"/>
    </row>
    <row r="204" ht="15.75" customHeight="1">
      <c r="A204" s="46"/>
      <c r="B204" s="47"/>
      <c r="C204" s="47"/>
      <c r="D204" s="1"/>
      <c r="E204" s="1"/>
      <c r="F204" s="1"/>
      <c r="G204" s="1"/>
      <c r="H204" s="1"/>
      <c r="I204" s="1"/>
      <c r="J204" s="1"/>
      <c r="K204" s="1"/>
      <c r="L204" s="1"/>
      <c r="M204" s="1"/>
      <c r="N204" s="1"/>
      <c r="O204" s="3"/>
      <c r="P204" s="3"/>
      <c r="Q204" s="3"/>
      <c r="R204" s="3"/>
      <c r="S204" s="3"/>
      <c r="T204" s="3"/>
      <c r="U204" s="3"/>
      <c r="V204" s="3"/>
      <c r="W204" s="3"/>
      <c r="X204" s="3"/>
      <c r="Y204" s="3"/>
      <c r="Z204" s="3"/>
      <c r="AA204" s="3"/>
      <c r="AB204" s="3"/>
      <c r="AC204" s="3"/>
      <c r="AD204" s="3"/>
      <c r="AE204" s="3"/>
      <c r="AF204" s="3"/>
    </row>
    <row r="205" ht="15.75" customHeight="1">
      <c r="A205" s="46"/>
      <c r="B205" s="47"/>
      <c r="C205" s="47"/>
      <c r="D205" s="1"/>
      <c r="E205" s="1"/>
      <c r="F205" s="1"/>
      <c r="G205" s="1"/>
      <c r="H205" s="1"/>
      <c r="I205" s="1"/>
      <c r="J205" s="1"/>
      <c r="K205" s="1"/>
      <c r="L205" s="1"/>
      <c r="M205" s="1"/>
      <c r="N205" s="1"/>
      <c r="O205" s="3"/>
      <c r="P205" s="3"/>
      <c r="Q205" s="3"/>
      <c r="R205" s="3"/>
      <c r="S205" s="3"/>
      <c r="T205" s="3"/>
      <c r="U205" s="3"/>
      <c r="V205" s="3"/>
      <c r="W205" s="3"/>
      <c r="X205" s="3"/>
      <c r="Y205" s="3"/>
      <c r="Z205" s="3"/>
      <c r="AA205" s="3"/>
      <c r="AB205" s="3"/>
      <c r="AC205" s="3"/>
      <c r="AD205" s="3"/>
      <c r="AE205" s="3"/>
      <c r="AF205" s="3"/>
    </row>
    <row r="206" ht="15.75" customHeight="1">
      <c r="A206" s="46"/>
      <c r="B206" s="47"/>
      <c r="C206" s="47"/>
      <c r="D206" s="1"/>
      <c r="E206" s="1"/>
      <c r="F206" s="1"/>
      <c r="G206" s="1"/>
      <c r="H206" s="1"/>
      <c r="I206" s="1"/>
      <c r="J206" s="1"/>
      <c r="K206" s="1"/>
      <c r="L206" s="1"/>
      <c r="M206" s="1"/>
      <c r="N206" s="1"/>
      <c r="O206" s="3"/>
      <c r="P206" s="3"/>
      <c r="Q206" s="3"/>
      <c r="R206" s="3"/>
      <c r="S206" s="3"/>
      <c r="T206" s="3"/>
      <c r="U206" s="3"/>
      <c r="V206" s="3"/>
      <c r="W206" s="3"/>
      <c r="X206" s="3"/>
      <c r="Y206" s="3"/>
      <c r="Z206" s="3"/>
      <c r="AA206" s="3"/>
      <c r="AB206" s="3"/>
      <c r="AC206" s="3"/>
      <c r="AD206" s="3"/>
      <c r="AE206" s="3"/>
      <c r="AF206" s="3"/>
    </row>
    <row r="207" ht="15.75" customHeight="1">
      <c r="A207" s="46"/>
      <c r="B207" s="47"/>
      <c r="C207" s="47"/>
      <c r="D207" s="1"/>
      <c r="E207" s="1"/>
      <c r="F207" s="1"/>
      <c r="G207" s="1"/>
      <c r="H207" s="1"/>
      <c r="I207" s="1"/>
      <c r="J207" s="1"/>
      <c r="K207" s="1"/>
      <c r="L207" s="1"/>
      <c r="M207" s="1"/>
      <c r="N207" s="1"/>
      <c r="O207" s="3"/>
      <c r="P207" s="3"/>
      <c r="Q207" s="3"/>
      <c r="R207" s="3"/>
      <c r="S207" s="3"/>
      <c r="T207" s="3"/>
      <c r="U207" s="3"/>
      <c r="V207" s="3"/>
      <c r="W207" s="3"/>
      <c r="X207" s="3"/>
      <c r="Y207" s="3"/>
      <c r="Z207" s="3"/>
      <c r="AA207" s="3"/>
      <c r="AB207" s="3"/>
      <c r="AC207" s="3"/>
      <c r="AD207" s="3"/>
      <c r="AE207" s="3"/>
      <c r="AF207" s="3"/>
    </row>
    <row r="208" ht="15.75" customHeight="1">
      <c r="A208" s="46"/>
      <c r="B208" s="47"/>
      <c r="C208" s="47"/>
      <c r="D208" s="1"/>
      <c r="E208" s="1"/>
      <c r="F208" s="1"/>
      <c r="G208" s="1"/>
      <c r="H208" s="1"/>
      <c r="I208" s="1"/>
      <c r="J208" s="1"/>
      <c r="K208" s="1"/>
      <c r="L208" s="1"/>
      <c r="M208" s="1"/>
      <c r="N208" s="1"/>
      <c r="O208" s="3"/>
      <c r="P208" s="3"/>
      <c r="Q208" s="3"/>
      <c r="R208" s="3"/>
      <c r="S208" s="3"/>
      <c r="T208" s="3"/>
      <c r="U208" s="3"/>
      <c r="V208" s="3"/>
      <c r="W208" s="3"/>
      <c r="X208" s="3"/>
      <c r="Y208" s="3"/>
      <c r="Z208" s="3"/>
      <c r="AA208" s="3"/>
      <c r="AB208" s="3"/>
      <c r="AC208" s="3"/>
      <c r="AD208" s="3"/>
      <c r="AE208" s="3"/>
      <c r="AF208" s="3"/>
    </row>
    <row r="209" ht="15.75" customHeight="1">
      <c r="A209" s="46"/>
      <c r="B209" s="47"/>
      <c r="C209" s="47"/>
      <c r="D209" s="1"/>
      <c r="E209" s="1"/>
      <c r="F209" s="1"/>
      <c r="G209" s="1"/>
      <c r="H209" s="1"/>
      <c r="I209" s="1"/>
      <c r="J209" s="1"/>
      <c r="K209" s="1"/>
      <c r="L209" s="1"/>
      <c r="M209" s="1"/>
      <c r="N209" s="1"/>
      <c r="O209" s="3"/>
      <c r="P209" s="3"/>
      <c r="Q209" s="3"/>
      <c r="R209" s="3"/>
      <c r="S209" s="3"/>
      <c r="T209" s="3"/>
      <c r="U209" s="3"/>
      <c r="V209" s="3"/>
      <c r="W209" s="3"/>
      <c r="X209" s="3"/>
      <c r="Y209" s="3"/>
      <c r="Z209" s="3"/>
      <c r="AA209" s="3"/>
      <c r="AB209" s="3"/>
      <c r="AC209" s="3"/>
      <c r="AD209" s="3"/>
      <c r="AE209" s="3"/>
      <c r="AF209" s="3"/>
    </row>
    <row r="210" ht="15.75" customHeight="1">
      <c r="A210" s="46"/>
      <c r="B210" s="47"/>
      <c r="C210" s="47"/>
      <c r="D210" s="1"/>
      <c r="E210" s="1"/>
      <c r="F210" s="1"/>
      <c r="G210" s="1"/>
      <c r="H210" s="1"/>
      <c r="I210" s="1"/>
      <c r="J210" s="1"/>
      <c r="K210" s="1"/>
      <c r="L210" s="1"/>
      <c r="M210" s="1"/>
      <c r="N210" s="1"/>
      <c r="O210" s="3"/>
      <c r="P210" s="3"/>
      <c r="Q210" s="3"/>
      <c r="R210" s="3"/>
      <c r="S210" s="3"/>
      <c r="T210" s="3"/>
      <c r="U210" s="3"/>
      <c r="V210" s="3"/>
      <c r="W210" s="3"/>
      <c r="X210" s="3"/>
      <c r="Y210" s="3"/>
      <c r="Z210" s="3"/>
      <c r="AA210" s="3"/>
      <c r="AB210" s="3"/>
      <c r="AC210" s="3"/>
      <c r="AD210" s="3"/>
      <c r="AE210" s="3"/>
      <c r="AF210" s="3"/>
    </row>
    <row r="211" ht="15.75" customHeight="1">
      <c r="A211" s="46"/>
      <c r="B211" s="47"/>
      <c r="C211" s="47"/>
      <c r="D211" s="1"/>
      <c r="E211" s="1"/>
      <c r="F211" s="1"/>
      <c r="G211" s="1"/>
      <c r="H211" s="1"/>
      <c r="I211" s="1"/>
      <c r="J211" s="1"/>
      <c r="K211" s="1"/>
      <c r="L211" s="1"/>
      <c r="M211" s="1"/>
      <c r="N211" s="1"/>
      <c r="O211" s="3"/>
      <c r="P211" s="3"/>
      <c r="Q211" s="3"/>
      <c r="R211" s="3"/>
      <c r="S211" s="3"/>
      <c r="T211" s="3"/>
      <c r="U211" s="3"/>
      <c r="V211" s="3"/>
      <c r="W211" s="3"/>
      <c r="X211" s="3"/>
      <c r="Y211" s="3"/>
      <c r="Z211" s="3"/>
      <c r="AA211" s="3"/>
      <c r="AB211" s="3"/>
      <c r="AC211" s="3"/>
      <c r="AD211" s="3"/>
      <c r="AE211" s="3"/>
      <c r="AF211" s="3"/>
    </row>
    <row r="212" ht="15.75" customHeight="1">
      <c r="A212" s="46"/>
      <c r="B212" s="47"/>
      <c r="C212" s="47"/>
      <c r="D212" s="1"/>
      <c r="E212" s="1"/>
      <c r="F212" s="1"/>
      <c r="G212" s="1"/>
      <c r="H212" s="1"/>
      <c r="I212" s="1"/>
      <c r="J212" s="1"/>
      <c r="K212" s="1"/>
      <c r="L212" s="1"/>
      <c r="M212" s="1"/>
      <c r="N212" s="1"/>
      <c r="O212" s="3"/>
      <c r="P212" s="3"/>
      <c r="Q212" s="3"/>
      <c r="R212" s="3"/>
      <c r="S212" s="3"/>
      <c r="T212" s="3"/>
      <c r="U212" s="3"/>
      <c r="V212" s="3"/>
      <c r="W212" s="3"/>
      <c r="X212" s="3"/>
      <c r="Y212" s="3"/>
      <c r="Z212" s="3"/>
      <c r="AA212" s="3"/>
      <c r="AB212" s="3"/>
      <c r="AC212" s="3"/>
      <c r="AD212" s="3"/>
      <c r="AE212" s="3"/>
      <c r="AF212" s="3"/>
    </row>
    <row r="213" ht="15.75" customHeight="1">
      <c r="A213" s="46"/>
      <c r="B213" s="47"/>
      <c r="C213" s="47"/>
      <c r="D213" s="1"/>
      <c r="E213" s="1"/>
      <c r="F213" s="1"/>
      <c r="G213" s="1"/>
      <c r="H213" s="1"/>
      <c r="I213" s="1"/>
      <c r="J213" s="1"/>
      <c r="K213" s="1"/>
      <c r="L213" s="1"/>
      <c r="M213" s="1"/>
      <c r="N213" s="1"/>
      <c r="O213" s="3"/>
      <c r="P213" s="3"/>
      <c r="Q213" s="3"/>
      <c r="R213" s="3"/>
      <c r="S213" s="3"/>
      <c r="T213" s="3"/>
      <c r="U213" s="3"/>
      <c r="V213" s="3"/>
      <c r="W213" s="3"/>
      <c r="X213" s="3"/>
      <c r="Y213" s="3"/>
      <c r="Z213" s="3"/>
      <c r="AA213" s="3"/>
      <c r="AB213" s="3"/>
      <c r="AC213" s="3"/>
      <c r="AD213" s="3"/>
      <c r="AE213" s="3"/>
      <c r="AF213" s="3"/>
    </row>
    <row r="214" ht="15.75" customHeight="1">
      <c r="A214" s="46"/>
      <c r="B214" s="47"/>
      <c r="C214" s="47"/>
      <c r="D214" s="1"/>
      <c r="E214" s="1"/>
      <c r="F214" s="1"/>
      <c r="G214" s="1"/>
      <c r="H214" s="1"/>
      <c r="I214" s="1"/>
      <c r="J214" s="1"/>
      <c r="K214" s="1"/>
      <c r="L214" s="1"/>
      <c r="M214" s="1"/>
      <c r="N214" s="1"/>
      <c r="O214" s="3"/>
      <c r="P214" s="3"/>
      <c r="Q214" s="3"/>
      <c r="R214" s="3"/>
      <c r="S214" s="3"/>
      <c r="T214" s="3"/>
      <c r="U214" s="3"/>
      <c r="V214" s="3"/>
      <c r="W214" s="3"/>
      <c r="X214" s="3"/>
      <c r="Y214" s="3"/>
      <c r="Z214" s="3"/>
      <c r="AA214" s="3"/>
      <c r="AB214" s="3"/>
      <c r="AC214" s="3"/>
      <c r="AD214" s="3"/>
      <c r="AE214" s="3"/>
      <c r="AF214" s="3"/>
    </row>
    <row r="215" ht="15.75" customHeight="1">
      <c r="A215" s="46"/>
      <c r="B215" s="47"/>
      <c r="C215" s="47"/>
      <c r="D215" s="1"/>
      <c r="E215" s="1"/>
      <c r="F215" s="1"/>
      <c r="G215" s="1"/>
      <c r="H215" s="1"/>
      <c r="I215" s="1"/>
      <c r="J215" s="1"/>
      <c r="K215" s="1"/>
      <c r="L215" s="1"/>
      <c r="M215" s="1"/>
      <c r="N215" s="1"/>
      <c r="O215" s="3"/>
      <c r="P215" s="3"/>
      <c r="Q215" s="3"/>
      <c r="R215" s="3"/>
      <c r="S215" s="3"/>
      <c r="T215" s="3"/>
      <c r="U215" s="3"/>
      <c r="V215" s="3"/>
      <c r="W215" s="3"/>
      <c r="X215" s="3"/>
      <c r="Y215" s="3"/>
      <c r="Z215" s="3"/>
      <c r="AA215" s="3"/>
      <c r="AB215" s="3"/>
      <c r="AC215" s="3"/>
      <c r="AD215" s="3"/>
      <c r="AE215" s="3"/>
      <c r="AF215" s="3"/>
    </row>
    <row r="216" ht="15.75" customHeight="1">
      <c r="A216" s="46"/>
      <c r="B216" s="47"/>
      <c r="C216" s="47"/>
      <c r="D216" s="1"/>
      <c r="E216" s="1"/>
      <c r="F216" s="1"/>
      <c r="G216" s="1"/>
      <c r="H216" s="1"/>
      <c r="I216" s="1"/>
      <c r="J216" s="1"/>
      <c r="K216" s="1"/>
      <c r="L216" s="1"/>
      <c r="M216" s="1"/>
      <c r="N216" s="1"/>
      <c r="O216" s="3"/>
      <c r="P216" s="3"/>
      <c r="Q216" s="3"/>
      <c r="R216" s="3"/>
      <c r="S216" s="3"/>
      <c r="T216" s="3"/>
      <c r="U216" s="3"/>
      <c r="V216" s="3"/>
      <c r="W216" s="3"/>
      <c r="X216" s="3"/>
      <c r="Y216" s="3"/>
      <c r="Z216" s="3"/>
      <c r="AA216" s="3"/>
      <c r="AB216" s="3"/>
      <c r="AC216" s="3"/>
      <c r="AD216" s="3"/>
      <c r="AE216" s="3"/>
      <c r="AF216" s="3"/>
    </row>
    <row r="217" ht="15.75" customHeight="1">
      <c r="A217" s="46"/>
      <c r="B217" s="47"/>
      <c r="C217" s="47"/>
      <c r="D217" s="1"/>
      <c r="E217" s="1"/>
      <c r="F217" s="1"/>
      <c r="G217" s="1"/>
      <c r="H217" s="1"/>
      <c r="I217" s="1"/>
      <c r="J217" s="1"/>
      <c r="K217" s="1"/>
      <c r="L217" s="1"/>
      <c r="M217" s="1"/>
      <c r="N217" s="1"/>
      <c r="O217" s="3"/>
      <c r="P217" s="3"/>
      <c r="Q217" s="3"/>
      <c r="R217" s="3"/>
      <c r="S217" s="3"/>
      <c r="T217" s="3"/>
      <c r="U217" s="3"/>
      <c r="V217" s="3"/>
      <c r="W217" s="3"/>
      <c r="X217" s="3"/>
      <c r="Y217" s="3"/>
      <c r="Z217" s="3"/>
      <c r="AA217" s="3"/>
      <c r="AB217" s="3"/>
      <c r="AC217" s="3"/>
      <c r="AD217" s="3"/>
      <c r="AE217" s="3"/>
      <c r="AF217" s="3"/>
    </row>
    <row r="218" ht="15.75" customHeight="1">
      <c r="A218" s="46"/>
      <c r="B218" s="47"/>
      <c r="C218" s="47"/>
      <c r="D218" s="1"/>
      <c r="E218" s="1"/>
      <c r="F218" s="1"/>
      <c r="G218" s="1"/>
      <c r="H218" s="1"/>
      <c r="I218" s="1"/>
      <c r="J218" s="1"/>
      <c r="K218" s="1"/>
      <c r="L218" s="1"/>
      <c r="M218" s="1"/>
      <c r="N218" s="1"/>
      <c r="O218" s="3"/>
      <c r="P218" s="3"/>
      <c r="Q218" s="3"/>
      <c r="R218" s="3"/>
      <c r="S218" s="3"/>
      <c r="T218" s="3"/>
      <c r="U218" s="3"/>
      <c r="V218" s="3"/>
      <c r="W218" s="3"/>
      <c r="X218" s="3"/>
      <c r="Y218" s="3"/>
      <c r="Z218" s="3"/>
      <c r="AA218" s="3"/>
      <c r="AB218" s="3"/>
      <c r="AC218" s="3"/>
      <c r="AD218" s="3"/>
      <c r="AE218" s="3"/>
      <c r="AF218" s="3"/>
    </row>
    <row r="219" ht="15.75" customHeight="1">
      <c r="A219" s="46"/>
      <c r="B219" s="47"/>
      <c r="C219" s="47"/>
      <c r="D219" s="1"/>
      <c r="E219" s="1"/>
      <c r="F219" s="1"/>
      <c r="G219" s="1"/>
      <c r="H219" s="1"/>
      <c r="I219" s="1"/>
      <c r="J219" s="1"/>
      <c r="K219" s="1"/>
      <c r="L219" s="1"/>
      <c r="M219" s="1"/>
      <c r="N219" s="1"/>
      <c r="O219" s="3"/>
      <c r="P219" s="3"/>
      <c r="Q219" s="3"/>
      <c r="R219" s="3"/>
      <c r="S219" s="3"/>
      <c r="T219" s="3"/>
      <c r="U219" s="3"/>
      <c r="V219" s="3"/>
      <c r="W219" s="3"/>
      <c r="X219" s="3"/>
      <c r="Y219" s="3"/>
      <c r="Z219" s="3"/>
      <c r="AA219" s="3"/>
      <c r="AB219" s="3"/>
      <c r="AC219" s="3"/>
      <c r="AD219" s="3"/>
      <c r="AE219" s="3"/>
      <c r="AF219" s="3"/>
    </row>
    <row r="220" ht="15.75" customHeight="1">
      <c r="A220" s="46"/>
      <c r="B220" s="47"/>
      <c r="C220" s="47"/>
      <c r="D220" s="1"/>
      <c r="E220" s="1"/>
      <c r="F220" s="1"/>
      <c r="G220" s="1"/>
      <c r="H220" s="1"/>
      <c r="I220" s="1"/>
      <c r="J220" s="1"/>
      <c r="K220" s="1"/>
      <c r="L220" s="1"/>
      <c r="M220" s="1"/>
      <c r="N220" s="1"/>
      <c r="O220" s="3"/>
      <c r="P220" s="3"/>
      <c r="Q220" s="3"/>
      <c r="R220" s="3"/>
      <c r="S220" s="3"/>
      <c r="T220" s="3"/>
      <c r="U220" s="3"/>
      <c r="V220" s="3"/>
      <c r="W220" s="3"/>
      <c r="X220" s="3"/>
      <c r="Y220" s="3"/>
      <c r="Z220" s="3"/>
      <c r="AA220" s="3"/>
      <c r="AB220" s="3"/>
      <c r="AC220" s="3"/>
      <c r="AD220" s="3"/>
      <c r="AE220" s="3"/>
      <c r="AF220" s="3"/>
    </row>
    <row r="221" ht="15.75" customHeight="1">
      <c r="A221" s="46"/>
      <c r="B221" s="47"/>
      <c r="C221" s="47"/>
      <c r="D221" s="1"/>
      <c r="E221" s="1"/>
      <c r="F221" s="1"/>
      <c r="G221" s="1"/>
      <c r="H221" s="1"/>
      <c r="I221" s="1"/>
      <c r="J221" s="1"/>
      <c r="K221" s="1"/>
      <c r="L221" s="1"/>
      <c r="M221" s="1"/>
      <c r="N221" s="1"/>
      <c r="O221" s="3"/>
      <c r="P221" s="3"/>
      <c r="Q221" s="3"/>
      <c r="R221" s="3"/>
      <c r="S221" s="3"/>
      <c r="T221" s="3"/>
      <c r="U221" s="3"/>
      <c r="V221" s="3"/>
      <c r="W221" s="3"/>
      <c r="X221" s="3"/>
      <c r="Y221" s="3"/>
      <c r="Z221" s="3"/>
      <c r="AA221" s="3"/>
      <c r="AB221" s="3"/>
      <c r="AC221" s="3"/>
      <c r="AD221" s="3"/>
      <c r="AE221" s="3"/>
      <c r="AF221" s="3"/>
    </row>
    <row r="222" ht="15.75" customHeight="1">
      <c r="A222" s="46"/>
      <c r="B222" s="47"/>
      <c r="C222" s="47"/>
      <c r="D222" s="1"/>
      <c r="E222" s="1"/>
      <c r="F222" s="1"/>
      <c r="G222" s="1"/>
      <c r="H222" s="1"/>
      <c r="I222" s="1"/>
      <c r="J222" s="1"/>
      <c r="K222" s="1"/>
      <c r="L222" s="1"/>
      <c r="M222" s="1"/>
      <c r="N222" s="1"/>
      <c r="O222" s="3"/>
      <c r="P222" s="3"/>
      <c r="Q222" s="3"/>
      <c r="R222" s="3"/>
      <c r="S222" s="3"/>
      <c r="T222" s="3"/>
      <c r="U222" s="3"/>
      <c r="V222" s="3"/>
      <c r="W222" s="3"/>
      <c r="X222" s="3"/>
      <c r="Y222" s="3"/>
      <c r="Z222" s="3"/>
      <c r="AA222" s="3"/>
      <c r="AB222" s="3"/>
      <c r="AC222" s="3"/>
      <c r="AD222" s="3"/>
      <c r="AE222" s="3"/>
      <c r="AF222" s="3"/>
    </row>
    <row r="223" ht="15.75" customHeight="1">
      <c r="A223" s="46"/>
      <c r="B223" s="47"/>
      <c r="C223" s="47"/>
      <c r="D223" s="1"/>
      <c r="E223" s="1"/>
      <c r="F223" s="1"/>
      <c r="G223" s="1"/>
      <c r="H223" s="1"/>
      <c r="I223" s="1"/>
      <c r="J223" s="1"/>
      <c r="K223" s="1"/>
      <c r="L223" s="1"/>
      <c r="M223" s="1"/>
      <c r="N223" s="1"/>
      <c r="O223" s="3"/>
      <c r="P223" s="3"/>
      <c r="Q223" s="3"/>
      <c r="R223" s="3"/>
      <c r="S223" s="3"/>
      <c r="T223" s="3"/>
      <c r="U223" s="3"/>
      <c r="V223" s="3"/>
      <c r="W223" s="3"/>
      <c r="X223" s="3"/>
      <c r="Y223" s="3"/>
      <c r="Z223" s="3"/>
      <c r="AA223" s="3"/>
      <c r="AB223" s="3"/>
      <c r="AC223" s="3"/>
      <c r="AD223" s="3"/>
      <c r="AE223" s="3"/>
      <c r="AF223" s="3"/>
    </row>
    <row r="224" ht="15.75" customHeight="1">
      <c r="A224" s="46"/>
      <c r="B224" s="47"/>
      <c r="C224" s="47"/>
      <c r="D224" s="1"/>
      <c r="E224" s="1"/>
      <c r="F224" s="1"/>
      <c r="G224" s="1"/>
      <c r="H224" s="1"/>
      <c r="I224" s="1"/>
      <c r="J224" s="1"/>
      <c r="K224" s="1"/>
      <c r="L224" s="1"/>
      <c r="M224" s="1"/>
      <c r="N224" s="1"/>
      <c r="O224" s="3"/>
      <c r="P224" s="3"/>
      <c r="Q224" s="3"/>
      <c r="R224" s="3"/>
      <c r="S224" s="3"/>
      <c r="T224" s="3"/>
      <c r="U224" s="3"/>
      <c r="V224" s="3"/>
      <c r="W224" s="3"/>
      <c r="X224" s="3"/>
      <c r="Y224" s="3"/>
      <c r="Z224" s="3"/>
      <c r="AA224" s="3"/>
      <c r="AB224" s="3"/>
      <c r="AC224" s="3"/>
      <c r="AD224" s="3"/>
      <c r="AE224" s="3"/>
      <c r="AF224" s="3"/>
    </row>
    <row r="225" ht="15.75" customHeight="1">
      <c r="A225" s="46"/>
      <c r="B225" s="47"/>
      <c r="C225" s="47"/>
      <c r="D225" s="1"/>
      <c r="E225" s="1"/>
      <c r="F225" s="1"/>
      <c r="G225" s="1"/>
      <c r="H225" s="1"/>
      <c r="I225" s="1"/>
      <c r="J225" s="1"/>
      <c r="K225" s="1"/>
      <c r="L225" s="1"/>
      <c r="M225" s="1"/>
      <c r="N225" s="1"/>
      <c r="O225" s="3"/>
      <c r="P225" s="3"/>
      <c r="Q225" s="3"/>
      <c r="R225" s="3"/>
      <c r="S225" s="3"/>
      <c r="T225" s="3"/>
      <c r="U225" s="3"/>
      <c r="V225" s="3"/>
      <c r="W225" s="3"/>
      <c r="X225" s="3"/>
      <c r="Y225" s="3"/>
      <c r="Z225" s="3"/>
      <c r="AA225" s="3"/>
      <c r="AB225" s="3"/>
      <c r="AC225" s="3"/>
      <c r="AD225" s="3"/>
      <c r="AE225" s="3"/>
      <c r="AF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N2"/>
    <mergeCell ref="A4:N4"/>
    <mergeCell ref="A5:N5"/>
    <mergeCell ref="A6:N6"/>
    <mergeCell ref="A7:N7"/>
    <mergeCell ref="A8:N8"/>
    <mergeCell ref="A44:I44"/>
  </mergeCells>
  <hyperlinks>
    <hyperlink r:id="rId1" ref="H12"/>
    <hyperlink r:id="rId2" ref="H13"/>
    <hyperlink r:id="rId3" ref="H14"/>
    <hyperlink r:id="rId4" ref="H15"/>
    <hyperlink r:id="rId5" ref="A24"/>
    <hyperlink r:id="rId6" ref="H28"/>
    <hyperlink r:id="rId7" ref="H29"/>
    <hyperlink r:id="rId8" ref="H31"/>
    <hyperlink r:id="rId9" ref="I31"/>
    <hyperlink r:id="rId10" ref="H32"/>
    <hyperlink r:id="rId11" ref="I32"/>
  </hyperlinks>
  <printOptions/>
  <pageMargins bottom="0.75" footer="0.0" header="0.0" left="0.7" right="0.7" top="0.75"/>
  <pageSetup orientation="landscape"/>
  <drawing r:id="rId1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10" max="10" width="6.29"/>
    <col customWidth="1" min="11" max="11" width="8.14"/>
    <col customWidth="1" min="12" max="13" width="8.86"/>
    <col customWidth="1" min="14" max="14" width="18.0"/>
    <col customWidth="1" min="15" max="31" width="8.0"/>
  </cols>
  <sheetData>
    <row r="1" ht="9.0" customHeight="1">
      <c r="A1" s="46"/>
      <c r="B1" s="47"/>
      <c r="C1" s="47"/>
      <c r="D1" s="1"/>
      <c r="E1" s="1"/>
      <c r="F1" s="1"/>
      <c r="G1" s="1"/>
      <c r="H1" s="1"/>
      <c r="I1" s="1"/>
      <c r="J1" s="1"/>
      <c r="K1" s="1"/>
      <c r="L1" s="3"/>
      <c r="M1" s="3"/>
      <c r="N1" s="3"/>
      <c r="O1" s="3"/>
      <c r="P1" s="3"/>
      <c r="Q1" s="3"/>
      <c r="R1" s="3"/>
      <c r="S1" s="3"/>
      <c r="T1" s="3"/>
      <c r="U1" s="3"/>
      <c r="V1" s="3"/>
      <c r="W1" s="3"/>
      <c r="X1" s="3"/>
      <c r="Y1" s="3"/>
      <c r="Z1" s="3"/>
      <c r="AA1" s="3"/>
      <c r="AB1" s="3"/>
      <c r="AC1" s="3"/>
      <c r="AD1" s="3"/>
      <c r="AE1" s="3"/>
    </row>
    <row r="2" ht="29.25" customHeight="1">
      <c r="A2" s="375" t="s">
        <v>2906</v>
      </c>
      <c r="B2" s="180"/>
      <c r="C2" s="180"/>
      <c r="D2" s="180"/>
      <c r="E2" s="180"/>
      <c r="F2" s="180"/>
      <c r="G2" s="180"/>
      <c r="H2" s="180"/>
      <c r="I2" s="180"/>
      <c r="J2" s="180"/>
      <c r="K2" s="180"/>
      <c r="L2" s="180"/>
      <c r="M2" s="180"/>
      <c r="N2" s="54"/>
      <c r="O2" s="54"/>
      <c r="P2" s="54"/>
      <c r="Q2" s="54"/>
      <c r="R2" s="54"/>
      <c r="S2" s="54"/>
      <c r="T2" s="54"/>
      <c r="U2" s="54"/>
      <c r="V2" s="54"/>
      <c r="W2" s="54"/>
      <c r="X2" s="54"/>
      <c r="Y2" s="54"/>
      <c r="Z2" s="54"/>
      <c r="AA2" s="54"/>
      <c r="AB2" s="54"/>
      <c r="AC2" s="54"/>
      <c r="AD2" s="54"/>
      <c r="AE2" s="54"/>
    </row>
    <row r="3">
      <c r="A3" s="200"/>
      <c r="B3" s="200"/>
      <c r="C3" s="200"/>
      <c r="D3" s="200"/>
      <c r="E3" s="200"/>
      <c r="F3" s="200"/>
      <c r="G3" s="200"/>
      <c r="H3" s="200"/>
      <c r="I3" s="200"/>
      <c r="J3" s="200"/>
      <c r="K3" s="200"/>
      <c r="L3" s="53"/>
      <c r="M3" s="53"/>
      <c r="N3" s="54"/>
      <c r="O3" s="54"/>
      <c r="P3" s="54"/>
      <c r="Q3" s="54"/>
      <c r="R3" s="54"/>
      <c r="S3" s="54"/>
      <c r="T3" s="54"/>
      <c r="U3" s="54"/>
      <c r="V3" s="54"/>
      <c r="W3" s="54"/>
      <c r="X3" s="54"/>
      <c r="Y3" s="54"/>
      <c r="Z3" s="54"/>
      <c r="AA3" s="54"/>
      <c r="AB3" s="54"/>
      <c r="AC3" s="54"/>
      <c r="AD3" s="54"/>
      <c r="AE3" s="54"/>
    </row>
    <row r="4" ht="25.5" customHeight="1">
      <c r="A4" s="55" t="s">
        <v>2907</v>
      </c>
      <c r="B4" s="50"/>
      <c r="C4" s="50"/>
      <c r="D4" s="50"/>
      <c r="E4" s="50"/>
      <c r="F4" s="50"/>
      <c r="G4" s="50"/>
      <c r="H4" s="50"/>
      <c r="I4" s="50"/>
      <c r="J4" s="50"/>
      <c r="K4" s="50"/>
      <c r="L4" s="50"/>
      <c r="M4" s="51"/>
      <c r="N4" s="376"/>
      <c r="O4" s="376"/>
      <c r="P4" s="376"/>
      <c r="Q4" s="376"/>
      <c r="R4" s="376"/>
      <c r="S4" s="376"/>
      <c r="T4" s="376"/>
      <c r="U4" s="376"/>
      <c r="V4" s="376"/>
      <c r="W4" s="376"/>
      <c r="X4" s="376"/>
      <c r="Y4" s="376"/>
      <c r="Z4" s="376"/>
      <c r="AA4" s="376"/>
      <c r="AB4" s="376"/>
      <c r="AC4" s="376"/>
      <c r="AD4" s="376"/>
      <c r="AE4" s="376"/>
    </row>
    <row r="5" ht="29.25" customHeight="1">
      <c r="A5" s="55" t="s">
        <v>2908</v>
      </c>
      <c r="B5" s="50"/>
      <c r="C5" s="50"/>
      <c r="D5" s="50"/>
      <c r="E5" s="50"/>
      <c r="F5" s="50"/>
      <c r="G5" s="50"/>
      <c r="H5" s="50"/>
      <c r="I5" s="50"/>
      <c r="J5" s="50"/>
      <c r="K5" s="50"/>
      <c r="L5" s="50"/>
      <c r="M5" s="51"/>
      <c r="N5" s="376"/>
      <c r="O5" s="376"/>
      <c r="P5" s="376"/>
      <c r="Q5" s="376"/>
      <c r="R5" s="376"/>
      <c r="S5" s="376"/>
      <c r="T5" s="376"/>
      <c r="U5" s="376"/>
      <c r="V5" s="376"/>
      <c r="W5" s="376"/>
      <c r="X5" s="376"/>
      <c r="Y5" s="376"/>
      <c r="Z5" s="376"/>
      <c r="AA5" s="376"/>
      <c r="AB5" s="376"/>
      <c r="AC5" s="376"/>
      <c r="AD5" s="376"/>
      <c r="AE5" s="376"/>
    </row>
    <row r="6" ht="18.75" customHeight="1">
      <c r="A6" s="55" t="s">
        <v>2909</v>
      </c>
      <c r="B6" s="50"/>
      <c r="C6" s="50"/>
      <c r="D6" s="50"/>
      <c r="E6" s="50"/>
      <c r="F6" s="50"/>
      <c r="G6" s="50"/>
      <c r="H6" s="50"/>
      <c r="I6" s="50"/>
      <c r="J6" s="50"/>
      <c r="K6" s="50"/>
      <c r="L6" s="50"/>
      <c r="M6" s="51"/>
      <c r="N6" s="376"/>
      <c r="O6" s="376"/>
      <c r="P6" s="376"/>
      <c r="Q6" s="376"/>
      <c r="R6" s="376"/>
      <c r="S6" s="376"/>
      <c r="T6" s="376"/>
      <c r="U6" s="376"/>
      <c r="V6" s="376"/>
      <c r="W6" s="376"/>
      <c r="X6" s="376"/>
      <c r="Y6" s="376"/>
      <c r="Z6" s="376"/>
      <c r="AA6" s="376"/>
      <c r="AB6" s="376"/>
      <c r="AC6" s="376"/>
      <c r="AD6" s="376"/>
      <c r="AE6" s="376"/>
    </row>
    <row r="7" ht="16.5" customHeight="1">
      <c r="A7" s="55" t="s">
        <v>2910</v>
      </c>
      <c r="B7" s="50"/>
      <c r="C7" s="50"/>
      <c r="D7" s="50"/>
      <c r="E7" s="50"/>
      <c r="F7" s="50"/>
      <c r="G7" s="50"/>
      <c r="H7" s="50"/>
      <c r="I7" s="50"/>
      <c r="J7" s="50"/>
      <c r="K7" s="50"/>
      <c r="L7" s="50"/>
      <c r="M7" s="51"/>
      <c r="N7" s="376"/>
      <c r="O7" s="376"/>
      <c r="P7" s="376"/>
      <c r="Q7" s="376"/>
      <c r="R7" s="376"/>
      <c r="S7" s="376"/>
      <c r="T7" s="376"/>
      <c r="U7" s="376"/>
      <c r="V7" s="376"/>
      <c r="W7" s="376"/>
      <c r="X7" s="376"/>
      <c r="Y7" s="376"/>
      <c r="Z7" s="376"/>
      <c r="AA7" s="376"/>
      <c r="AB7" s="376"/>
      <c r="AC7" s="376"/>
      <c r="AD7" s="376"/>
      <c r="AE7" s="376"/>
    </row>
    <row r="8" ht="14.25" customHeight="1">
      <c r="A8" s="55" t="s">
        <v>2911</v>
      </c>
      <c r="B8" s="50"/>
      <c r="C8" s="50"/>
      <c r="D8" s="50"/>
      <c r="E8" s="50"/>
      <c r="F8" s="50"/>
      <c r="G8" s="50"/>
      <c r="H8" s="50"/>
      <c r="I8" s="50"/>
      <c r="J8" s="50"/>
      <c r="K8" s="50"/>
      <c r="L8" s="50"/>
      <c r="M8" s="51"/>
      <c r="N8" s="376"/>
      <c r="O8" s="376"/>
      <c r="P8" s="376"/>
      <c r="Q8" s="376"/>
      <c r="R8" s="376"/>
      <c r="S8" s="376"/>
      <c r="T8" s="376"/>
      <c r="U8" s="376"/>
      <c r="V8" s="376"/>
      <c r="W8" s="376"/>
      <c r="X8" s="376"/>
      <c r="Y8" s="376"/>
      <c r="Z8" s="376"/>
      <c r="AA8" s="376"/>
      <c r="AB8" s="376"/>
      <c r="AC8" s="376"/>
      <c r="AD8" s="376"/>
      <c r="AE8" s="376"/>
    </row>
    <row r="9" ht="15.75" customHeight="1">
      <c r="A9" s="55" t="s">
        <v>2912</v>
      </c>
      <c r="B9" s="50"/>
      <c r="C9" s="50"/>
      <c r="D9" s="50"/>
      <c r="E9" s="50"/>
      <c r="F9" s="50"/>
      <c r="G9" s="50"/>
      <c r="H9" s="50"/>
      <c r="I9" s="50"/>
      <c r="J9" s="50"/>
      <c r="K9" s="50"/>
      <c r="L9" s="50"/>
      <c r="M9" s="51"/>
      <c r="N9" s="376"/>
      <c r="O9" s="376"/>
      <c r="P9" s="376"/>
      <c r="Q9" s="376"/>
      <c r="R9" s="376"/>
      <c r="S9" s="376"/>
      <c r="T9" s="376"/>
      <c r="U9" s="376"/>
      <c r="V9" s="376"/>
      <c r="W9" s="376"/>
      <c r="X9" s="376"/>
      <c r="Y9" s="376"/>
      <c r="Z9" s="376"/>
      <c r="AA9" s="376"/>
      <c r="AB9" s="376"/>
      <c r="AC9" s="376"/>
      <c r="AD9" s="376"/>
      <c r="AE9" s="376"/>
    </row>
    <row r="10" ht="26.25" customHeight="1">
      <c r="A10" s="55" t="s">
        <v>2913</v>
      </c>
      <c r="B10" s="50"/>
      <c r="C10" s="50"/>
      <c r="D10" s="50"/>
      <c r="E10" s="50"/>
      <c r="F10" s="50"/>
      <c r="G10" s="50"/>
      <c r="H10" s="50"/>
      <c r="I10" s="50"/>
      <c r="J10" s="50"/>
      <c r="K10" s="50"/>
      <c r="L10" s="50"/>
      <c r="M10" s="51"/>
      <c r="N10" s="376"/>
      <c r="O10" s="376"/>
      <c r="P10" s="376"/>
      <c r="Q10" s="376"/>
      <c r="R10" s="376"/>
      <c r="S10" s="376"/>
      <c r="T10" s="376"/>
      <c r="U10" s="376"/>
      <c r="V10" s="376"/>
      <c r="W10" s="376"/>
      <c r="X10" s="376"/>
      <c r="Y10" s="376"/>
      <c r="Z10" s="376"/>
      <c r="AA10" s="376"/>
      <c r="AB10" s="376"/>
      <c r="AC10" s="376"/>
      <c r="AD10" s="376"/>
      <c r="AE10" s="376"/>
    </row>
    <row r="11" ht="79.5" customHeight="1">
      <c r="A11" s="59" t="s">
        <v>2914</v>
      </c>
      <c r="B11" s="50"/>
      <c r="C11" s="50"/>
      <c r="D11" s="50"/>
      <c r="E11" s="50"/>
      <c r="F11" s="50"/>
      <c r="G11" s="50"/>
      <c r="H11" s="50"/>
      <c r="I11" s="50"/>
      <c r="J11" s="50"/>
      <c r="K11" s="50"/>
      <c r="L11" s="50"/>
      <c r="M11" s="51"/>
      <c r="N11" s="54"/>
      <c r="O11" s="54"/>
      <c r="P11" s="54"/>
      <c r="Q11" s="54"/>
      <c r="R11" s="54"/>
      <c r="S11" s="54"/>
      <c r="T11" s="54"/>
      <c r="U11" s="54"/>
      <c r="V11" s="54"/>
      <c r="W11" s="54"/>
      <c r="X11" s="54"/>
      <c r="Y11" s="54"/>
      <c r="Z11" s="54"/>
      <c r="AA11" s="54"/>
      <c r="AB11" s="54"/>
      <c r="AC11" s="54"/>
      <c r="AD11" s="54"/>
      <c r="AE11" s="54"/>
    </row>
    <row r="12">
      <c r="A12" s="60"/>
      <c r="B12" s="61"/>
      <c r="C12" s="61"/>
      <c r="D12" s="60"/>
      <c r="E12" s="60"/>
      <c r="F12" s="60"/>
      <c r="G12" s="60"/>
      <c r="H12" s="60"/>
      <c r="I12" s="60"/>
      <c r="J12" s="60"/>
      <c r="K12" s="60"/>
      <c r="L12" s="1"/>
      <c r="M12" s="1"/>
      <c r="N12" s="3"/>
      <c r="O12" s="3"/>
      <c r="P12" s="3"/>
      <c r="Q12" s="3"/>
      <c r="R12" s="3"/>
      <c r="S12" s="3"/>
      <c r="T12" s="3"/>
      <c r="U12" s="3"/>
      <c r="V12" s="3"/>
      <c r="W12" s="3"/>
      <c r="X12" s="3"/>
      <c r="Y12" s="3"/>
      <c r="Z12" s="3"/>
      <c r="AA12" s="3"/>
      <c r="AB12" s="3"/>
      <c r="AC12" s="3"/>
      <c r="AD12" s="3"/>
      <c r="AE12" s="3"/>
    </row>
    <row r="13">
      <c r="A13" s="46"/>
      <c r="B13" s="47"/>
      <c r="C13" s="47"/>
      <c r="D13" s="1"/>
      <c r="E13" s="1"/>
      <c r="F13" s="1"/>
      <c r="G13" s="1"/>
      <c r="H13" s="1"/>
      <c r="I13" s="1"/>
      <c r="J13" s="1"/>
      <c r="K13" s="1"/>
      <c r="L13" s="3"/>
      <c r="M13" s="3"/>
      <c r="N13" s="3"/>
      <c r="O13" s="3"/>
      <c r="P13" s="3"/>
      <c r="Q13" s="3"/>
      <c r="R13" s="3"/>
      <c r="S13" s="3"/>
      <c r="T13" s="3"/>
      <c r="U13" s="3"/>
      <c r="V13" s="3"/>
      <c r="W13" s="3"/>
      <c r="X13" s="3"/>
      <c r="Y13" s="3"/>
      <c r="Z13" s="3"/>
      <c r="AA13" s="3"/>
      <c r="AB13" s="3"/>
      <c r="AC13" s="3"/>
      <c r="AD13" s="3"/>
      <c r="AE13" s="3"/>
    </row>
    <row r="14" ht="51.75" customHeight="1">
      <c r="A14" s="191" t="s">
        <v>688</v>
      </c>
      <c r="B14" s="343" t="s">
        <v>2915</v>
      </c>
      <c r="C14" s="64" t="s">
        <v>8</v>
      </c>
      <c r="D14" s="377" t="s">
        <v>2916</v>
      </c>
      <c r="E14" s="343" t="s">
        <v>2917</v>
      </c>
      <c r="F14" s="343" t="s">
        <v>148</v>
      </c>
      <c r="G14" s="343" t="s">
        <v>2918</v>
      </c>
      <c r="H14" s="378" t="s">
        <v>2919</v>
      </c>
      <c r="I14" s="63" t="s">
        <v>150</v>
      </c>
      <c r="J14" s="63" t="s">
        <v>151</v>
      </c>
      <c r="K14" s="63" t="s">
        <v>152</v>
      </c>
      <c r="L14" s="191" t="s">
        <v>153</v>
      </c>
      <c r="M14" s="191" t="s">
        <v>157</v>
      </c>
      <c r="N14" s="182" t="s">
        <v>158</v>
      </c>
      <c r="O14" s="3"/>
      <c r="P14" s="3"/>
      <c r="Q14" s="3"/>
      <c r="R14" s="3"/>
      <c r="S14" s="3"/>
      <c r="T14" s="3"/>
      <c r="U14" s="3"/>
      <c r="V14" s="3"/>
      <c r="W14" s="3"/>
      <c r="X14" s="3"/>
      <c r="Y14" s="3"/>
      <c r="Z14" s="3"/>
      <c r="AA14" s="3"/>
      <c r="AB14" s="3"/>
      <c r="AC14" s="3"/>
      <c r="AD14" s="3"/>
      <c r="AE14" s="3"/>
    </row>
    <row r="15" ht="15.0" customHeight="1">
      <c r="A15" s="371" t="s">
        <v>2920</v>
      </c>
      <c r="B15" s="371" t="s">
        <v>2921</v>
      </c>
      <c r="C15" s="165" t="s">
        <v>2922</v>
      </c>
      <c r="D15" s="371" t="s">
        <v>2923</v>
      </c>
      <c r="E15" s="371" t="s">
        <v>2924</v>
      </c>
      <c r="F15" s="168">
        <v>2023.0</v>
      </c>
      <c r="G15" s="168">
        <v>7.0</v>
      </c>
      <c r="H15" s="379">
        <v>200.0</v>
      </c>
      <c r="I15" s="379">
        <v>3.0</v>
      </c>
      <c r="J15" s="379">
        <v>3.0</v>
      </c>
      <c r="K15" s="379">
        <v>3.0</v>
      </c>
      <c r="L15" s="171">
        <f t="shared" ref="L15:L19" si="1">H15*2</f>
        <v>400</v>
      </c>
      <c r="M15" s="171">
        <f t="shared" ref="M15:M19" si="2">L15/3</f>
        <v>133.3333333</v>
      </c>
      <c r="N15" s="380" t="s">
        <v>106</v>
      </c>
      <c r="O15" s="3"/>
      <c r="P15" s="3"/>
      <c r="Q15" s="3"/>
      <c r="R15" s="3"/>
      <c r="S15" s="3"/>
      <c r="T15" s="3"/>
      <c r="U15" s="3"/>
      <c r="V15" s="3"/>
      <c r="W15" s="3"/>
      <c r="X15" s="3"/>
      <c r="Y15" s="3"/>
      <c r="Z15" s="3"/>
      <c r="AA15" s="3"/>
      <c r="AB15" s="3"/>
      <c r="AC15" s="3"/>
      <c r="AD15" s="3"/>
      <c r="AE15" s="3"/>
    </row>
    <row r="16" ht="15.0" customHeight="1">
      <c r="A16" s="371" t="s">
        <v>2925</v>
      </c>
      <c r="B16" s="371" t="s">
        <v>2921</v>
      </c>
      <c r="C16" s="165" t="s">
        <v>2922</v>
      </c>
      <c r="D16" s="371" t="s">
        <v>2926</v>
      </c>
      <c r="E16" s="371" t="s">
        <v>2927</v>
      </c>
      <c r="F16" s="168">
        <v>2023.0</v>
      </c>
      <c r="G16" s="168">
        <v>7.0</v>
      </c>
      <c r="H16" s="379">
        <v>200.0</v>
      </c>
      <c r="I16" s="379">
        <v>3.0</v>
      </c>
      <c r="J16" s="379">
        <v>3.0</v>
      </c>
      <c r="K16" s="379">
        <v>3.0</v>
      </c>
      <c r="L16" s="171">
        <f t="shared" si="1"/>
        <v>400</v>
      </c>
      <c r="M16" s="171">
        <f t="shared" si="2"/>
        <v>133.3333333</v>
      </c>
      <c r="N16" s="380" t="s">
        <v>106</v>
      </c>
      <c r="O16" s="3"/>
      <c r="P16" s="3"/>
      <c r="Q16" s="3"/>
      <c r="R16" s="3"/>
      <c r="S16" s="3"/>
      <c r="T16" s="3"/>
      <c r="U16" s="3"/>
      <c r="V16" s="3"/>
      <c r="W16" s="3"/>
      <c r="X16" s="3"/>
      <c r="Y16" s="3"/>
      <c r="Z16" s="3"/>
      <c r="AA16" s="3"/>
      <c r="AB16" s="3"/>
      <c r="AC16" s="3"/>
      <c r="AD16" s="3"/>
      <c r="AE16" s="3"/>
    </row>
    <row r="17" ht="15.0" customHeight="1">
      <c r="A17" s="371" t="s">
        <v>2928</v>
      </c>
      <c r="B17" s="371" t="s">
        <v>2921</v>
      </c>
      <c r="C17" s="165" t="s">
        <v>2922</v>
      </c>
      <c r="D17" s="371" t="s">
        <v>2929</v>
      </c>
      <c r="E17" s="371" t="s">
        <v>2930</v>
      </c>
      <c r="F17" s="168">
        <v>2023.0</v>
      </c>
      <c r="G17" s="168">
        <v>7.0</v>
      </c>
      <c r="H17" s="379">
        <v>196.0</v>
      </c>
      <c r="I17" s="379">
        <v>3.0</v>
      </c>
      <c r="J17" s="379">
        <v>3.0</v>
      </c>
      <c r="K17" s="379">
        <v>3.0</v>
      </c>
      <c r="L17" s="171">
        <f t="shared" si="1"/>
        <v>392</v>
      </c>
      <c r="M17" s="171">
        <f t="shared" si="2"/>
        <v>130.6666667</v>
      </c>
      <c r="N17" s="380" t="s">
        <v>106</v>
      </c>
      <c r="O17" s="3"/>
      <c r="P17" s="3"/>
      <c r="Q17" s="3"/>
      <c r="R17" s="3"/>
      <c r="S17" s="3"/>
      <c r="T17" s="3"/>
      <c r="U17" s="3"/>
      <c r="V17" s="3"/>
      <c r="W17" s="3"/>
      <c r="X17" s="3"/>
      <c r="Y17" s="3"/>
      <c r="Z17" s="3"/>
      <c r="AA17" s="3"/>
      <c r="AB17" s="3"/>
      <c r="AC17" s="3"/>
      <c r="AD17" s="3"/>
      <c r="AE17" s="3"/>
    </row>
    <row r="18" ht="15.0" customHeight="1">
      <c r="A18" s="371" t="s">
        <v>2931</v>
      </c>
      <c r="B18" s="371" t="s">
        <v>2921</v>
      </c>
      <c r="C18" s="165" t="s">
        <v>2922</v>
      </c>
      <c r="D18" s="371" t="s">
        <v>2932</v>
      </c>
      <c r="E18" s="371" t="s">
        <v>2933</v>
      </c>
      <c r="F18" s="168">
        <v>2023.0</v>
      </c>
      <c r="G18" s="168">
        <v>7.0</v>
      </c>
      <c r="H18" s="379">
        <v>204.0</v>
      </c>
      <c r="I18" s="379">
        <v>3.0</v>
      </c>
      <c r="J18" s="379">
        <v>3.0</v>
      </c>
      <c r="K18" s="379">
        <v>3.0</v>
      </c>
      <c r="L18" s="171">
        <f t="shared" si="1"/>
        <v>408</v>
      </c>
      <c r="M18" s="171">
        <f t="shared" si="2"/>
        <v>136</v>
      </c>
      <c r="N18" s="380" t="s">
        <v>106</v>
      </c>
      <c r="O18" s="3"/>
      <c r="P18" s="3"/>
      <c r="Q18" s="3"/>
      <c r="R18" s="3"/>
      <c r="S18" s="3"/>
      <c r="T18" s="3"/>
      <c r="U18" s="3"/>
      <c r="V18" s="3"/>
      <c r="W18" s="3"/>
      <c r="X18" s="3"/>
      <c r="Y18" s="3"/>
      <c r="Z18" s="3"/>
      <c r="AA18" s="3"/>
      <c r="AB18" s="3"/>
      <c r="AC18" s="3"/>
      <c r="AD18" s="3"/>
      <c r="AE18" s="3"/>
    </row>
    <row r="19" ht="15.0" customHeight="1">
      <c r="A19" s="371" t="s">
        <v>2934</v>
      </c>
      <c r="B19" s="371" t="s">
        <v>2921</v>
      </c>
      <c r="C19" s="165" t="s">
        <v>2922</v>
      </c>
      <c r="D19" s="371" t="s">
        <v>2935</v>
      </c>
      <c r="E19" s="371" t="s">
        <v>2936</v>
      </c>
      <c r="F19" s="168">
        <v>2023.0</v>
      </c>
      <c r="G19" s="168">
        <v>7.0</v>
      </c>
      <c r="H19" s="379">
        <v>208.0</v>
      </c>
      <c r="I19" s="379">
        <v>3.0</v>
      </c>
      <c r="J19" s="379">
        <v>3.0</v>
      </c>
      <c r="K19" s="379">
        <v>3.0</v>
      </c>
      <c r="L19" s="171">
        <f t="shared" si="1"/>
        <v>416</v>
      </c>
      <c r="M19" s="171">
        <f t="shared" si="2"/>
        <v>138.6666667</v>
      </c>
      <c r="N19" s="380" t="s">
        <v>106</v>
      </c>
      <c r="O19" s="3"/>
      <c r="P19" s="3"/>
      <c r="Q19" s="3"/>
      <c r="R19" s="3"/>
      <c r="S19" s="3"/>
      <c r="T19" s="3"/>
      <c r="U19" s="3"/>
      <c r="V19" s="3"/>
      <c r="W19" s="3"/>
      <c r="X19" s="3"/>
      <c r="Y19" s="3"/>
      <c r="Z19" s="3"/>
      <c r="AA19" s="3"/>
      <c r="AB19" s="3"/>
      <c r="AC19" s="3"/>
      <c r="AD19" s="3"/>
      <c r="AE19" s="3"/>
    </row>
    <row r="20" ht="15.0" customHeight="1">
      <c r="A20" s="134" t="s">
        <v>2937</v>
      </c>
      <c r="B20" s="137" t="s">
        <v>2938</v>
      </c>
      <c r="C20" s="137" t="s">
        <v>86</v>
      </c>
      <c r="D20" s="381" t="s">
        <v>2939</v>
      </c>
      <c r="E20" s="357" t="s">
        <v>2940</v>
      </c>
      <c r="F20" s="152">
        <v>2023.0</v>
      </c>
      <c r="G20" s="152" t="s">
        <v>2941</v>
      </c>
      <c r="H20" s="382">
        <v>200.0</v>
      </c>
      <c r="I20" s="382">
        <v>2.0</v>
      </c>
      <c r="J20" s="382">
        <v>2.0</v>
      </c>
      <c r="K20" s="382">
        <v>2.0</v>
      </c>
      <c r="L20" s="42">
        <v>400.0</v>
      </c>
      <c r="M20" s="42">
        <v>200.0</v>
      </c>
      <c r="N20" s="380" t="s">
        <v>110</v>
      </c>
      <c r="O20" s="3"/>
      <c r="P20" s="3"/>
      <c r="Q20" s="3"/>
      <c r="R20" s="3"/>
      <c r="S20" s="3"/>
      <c r="T20" s="3"/>
      <c r="U20" s="3"/>
      <c r="V20" s="3"/>
      <c r="W20" s="3"/>
      <c r="X20" s="3"/>
      <c r="Y20" s="3"/>
      <c r="Z20" s="3"/>
      <c r="AA20" s="3"/>
      <c r="AB20" s="3"/>
      <c r="AC20" s="3"/>
      <c r="AD20" s="3"/>
      <c r="AE20" s="3"/>
    </row>
    <row r="21" ht="15.0" customHeight="1">
      <c r="A21" s="371" t="s">
        <v>2942</v>
      </c>
      <c r="B21" s="371" t="s">
        <v>2943</v>
      </c>
      <c r="C21" s="165" t="s">
        <v>86</v>
      </c>
      <c r="D21" s="167" t="s">
        <v>2944</v>
      </c>
      <c r="E21" s="383" t="s">
        <v>2945</v>
      </c>
      <c r="F21" s="168">
        <v>2023.0</v>
      </c>
      <c r="G21" s="168" t="s">
        <v>2946</v>
      </c>
      <c r="H21" s="379">
        <v>509.0</v>
      </c>
      <c r="I21" s="379">
        <v>2.0</v>
      </c>
      <c r="J21" s="379">
        <v>2.0</v>
      </c>
      <c r="K21" s="379">
        <v>2.0</v>
      </c>
      <c r="L21" s="171">
        <v>509.0</v>
      </c>
      <c r="M21" s="171">
        <v>1018.0</v>
      </c>
      <c r="N21" s="380" t="s">
        <v>111</v>
      </c>
      <c r="O21" s="3"/>
      <c r="P21" s="3"/>
      <c r="Q21" s="3"/>
      <c r="R21" s="3"/>
      <c r="S21" s="3"/>
      <c r="T21" s="3"/>
      <c r="U21" s="3"/>
      <c r="V21" s="3"/>
      <c r="W21" s="3"/>
      <c r="X21" s="3"/>
      <c r="Y21" s="3"/>
      <c r="Z21" s="3"/>
      <c r="AA21" s="3"/>
      <c r="AB21" s="3"/>
      <c r="AC21" s="3"/>
      <c r="AD21" s="3"/>
      <c r="AE21" s="3"/>
    </row>
    <row r="22" ht="15.0" customHeight="1">
      <c r="A22" s="371" t="s">
        <v>2942</v>
      </c>
      <c r="B22" s="371" t="s">
        <v>2943</v>
      </c>
      <c r="C22" s="165" t="s">
        <v>86</v>
      </c>
      <c r="D22" s="167" t="s">
        <v>2944</v>
      </c>
      <c r="E22" s="383" t="s">
        <v>2945</v>
      </c>
      <c r="F22" s="168">
        <v>2023.0</v>
      </c>
      <c r="G22" s="168" t="s">
        <v>2946</v>
      </c>
      <c r="H22" s="379">
        <v>509.0</v>
      </c>
      <c r="I22" s="379">
        <v>2.0</v>
      </c>
      <c r="J22" s="379">
        <v>2.0</v>
      </c>
      <c r="K22" s="379">
        <v>2.0</v>
      </c>
      <c r="L22" s="171">
        <v>509.0</v>
      </c>
      <c r="M22" s="171">
        <v>1018.0</v>
      </c>
      <c r="N22" s="380" t="s">
        <v>113</v>
      </c>
      <c r="O22" s="3"/>
      <c r="P22" s="3"/>
      <c r="Q22" s="3"/>
      <c r="R22" s="3"/>
      <c r="S22" s="3"/>
      <c r="T22" s="3"/>
      <c r="U22" s="3"/>
      <c r="V22" s="3"/>
      <c r="W22" s="3"/>
      <c r="X22" s="3"/>
      <c r="Y22" s="3"/>
      <c r="Z22" s="3"/>
      <c r="AA22" s="3"/>
      <c r="AB22" s="3"/>
      <c r="AC22" s="3"/>
      <c r="AD22" s="3"/>
      <c r="AE22" s="3"/>
    </row>
    <row r="23" ht="15.0" customHeight="1">
      <c r="A23" s="371" t="s">
        <v>2947</v>
      </c>
      <c r="B23" s="371" t="s">
        <v>2948</v>
      </c>
      <c r="C23" s="165" t="s">
        <v>86</v>
      </c>
      <c r="D23" s="167" t="s">
        <v>2949</v>
      </c>
      <c r="E23" s="384" t="s">
        <v>2950</v>
      </c>
      <c r="F23" s="168">
        <v>2023.0</v>
      </c>
      <c r="G23" s="168" t="s">
        <v>2951</v>
      </c>
      <c r="H23" s="379">
        <v>135.0</v>
      </c>
      <c r="I23" s="379">
        <v>3.0</v>
      </c>
      <c r="J23" s="379">
        <v>1.0</v>
      </c>
      <c r="K23" s="379">
        <v>3.0</v>
      </c>
      <c r="L23" s="171">
        <v>90.0</v>
      </c>
      <c r="M23" s="171">
        <v>90.0</v>
      </c>
      <c r="N23" s="380" t="s">
        <v>113</v>
      </c>
      <c r="O23" s="3"/>
      <c r="P23" s="3"/>
      <c r="Q23" s="3"/>
      <c r="R23" s="3"/>
      <c r="S23" s="3"/>
      <c r="T23" s="3"/>
      <c r="U23" s="3"/>
      <c r="V23" s="3"/>
      <c r="W23" s="3"/>
      <c r="X23" s="3"/>
      <c r="Y23" s="3"/>
      <c r="Z23" s="3"/>
      <c r="AA23" s="3"/>
      <c r="AB23" s="3"/>
      <c r="AC23" s="3"/>
      <c r="AD23" s="3"/>
      <c r="AE23" s="3"/>
    </row>
    <row r="24" ht="15.0" customHeight="1">
      <c r="A24" s="371" t="s">
        <v>2952</v>
      </c>
      <c r="B24" s="371" t="s">
        <v>2948</v>
      </c>
      <c r="C24" s="165" t="s">
        <v>86</v>
      </c>
      <c r="D24" s="167" t="s">
        <v>2949</v>
      </c>
      <c r="E24" s="384" t="s">
        <v>2950</v>
      </c>
      <c r="F24" s="168">
        <v>2023.0</v>
      </c>
      <c r="G24" s="168" t="s">
        <v>2951</v>
      </c>
      <c r="H24" s="379">
        <v>225.0</v>
      </c>
      <c r="I24" s="379">
        <v>3.0</v>
      </c>
      <c r="J24" s="379">
        <v>1.0</v>
      </c>
      <c r="K24" s="379">
        <v>3.0</v>
      </c>
      <c r="L24" s="171">
        <v>150.0</v>
      </c>
      <c r="M24" s="171">
        <v>150.0</v>
      </c>
      <c r="N24" s="380" t="s">
        <v>113</v>
      </c>
      <c r="O24" s="3"/>
      <c r="P24" s="3"/>
      <c r="Q24" s="3"/>
      <c r="R24" s="3"/>
      <c r="S24" s="3"/>
      <c r="T24" s="3"/>
      <c r="U24" s="3"/>
      <c r="V24" s="3"/>
      <c r="W24" s="3"/>
      <c r="X24" s="3"/>
      <c r="Y24" s="3"/>
      <c r="Z24" s="3"/>
      <c r="AA24" s="3"/>
      <c r="AB24" s="3"/>
      <c r="AC24" s="3"/>
      <c r="AD24" s="3"/>
      <c r="AE24" s="3"/>
    </row>
    <row r="25" ht="15.0" customHeight="1">
      <c r="A25" s="385" t="s">
        <v>2953</v>
      </c>
      <c r="B25" s="371" t="s">
        <v>2954</v>
      </c>
      <c r="C25" s="165" t="s">
        <v>86</v>
      </c>
      <c r="D25" s="167" t="s">
        <v>2955</v>
      </c>
      <c r="E25" s="383" t="s">
        <v>2956</v>
      </c>
      <c r="F25" s="168">
        <v>2023.0</v>
      </c>
      <c r="G25" s="168" t="s">
        <v>2957</v>
      </c>
      <c r="H25" s="379">
        <v>157.0</v>
      </c>
      <c r="I25" s="379">
        <v>2.0</v>
      </c>
      <c r="J25" s="379">
        <v>1.0</v>
      </c>
      <c r="K25" s="379">
        <v>2.0</v>
      </c>
      <c r="L25" s="165" t="s">
        <v>2958</v>
      </c>
      <c r="M25" s="171">
        <v>157.0</v>
      </c>
      <c r="N25" s="380" t="s">
        <v>117</v>
      </c>
      <c r="O25" s="3"/>
      <c r="P25" s="3"/>
      <c r="Q25" s="3"/>
      <c r="R25" s="3"/>
      <c r="S25" s="3"/>
      <c r="T25" s="3"/>
      <c r="U25" s="3"/>
      <c r="V25" s="3"/>
      <c r="W25" s="3"/>
      <c r="X25" s="3"/>
      <c r="Y25" s="3"/>
      <c r="Z25" s="3"/>
      <c r="AA25" s="3"/>
      <c r="AB25" s="3"/>
      <c r="AC25" s="3"/>
      <c r="AD25" s="3"/>
      <c r="AE25" s="3"/>
    </row>
    <row r="26" ht="15.0" customHeight="1">
      <c r="A26" s="371" t="s">
        <v>2959</v>
      </c>
      <c r="B26" s="371" t="s">
        <v>2960</v>
      </c>
      <c r="C26" s="165" t="s">
        <v>86</v>
      </c>
      <c r="D26" s="167" t="s">
        <v>2961</v>
      </c>
      <c r="E26" s="383" t="s">
        <v>2962</v>
      </c>
      <c r="F26" s="168">
        <v>2023.0</v>
      </c>
      <c r="G26" s="168" t="s">
        <v>2963</v>
      </c>
      <c r="H26" s="379">
        <v>390.0</v>
      </c>
      <c r="I26" s="379">
        <v>0.0</v>
      </c>
      <c r="J26" s="379">
        <v>2.0</v>
      </c>
      <c r="K26" s="379">
        <v>2.0</v>
      </c>
      <c r="L26" s="5">
        <v>780.0</v>
      </c>
      <c r="M26" s="124">
        <v>390.0</v>
      </c>
      <c r="N26" s="380" t="s">
        <v>120</v>
      </c>
      <c r="O26" s="3"/>
      <c r="P26" s="3"/>
      <c r="Q26" s="3"/>
      <c r="R26" s="3"/>
      <c r="S26" s="3"/>
      <c r="T26" s="3"/>
      <c r="U26" s="3"/>
      <c r="V26" s="3"/>
      <c r="W26" s="3"/>
      <c r="X26" s="3"/>
      <c r="Y26" s="3"/>
      <c r="Z26" s="3"/>
      <c r="AA26" s="3"/>
      <c r="AB26" s="3"/>
      <c r="AC26" s="3"/>
      <c r="AD26" s="3"/>
      <c r="AE26" s="3"/>
    </row>
    <row r="27" ht="15.0" customHeight="1">
      <c r="A27" s="73"/>
      <c r="B27" s="73"/>
      <c r="C27" s="71"/>
      <c r="D27" s="74"/>
      <c r="E27" s="386"/>
      <c r="F27" s="75"/>
      <c r="G27" s="75"/>
      <c r="H27" s="387"/>
      <c r="I27" s="388"/>
      <c r="J27" s="388"/>
      <c r="K27" s="388"/>
      <c r="L27" s="329"/>
      <c r="M27" s="389"/>
      <c r="N27" s="329"/>
      <c r="O27" s="3"/>
      <c r="P27" s="3"/>
      <c r="Q27" s="3"/>
      <c r="R27" s="3"/>
      <c r="S27" s="3"/>
      <c r="T27" s="3"/>
      <c r="U27" s="3"/>
      <c r="V27" s="3"/>
      <c r="W27" s="3"/>
      <c r="X27" s="3"/>
      <c r="Y27" s="3"/>
      <c r="Z27" s="3"/>
      <c r="AA27" s="3"/>
      <c r="AB27" s="3"/>
      <c r="AC27" s="3"/>
      <c r="AD27" s="3"/>
      <c r="AE27" s="3"/>
    </row>
    <row r="28" ht="15.0" customHeight="1">
      <c r="A28" s="73"/>
      <c r="B28" s="73"/>
      <c r="C28" s="71"/>
      <c r="D28" s="74"/>
      <c r="E28" s="386"/>
      <c r="F28" s="75"/>
      <c r="G28" s="75"/>
      <c r="H28" s="387"/>
      <c r="I28" s="388"/>
      <c r="J28" s="388"/>
      <c r="K28" s="388"/>
      <c r="L28" s="329"/>
      <c r="M28" s="389"/>
      <c r="N28" s="329"/>
      <c r="O28" s="3"/>
      <c r="P28" s="3"/>
      <c r="Q28" s="3"/>
      <c r="R28" s="3"/>
      <c r="S28" s="3"/>
      <c r="T28" s="3"/>
      <c r="U28" s="3"/>
      <c r="V28" s="3"/>
      <c r="W28" s="3"/>
      <c r="X28" s="3"/>
      <c r="Y28" s="3"/>
      <c r="Z28" s="3"/>
      <c r="AA28" s="3"/>
      <c r="AB28" s="3"/>
      <c r="AC28" s="3"/>
      <c r="AD28" s="3"/>
      <c r="AE28" s="3"/>
    </row>
    <row r="29" ht="15.75" customHeight="1">
      <c r="A29" s="176" t="s">
        <v>121</v>
      </c>
      <c r="B29" s="47"/>
      <c r="C29" s="47"/>
      <c r="D29" s="47"/>
      <c r="E29" s="53"/>
      <c r="F29" s="390"/>
      <c r="G29" s="390"/>
      <c r="H29" s="3"/>
      <c r="I29" s="3"/>
      <c r="J29" s="3"/>
      <c r="K29" s="3"/>
      <c r="L29" s="3"/>
      <c r="M29" s="390">
        <f>SUM(M15:M28)</f>
        <v>3695</v>
      </c>
      <c r="N29" s="3"/>
      <c r="O29" s="3"/>
      <c r="P29" s="3"/>
      <c r="Q29" s="3"/>
      <c r="R29" s="3"/>
      <c r="S29" s="3"/>
      <c r="T29" s="3"/>
      <c r="U29" s="3"/>
      <c r="V29" s="3"/>
      <c r="W29" s="3"/>
      <c r="X29" s="3"/>
      <c r="Y29" s="3"/>
      <c r="Z29" s="3"/>
      <c r="AA29" s="3"/>
      <c r="AB29" s="3"/>
      <c r="AC29" s="3"/>
      <c r="AD29" s="3"/>
      <c r="AE29" s="3"/>
    </row>
    <row r="30" ht="15.75" customHeight="1">
      <c r="A30" s="46"/>
      <c r="B30" s="47"/>
      <c r="C30" s="47"/>
      <c r="D30" s="47"/>
      <c r="E30" s="47"/>
      <c r="F30" s="47"/>
      <c r="G30" s="47"/>
      <c r="H30" s="47"/>
      <c r="I30" s="47"/>
      <c r="J30" s="47"/>
      <c r="K30" s="47"/>
      <c r="L30" s="3"/>
      <c r="M30" s="3"/>
      <c r="N30" s="3"/>
      <c r="O30" s="3"/>
      <c r="P30" s="3"/>
      <c r="Q30" s="3"/>
      <c r="R30" s="3"/>
      <c r="S30" s="3"/>
      <c r="T30" s="3"/>
      <c r="U30" s="3"/>
      <c r="V30" s="3"/>
      <c r="W30" s="3"/>
      <c r="X30" s="3"/>
      <c r="Y30" s="3"/>
      <c r="Z30" s="3"/>
      <c r="AA30" s="3"/>
      <c r="AB30" s="3"/>
      <c r="AC30" s="3"/>
      <c r="AD30" s="3"/>
      <c r="AE30" s="3"/>
    </row>
    <row r="31" ht="15.75" customHeight="1">
      <c r="A31" s="391" t="s">
        <v>680</v>
      </c>
      <c r="B31" s="180"/>
      <c r="C31" s="180"/>
      <c r="D31" s="180"/>
      <c r="E31" s="180"/>
      <c r="F31" s="180"/>
      <c r="G31" s="180"/>
      <c r="H31" s="180"/>
      <c r="I31" s="3"/>
      <c r="J31" s="3"/>
      <c r="K31" s="3"/>
      <c r="L31" s="3"/>
      <c r="M31" s="3"/>
      <c r="N31" s="3"/>
      <c r="O31" s="3"/>
      <c r="P31" s="3"/>
      <c r="Q31" s="3"/>
      <c r="R31" s="3"/>
      <c r="S31" s="3"/>
      <c r="T31" s="3"/>
      <c r="U31" s="3"/>
      <c r="V31" s="3"/>
      <c r="W31" s="3"/>
      <c r="X31" s="3"/>
      <c r="Y31" s="3"/>
      <c r="Z31" s="3"/>
      <c r="AA31" s="3"/>
      <c r="AB31" s="3"/>
      <c r="AC31" s="3"/>
      <c r="AD31" s="3"/>
      <c r="AE31" s="3"/>
    </row>
    <row r="32" ht="15.75" customHeight="1">
      <c r="A32" s="46"/>
      <c r="B32" s="47"/>
      <c r="C32" s="47"/>
      <c r="D32" s="1"/>
      <c r="E32" s="1"/>
      <c r="F32" s="1"/>
      <c r="G32" s="1"/>
      <c r="H32" s="1"/>
      <c r="I32" s="1"/>
      <c r="J32" s="1"/>
      <c r="K32" s="1"/>
      <c r="L32" s="3"/>
      <c r="M32" s="3"/>
      <c r="N32" s="3"/>
      <c r="O32" s="3"/>
      <c r="P32" s="3"/>
      <c r="Q32" s="3"/>
      <c r="R32" s="3"/>
      <c r="S32" s="3"/>
      <c r="T32" s="3"/>
      <c r="U32" s="3"/>
      <c r="V32" s="3"/>
      <c r="W32" s="3"/>
      <c r="X32" s="3"/>
      <c r="Y32" s="3"/>
      <c r="Z32" s="3"/>
      <c r="AA32" s="3"/>
      <c r="AB32" s="3"/>
      <c r="AC32" s="3"/>
      <c r="AD32" s="3"/>
      <c r="AE32" s="3"/>
    </row>
    <row r="33" ht="15.75" customHeight="1">
      <c r="A33" s="46"/>
      <c r="B33" s="47"/>
      <c r="C33" s="47"/>
      <c r="D33" s="1"/>
      <c r="E33" s="1"/>
      <c r="F33" s="1"/>
      <c r="G33" s="1"/>
      <c r="H33" s="1"/>
      <c r="I33" s="1"/>
      <c r="J33" s="1"/>
      <c r="K33" s="1"/>
      <c r="L33" s="3"/>
      <c r="M33" s="3"/>
      <c r="N33" s="3"/>
      <c r="O33" s="3"/>
      <c r="P33" s="3"/>
      <c r="Q33" s="3"/>
      <c r="R33" s="3"/>
      <c r="S33" s="3"/>
      <c r="T33" s="3"/>
      <c r="U33" s="3"/>
      <c r="V33" s="3"/>
      <c r="W33" s="3"/>
      <c r="X33" s="3"/>
      <c r="Y33" s="3"/>
      <c r="Z33" s="3"/>
      <c r="AA33" s="3"/>
      <c r="AB33" s="3"/>
      <c r="AC33" s="3"/>
      <c r="AD33" s="3"/>
      <c r="AE33" s="3"/>
    </row>
    <row r="34" ht="15.75" customHeight="1">
      <c r="A34" s="46"/>
      <c r="B34" s="47"/>
      <c r="C34" s="47"/>
      <c r="D34" s="1"/>
      <c r="E34" s="1"/>
      <c r="F34" s="1"/>
      <c r="G34" s="1"/>
      <c r="H34" s="1"/>
      <c r="I34" s="1"/>
      <c r="J34" s="1"/>
      <c r="K34" s="1"/>
      <c r="L34" s="3"/>
      <c r="M34" s="3"/>
      <c r="N34" s="3"/>
      <c r="O34" s="3"/>
      <c r="P34" s="3"/>
      <c r="Q34" s="3"/>
      <c r="R34" s="3"/>
      <c r="S34" s="3"/>
      <c r="T34" s="3"/>
      <c r="U34" s="3"/>
      <c r="V34" s="3"/>
      <c r="W34" s="3"/>
      <c r="X34" s="3"/>
      <c r="Y34" s="3"/>
      <c r="Z34" s="3"/>
      <c r="AA34" s="3"/>
      <c r="AB34" s="3"/>
      <c r="AC34" s="3"/>
      <c r="AD34" s="3"/>
      <c r="AE34" s="3"/>
    </row>
    <row r="35" ht="15.75" customHeight="1">
      <c r="A35" s="46"/>
      <c r="B35" s="47"/>
      <c r="C35" s="47"/>
      <c r="D35" s="1"/>
      <c r="E35" s="1"/>
      <c r="F35" s="1"/>
      <c r="G35" s="1"/>
      <c r="H35" s="1"/>
      <c r="I35" s="1"/>
      <c r="J35" s="1"/>
      <c r="K35" s="1"/>
      <c r="L35" s="3"/>
      <c r="M35" s="3"/>
      <c r="N35" s="3"/>
      <c r="O35" s="3"/>
      <c r="P35" s="3"/>
      <c r="Q35" s="3"/>
      <c r="R35" s="3"/>
      <c r="S35" s="3"/>
      <c r="T35" s="3"/>
      <c r="U35" s="3"/>
      <c r="V35" s="3"/>
      <c r="W35" s="3"/>
      <c r="X35" s="3"/>
      <c r="Y35" s="3"/>
      <c r="Z35" s="3"/>
      <c r="AA35" s="3"/>
      <c r="AB35" s="3"/>
      <c r="AC35" s="3"/>
      <c r="AD35" s="3"/>
      <c r="AE35" s="3"/>
    </row>
    <row r="36" ht="15.75" customHeight="1">
      <c r="A36" s="46"/>
      <c r="B36" s="47"/>
      <c r="C36" s="47"/>
      <c r="D36" s="1"/>
      <c r="E36" s="1"/>
      <c r="F36" s="1"/>
      <c r="G36" s="1"/>
      <c r="H36" s="1"/>
      <c r="I36" s="1"/>
      <c r="J36" s="1"/>
      <c r="K36" s="1"/>
      <c r="L36" s="3"/>
      <c r="M36" s="3"/>
      <c r="N36" s="3"/>
      <c r="O36" s="3"/>
      <c r="P36" s="3"/>
      <c r="Q36" s="3"/>
      <c r="R36" s="3"/>
      <c r="S36" s="3"/>
      <c r="T36" s="3"/>
      <c r="U36" s="3"/>
      <c r="V36" s="3"/>
      <c r="W36" s="3"/>
      <c r="X36" s="3"/>
      <c r="Y36" s="3"/>
      <c r="Z36" s="3"/>
      <c r="AA36" s="3"/>
      <c r="AB36" s="3"/>
      <c r="AC36" s="3"/>
      <c r="AD36" s="3"/>
      <c r="AE36" s="3"/>
    </row>
    <row r="37" ht="15.75" customHeight="1">
      <c r="A37" s="46"/>
      <c r="B37" s="47"/>
      <c r="C37" s="47"/>
      <c r="D37" s="1"/>
      <c r="E37" s="1"/>
      <c r="F37" s="1"/>
      <c r="G37" s="1"/>
      <c r="H37" s="1"/>
      <c r="I37" s="1"/>
      <c r="J37" s="1"/>
      <c r="K37" s="1"/>
      <c r="L37" s="3"/>
      <c r="M37" s="3"/>
      <c r="N37" s="3"/>
      <c r="O37" s="3"/>
      <c r="P37" s="3"/>
      <c r="Q37" s="3"/>
      <c r="R37" s="3"/>
      <c r="S37" s="3"/>
      <c r="T37" s="3"/>
      <c r="U37" s="3"/>
      <c r="V37" s="3"/>
      <c r="W37" s="3"/>
      <c r="X37" s="3"/>
      <c r="Y37" s="3"/>
      <c r="Z37" s="3"/>
      <c r="AA37" s="3"/>
      <c r="AB37" s="3"/>
      <c r="AC37" s="3"/>
      <c r="AD37" s="3"/>
      <c r="AE37" s="3"/>
    </row>
    <row r="38" ht="15.75" customHeight="1">
      <c r="A38" s="46"/>
      <c r="B38" s="47"/>
      <c r="C38" s="47"/>
      <c r="D38" s="1"/>
      <c r="E38" s="1"/>
      <c r="F38" s="1"/>
      <c r="G38" s="1"/>
      <c r="H38" s="1"/>
      <c r="I38" s="1"/>
      <c r="J38" s="1"/>
      <c r="K38" s="1"/>
      <c r="L38" s="3"/>
      <c r="M38" s="3"/>
      <c r="N38" s="3"/>
      <c r="O38" s="3"/>
      <c r="P38" s="3"/>
      <c r="Q38" s="3"/>
      <c r="R38" s="3"/>
      <c r="S38" s="3"/>
      <c r="T38" s="3"/>
      <c r="U38" s="3"/>
      <c r="V38" s="3"/>
      <c r="W38" s="3"/>
      <c r="X38" s="3"/>
      <c r="Y38" s="3"/>
      <c r="Z38" s="3"/>
      <c r="AA38" s="3"/>
      <c r="AB38" s="3"/>
      <c r="AC38" s="3"/>
      <c r="AD38" s="3"/>
      <c r="AE38" s="3"/>
    </row>
    <row r="39" ht="15.75" customHeight="1">
      <c r="A39" s="46"/>
      <c r="B39" s="47"/>
      <c r="C39" s="47"/>
      <c r="D39" s="1"/>
      <c r="E39" s="1"/>
      <c r="F39" s="1"/>
      <c r="G39" s="1"/>
      <c r="H39" s="1"/>
      <c r="I39" s="1"/>
      <c r="J39" s="1"/>
      <c r="K39" s="1"/>
      <c r="L39" s="3"/>
      <c r="M39" s="3"/>
      <c r="N39" s="3"/>
      <c r="O39" s="3"/>
      <c r="P39" s="3"/>
      <c r="Q39" s="3"/>
      <c r="R39" s="3"/>
      <c r="S39" s="3"/>
      <c r="T39" s="3"/>
      <c r="U39" s="3"/>
      <c r="V39" s="3"/>
      <c r="W39" s="3"/>
      <c r="X39" s="3"/>
      <c r="Y39" s="3"/>
      <c r="Z39" s="3"/>
      <c r="AA39" s="3"/>
      <c r="AB39" s="3"/>
      <c r="AC39" s="3"/>
      <c r="AD39" s="3"/>
      <c r="AE39" s="3"/>
    </row>
    <row r="40" ht="15.75" customHeight="1">
      <c r="A40" s="46"/>
      <c r="B40" s="47"/>
      <c r="C40" s="47"/>
      <c r="D40" s="1"/>
      <c r="E40" s="1"/>
      <c r="F40" s="1"/>
      <c r="G40" s="1"/>
      <c r="H40" s="1"/>
      <c r="I40" s="1"/>
      <c r="J40" s="1"/>
      <c r="K40" s="1"/>
      <c r="L40" s="3"/>
      <c r="M40" s="3"/>
      <c r="N40" s="3"/>
      <c r="O40" s="3"/>
      <c r="P40" s="3"/>
      <c r="Q40" s="3"/>
      <c r="R40" s="3"/>
      <c r="S40" s="3"/>
      <c r="T40" s="3"/>
      <c r="U40" s="3"/>
      <c r="V40" s="3"/>
      <c r="W40" s="3"/>
      <c r="X40" s="3"/>
      <c r="Y40" s="3"/>
      <c r="Z40" s="3"/>
      <c r="AA40" s="3"/>
      <c r="AB40" s="3"/>
      <c r="AC40" s="3"/>
      <c r="AD40" s="3"/>
      <c r="AE40" s="3"/>
    </row>
    <row r="41" ht="15.75" customHeight="1">
      <c r="A41" s="46"/>
      <c r="B41" s="47"/>
      <c r="C41" s="47"/>
      <c r="D41" s="1"/>
      <c r="E41" s="1"/>
      <c r="F41" s="1"/>
      <c r="G41" s="1"/>
      <c r="H41" s="1"/>
      <c r="I41" s="1"/>
      <c r="J41" s="1"/>
      <c r="K41" s="1"/>
      <c r="L41" s="3"/>
      <c r="M41" s="3"/>
      <c r="N41" s="3"/>
      <c r="O41" s="3"/>
      <c r="P41" s="3"/>
      <c r="Q41" s="3"/>
      <c r="R41" s="3"/>
      <c r="S41" s="3"/>
      <c r="T41" s="3"/>
      <c r="U41" s="3"/>
      <c r="V41" s="3"/>
      <c r="W41" s="3"/>
      <c r="X41" s="3"/>
      <c r="Y41" s="3"/>
      <c r="Z41" s="3"/>
      <c r="AA41" s="3"/>
      <c r="AB41" s="3"/>
      <c r="AC41" s="3"/>
      <c r="AD41" s="3"/>
      <c r="AE41" s="3"/>
    </row>
    <row r="42" ht="15.75" customHeight="1">
      <c r="A42" s="46"/>
      <c r="B42" s="47"/>
      <c r="C42" s="47"/>
      <c r="D42" s="1"/>
      <c r="E42" s="1"/>
      <c r="F42" s="1"/>
      <c r="G42" s="1"/>
      <c r="H42" s="1"/>
      <c r="I42" s="1"/>
      <c r="J42" s="1"/>
      <c r="K42" s="1"/>
      <c r="L42" s="3"/>
      <c r="M42" s="3"/>
      <c r="N42" s="3"/>
      <c r="O42" s="3"/>
      <c r="P42" s="3"/>
      <c r="Q42" s="3"/>
      <c r="R42" s="3"/>
      <c r="S42" s="3"/>
      <c r="T42" s="3"/>
      <c r="U42" s="3"/>
      <c r="V42" s="3"/>
      <c r="W42" s="3"/>
      <c r="X42" s="3"/>
      <c r="Y42" s="3"/>
      <c r="Z42" s="3"/>
      <c r="AA42" s="3"/>
      <c r="AB42" s="3"/>
      <c r="AC42" s="3"/>
      <c r="AD42" s="3"/>
      <c r="AE42" s="3"/>
    </row>
    <row r="43" ht="15.75" customHeight="1">
      <c r="A43" s="46"/>
      <c r="B43" s="47"/>
      <c r="C43" s="47"/>
      <c r="D43" s="1"/>
      <c r="E43" s="1"/>
      <c r="F43" s="1"/>
      <c r="G43" s="1"/>
      <c r="H43" s="1"/>
      <c r="I43" s="1"/>
      <c r="J43" s="1"/>
      <c r="K43" s="1"/>
      <c r="L43" s="3"/>
      <c r="M43" s="3"/>
      <c r="N43" s="3"/>
      <c r="O43" s="3"/>
      <c r="P43" s="3"/>
      <c r="Q43" s="3"/>
      <c r="R43" s="3"/>
      <c r="S43" s="3"/>
      <c r="T43" s="3"/>
      <c r="U43" s="3"/>
      <c r="V43" s="3"/>
      <c r="W43" s="3"/>
      <c r="X43" s="3"/>
      <c r="Y43" s="3"/>
      <c r="Z43" s="3"/>
      <c r="AA43" s="3"/>
      <c r="AB43" s="3"/>
      <c r="AC43" s="3"/>
      <c r="AD43" s="3"/>
      <c r="AE43" s="3"/>
    </row>
    <row r="44" ht="15.75" customHeight="1">
      <c r="A44" s="46"/>
      <c r="B44" s="47"/>
      <c r="C44" s="47"/>
      <c r="D44" s="1"/>
      <c r="E44" s="1"/>
      <c r="F44" s="1"/>
      <c r="G44" s="1"/>
      <c r="H44" s="1"/>
      <c r="I44" s="1"/>
      <c r="J44" s="1"/>
      <c r="K44" s="1"/>
      <c r="L44" s="3"/>
      <c r="M44" s="3"/>
      <c r="N44" s="3"/>
      <c r="O44" s="3"/>
      <c r="P44" s="3"/>
      <c r="Q44" s="3"/>
      <c r="R44" s="3"/>
      <c r="S44" s="3"/>
      <c r="T44" s="3"/>
      <c r="U44" s="3"/>
      <c r="V44" s="3"/>
      <c r="W44" s="3"/>
      <c r="X44" s="3"/>
      <c r="Y44" s="3"/>
      <c r="Z44" s="3"/>
      <c r="AA44" s="3"/>
      <c r="AB44" s="3"/>
      <c r="AC44" s="3"/>
      <c r="AD44" s="3"/>
      <c r="AE44" s="3"/>
    </row>
    <row r="45" ht="15.75" customHeight="1">
      <c r="A45" s="46"/>
      <c r="B45" s="47"/>
      <c r="C45" s="47"/>
      <c r="D45" s="1"/>
      <c r="E45" s="1"/>
      <c r="F45" s="1"/>
      <c r="G45" s="1"/>
      <c r="H45" s="1"/>
      <c r="I45" s="1"/>
      <c r="J45" s="1"/>
      <c r="K45" s="1"/>
      <c r="L45" s="3"/>
      <c r="M45" s="3"/>
      <c r="N45" s="3"/>
      <c r="O45" s="3"/>
      <c r="P45" s="3"/>
      <c r="Q45" s="3"/>
      <c r="R45" s="3"/>
      <c r="S45" s="3"/>
      <c r="T45" s="3"/>
      <c r="U45" s="3"/>
      <c r="V45" s="3"/>
      <c r="W45" s="3"/>
      <c r="X45" s="3"/>
      <c r="Y45" s="3"/>
      <c r="Z45" s="3"/>
      <c r="AA45" s="3"/>
      <c r="AB45" s="3"/>
      <c r="AC45" s="3"/>
      <c r="AD45" s="3"/>
      <c r="AE45" s="3"/>
    </row>
    <row r="46" ht="15.75" customHeight="1">
      <c r="A46" s="46"/>
      <c r="B46" s="47"/>
      <c r="C46" s="47"/>
      <c r="D46" s="1"/>
      <c r="E46" s="1"/>
      <c r="F46" s="1"/>
      <c r="G46" s="1"/>
      <c r="H46" s="1"/>
      <c r="I46" s="1"/>
      <c r="J46" s="1"/>
      <c r="K46" s="1"/>
      <c r="L46" s="3"/>
      <c r="M46" s="3"/>
      <c r="N46" s="3"/>
      <c r="O46" s="3"/>
      <c r="P46" s="3"/>
      <c r="Q46" s="3"/>
      <c r="R46" s="3"/>
      <c r="S46" s="3"/>
      <c r="T46" s="3"/>
      <c r="U46" s="3"/>
      <c r="V46" s="3"/>
      <c r="W46" s="3"/>
      <c r="X46" s="3"/>
      <c r="Y46" s="3"/>
      <c r="Z46" s="3"/>
      <c r="AA46" s="3"/>
      <c r="AB46" s="3"/>
      <c r="AC46" s="3"/>
      <c r="AD46" s="3"/>
      <c r="AE46" s="3"/>
    </row>
    <row r="47" ht="15.75" customHeight="1">
      <c r="A47" s="46"/>
      <c r="B47" s="47"/>
      <c r="C47" s="47"/>
      <c r="D47" s="1"/>
      <c r="E47" s="1"/>
      <c r="F47" s="1"/>
      <c r="G47" s="1"/>
      <c r="H47" s="1"/>
      <c r="I47" s="1"/>
      <c r="J47" s="1"/>
      <c r="K47" s="1"/>
      <c r="L47" s="3"/>
      <c r="M47" s="3"/>
      <c r="N47" s="3"/>
      <c r="O47" s="3"/>
      <c r="P47" s="3"/>
      <c r="Q47" s="3"/>
      <c r="R47" s="3"/>
      <c r="S47" s="3"/>
      <c r="T47" s="3"/>
      <c r="U47" s="3"/>
      <c r="V47" s="3"/>
      <c r="W47" s="3"/>
      <c r="X47" s="3"/>
      <c r="Y47" s="3"/>
      <c r="Z47" s="3"/>
      <c r="AA47" s="3"/>
      <c r="AB47" s="3"/>
      <c r="AC47" s="3"/>
      <c r="AD47" s="3"/>
      <c r="AE47" s="3"/>
    </row>
    <row r="48" ht="15.75" customHeight="1">
      <c r="A48" s="46"/>
      <c r="B48" s="47"/>
      <c r="C48" s="47"/>
      <c r="D48" s="1"/>
      <c r="E48" s="1"/>
      <c r="F48" s="1"/>
      <c r="G48" s="1"/>
      <c r="H48" s="1"/>
      <c r="I48" s="1"/>
      <c r="J48" s="1"/>
      <c r="K48" s="1"/>
      <c r="L48" s="3"/>
      <c r="M48" s="3"/>
      <c r="N48" s="3"/>
      <c r="O48" s="3"/>
      <c r="P48" s="3"/>
      <c r="Q48" s="3"/>
      <c r="R48" s="3"/>
      <c r="S48" s="3"/>
      <c r="T48" s="3"/>
      <c r="U48" s="3"/>
      <c r="V48" s="3"/>
      <c r="W48" s="3"/>
      <c r="X48" s="3"/>
      <c r="Y48" s="3"/>
      <c r="Z48" s="3"/>
      <c r="AA48" s="3"/>
      <c r="AB48" s="3"/>
      <c r="AC48" s="3"/>
      <c r="AD48" s="3"/>
      <c r="AE48" s="3"/>
    </row>
    <row r="49" ht="15.75" customHeight="1">
      <c r="A49" s="46"/>
      <c r="B49" s="47"/>
      <c r="C49" s="47"/>
      <c r="D49" s="1"/>
      <c r="E49" s="1"/>
      <c r="F49" s="1"/>
      <c r="G49" s="1"/>
      <c r="H49" s="1"/>
      <c r="I49" s="1"/>
      <c r="J49" s="1"/>
      <c r="K49" s="1"/>
      <c r="L49" s="3"/>
      <c r="M49" s="3"/>
      <c r="N49" s="3"/>
      <c r="O49" s="3"/>
      <c r="P49" s="3"/>
      <c r="Q49" s="3"/>
      <c r="R49" s="3"/>
      <c r="S49" s="3"/>
      <c r="T49" s="3"/>
      <c r="U49" s="3"/>
      <c r="V49" s="3"/>
      <c r="W49" s="3"/>
      <c r="X49" s="3"/>
      <c r="Y49" s="3"/>
      <c r="Z49" s="3"/>
      <c r="AA49" s="3"/>
      <c r="AB49" s="3"/>
      <c r="AC49" s="3"/>
      <c r="AD49" s="3"/>
      <c r="AE49" s="3"/>
    </row>
    <row r="50" ht="15.75" customHeight="1">
      <c r="A50" s="46"/>
      <c r="B50" s="47"/>
      <c r="C50" s="47"/>
      <c r="D50" s="1"/>
      <c r="E50" s="1"/>
      <c r="F50" s="1"/>
      <c r="G50" s="1"/>
      <c r="H50" s="1"/>
      <c r="I50" s="1"/>
      <c r="J50" s="1"/>
      <c r="K50" s="1"/>
      <c r="L50" s="3"/>
      <c r="M50" s="3"/>
      <c r="N50" s="3"/>
      <c r="O50" s="3"/>
      <c r="P50" s="3"/>
      <c r="Q50" s="3"/>
      <c r="R50" s="3"/>
      <c r="S50" s="3"/>
      <c r="T50" s="3"/>
      <c r="U50" s="3"/>
      <c r="V50" s="3"/>
      <c r="W50" s="3"/>
      <c r="X50" s="3"/>
      <c r="Y50" s="3"/>
      <c r="Z50" s="3"/>
      <c r="AA50" s="3"/>
      <c r="AB50" s="3"/>
      <c r="AC50" s="3"/>
      <c r="AD50" s="3"/>
      <c r="AE50" s="3"/>
    </row>
    <row r="51" ht="15.75" customHeight="1">
      <c r="A51" s="46"/>
      <c r="B51" s="47"/>
      <c r="C51" s="47"/>
      <c r="D51" s="1"/>
      <c r="E51" s="1"/>
      <c r="F51" s="1"/>
      <c r="G51" s="1"/>
      <c r="H51" s="1"/>
      <c r="I51" s="1"/>
      <c r="J51" s="1"/>
      <c r="K51" s="1"/>
      <c r="L51" s="3"/>
      <c r="M51" s="3"/>
      <c r="N51" s="3"/>
      <c r="O51" s="3"/>
      <c r="P51" s="3"/>
      <c r="Q51" s="3"/>
      <c r="R51" s="3"/>
      <c r="S51" s="3"/>
      <c r="T51" s="3"/>
      <c r="U51" s="3"/>
      <c r="V51" s="3"/>
      <c r="W51" s="3"/>
      <c r="X51" s="3"/>
      <c r="Y51" s="3"/>
      <c r="Z51" s="3"/>
      <c r="AA51" s="3"/>
      <c r="AB51" s="3"/>
      <c r="AC51" s="3"/>
      <c r="AD51" s="3"/>
      <c r="AE51" s="3"/>
    </row>
    <row r="52" ht="15.75" customHeight="1">
      <c r="A52" s="46"/>
      <c r="B52" s="47"/>
      <c r="C52" s="47"/>
      <c r="D52" s="1"/>
      <c r="E52" s="1"/>
      <c r="F52" s="1"/>
      <c r="G52" s="1"/>
      <c r="H52" s="1"/>
      <c r="I52" s="1"/>
      <c r="J52" s="1"/>
      <c r="K52" s="1"/>
      <c r="L52" s="3"/>
      <c r="M52" s="3"/>
      <c r="N52" s="3"/>
      <c r="O52" s="3"/>
      <c r="P52" s="3"/>
      <c r="Q52" s="3"/>
      <c r="R52" s="3"/>
      <c r="S52" s="3"/>
      <c r="T52" s="3"/>
      <c r="U52" s="3"/>
      <c r="V52" s="3"/>
      <c r="W52" s="3"/>
      <c r="X52" s="3"/>
      <c r="Y52" s="3"/>
      <c r="Z52" s="3"/>
      <c r="AA52" s="3"/>
      <c r="AB52" s="3"/>
      <c r="AC52" s="3"/>
      <c r="AD52" s="3"/>
      <c r="AE52" s="3"/>
    </row>
    <row r="53" ht="15.75" customHeight="1">
      <c r="A53" s="46"/>
      <c r="B53" s="47"/>
      <c r="C53" s="47"/>
      <c r="D53" s="1"/>
      <c r="E53" s="1"/>
      <c r="F53" s="1"/>
      <c r="G53" s="1"/>
      <c r="H53" s="1"/>
      <c r="I53" s="1"/>
      <c r="J53" s="1"/>
      <c r="K53" s="1"/>
      <c r="L53" s="3"/>
      <c r="M53" s="3"/>
      <c r="N53" s="3"/>
      <c r="O53" s="3"/>
      <c r="P53" s="3"/>
      <c r="Q53" s="3"/>
      <c r="R53" s="3"/>
      <c r="S53" s="3"/>
      <c r="T53" s="3"/>
      <c r="U53" s="3"/>
      <c r="V53" s="3"/>
      <c r="W53" s="3"/>
      <c r="X53" s="3"/>
      <c r="Y53" s="3"/>
      <c r="Z53" s="3"/>
      <c r="AA53" s="3"/>
      <c r="AB53" s="3"/>
      <c r="AC53" s="3"/>
      <c r="AD53" s="3"/>
      <c r="AE53" s="3"/>
    </row>
    <row r="54" ht="15.75" customHeight="1">
      <c r="A54" s="46"/>
      <c r="B54" s="47"/>
      <c r="C54" s="47"/>
      <c r="D54" s="1"/>
      <c r="E54" s="1"/>
      <c r="F54" s="1"/>
      <c r="G54" s="1"/>
      <c r="H54" s="1"/>
      <c r="I54" s="1"/>
      <c r="J54" s="1"/>
      <c r="K54" s="1"/>
      <c r="L54" s="3"/>
      <c r="M54" s="3"/>
      <c r="N54" s="3"/>
      <c r="O54" s="3"/>
      <c r="P54" s="3"/>
      <c r="Q54" s="3"/>
      <c r="R54" s="3"/>
      <c r="S54" s="3"/>
      <c r="T54" s="3"/>
      <c r="U54" s="3"/>
      <c r="V54" s="3"/>
      <c r="W54" s="3"/>
      <c r="X54" s="3"/>
      <c r="Y54" s="3"/>
      <c r="Z54" s="3"/>
      <c r="AA54" s="3"/>
      <c r="AB54" s="3"/>
      <c r="AC54" s="3"/>
      <c r="AD54" s="3"/>
      <c r="AE54" s="3"/>
    </row>
    <row r="55" ht="15.75" customHeight="1">
      <c r="A55" s="46"/>
      <c r="B55" s="47"/>
      <c r="C55" s="47"/>
      <c r="D55" s="1"/>
      <c r="E55" s="1"/>
      <c r="F55" s="1"/>
      <c r="G55" s="1"/>
      <c r="H55" s="1"/>
      <c r="I55" s="1"/>
      <c r="J55" s="1"/>
      <c r="K55" s="1"/>
      <c r="L55" s="3"/>
      <c r="M55" s="3"/>
      <c r="N55" s="3"/>
      <c r="O55" s="3"/>
      <c r="P55" s="3"/>
      <c r="Q55" s="3"/>
      <c r="R55" s="3"/>
      <c r="S55" s="3"/>
      <c r="T55" s="3"/>
      <c r="U55" s="3"/>
      <c r="V55" s="3"/>
      <c r="W55" s="3"/>
      <c r="X55" s="3"/>
      <c r="Y55" s="3"/>
      <c r="Z55" s="3"/>
      <c r="AA55" s="3"/>
      <c r="AB55" s="3"/>
      <c r="AC55" s="3"/>
      <c r="AD55" s="3"/>
      <c r="AE55" s="3"/>
    </row>
    <row r="56" ht="15.75" customHeight="1">
      <c r="A56" s="46"/>
      <c r="B56" s="47"/>
      <c r="C56" s="47"/>
      <c r="D56" s="1"/>
      <c r="E56" s="1"/>
      <c r="F56" s="1"/>
      <c r="G56" s="1"/>
      <c r="H56" s="1"/>
      <c r="I56" s="1"/>
      <c r="J56" s="1"/>
      <c r="K56" s="1"/>
      <c r="L56" s="3"/>
      <c r="M56" s="3"/>
      <c r="N56" s="3"/>
      <c r="O56" s="3"/>
      <c r="P56" s="3"/>
      <c r="Q56" s="3"/>
      <c r="R56" s="3"/>
      <c r="S56" s="3"/>
      <c r="T56" s="3"/>
      <c r="U56" s="3"/>
      <c r="V56" s="3"/>
      <c r="W56" s="3"/>
      <c r="X56" s="3"/>
      <c r="Y56" s="3"/>
      <c r="Z56" s="3"/>
      <c r="AA56" s="3"/>
      <c r="AB56" s="3"/>
      <c r="AC56" s="3"/>
      <c r="AD56" s="3"/>
      <c r="AE56" s="3"/>
    </row>
    <row r="57" ht="15.75" customHeight="1">
      <c r="A57" s="46"/>
      <c r="B57" s="47"/>
      <c r="C57" s="47"/>
      <c r="D57" s="1"/>
      <c r="E57" s="1"/>
      <c r="F57" s="1"/>
      <c r="G57" s="1"/>
      <c r="H57" s="1"/>
      <c r="I57" s="1"/>
      <c r="J57" s="1"/>
      <c r="K57" s="1"/>
      <c r="L57" s="3"/>
      <c r="M57" s="3"/>
      <c r="N57" s="3"/>
      <c r="O57" s="3"/>
      <c r="P57" s="3"/>
      <c r="Q57" s="3"/>
      <c r="R57" s="3"/>
      <c r="S57" s="3"/>
      <c r="T57" s="3"/>
      <c r="U57" s="3"/>
      <c r="V57" s="3"/>
      <c r="W57" s="3"/>
      <c r="X57" s="3"/>
      <c r="Y57" s="3"/>
      <c r="Z57" s="3"/>
      <c r="AA57" s="3"/>
      <c r="AB57" s="3"/>
      <c r="AC57" s="3"/>
      <c r="AD57" s="3"/>
      <c r="AE57" s="3"/>
    </row>
    <row r="58" ht="15.75" customHeight="1">
      <c r="A58" s="46"/>
      <c r="B58" s="47"/>
      <c r="C58" s="47"/>
      <c r="D58" s="1"/>
      <c r="E58" s="1"/>
      <c r="F58" s="1"/>
      <c r="G58" s="1"/>
      <c r="H58" s="1"/>
      <c r="I58" s="1"/>
      <c r="J58" s="1"/>
      <c r="K58" s="1"/>
      <c r="L58" s="3"/>
      <c r="M58" s="3"/>
      <c r="N58" s="3"/>
      <c r="O58" s="3"/>
      <c r="P58" s="3"/>
      <c r="Q58" s="3"/>
      <c r="R58" s="3"/>
      <c r="S58" s="3"/>
      <c r="T58" s="3"/>
      <c r="U58" s="3"/>
      <c r="V58" s="3"/>
      <c r="W58" s="3"/>
      <c r="X58" s="3"/>
      <c r="Y58" s="3"/>
      <c r="Z58" s="3"/>
      <c r="AA58" s="3"/>
      <c r="AB58" s="3"/>
      <c r="AC58" s="3"/>
      <c r="AD58" s="3"/>
      <c r="AE58" s="3"/>
    </row>
    <row r="59" ht="15.75" customHeight="1">
      <c r="A59" s="46"/>
      <c r="B59" s="47"/>
      <c r="C59" s="47"/>
      <c r="D59" s="1"/>
      <c r="E59" s="1"/>
      <c r="F59" s="1"/>
      <c r="G59" s="1"/>
      <c r="H59" s="1"/>
      <c r="I59" s="1"/>
      <c r="J59" s="1"/>
      <c r="K59" s="1"/>
      <c r="L59" s="3"/>
      <c r="M59" s="3"/>
      <c r="N59" s="3"/>
      <c r="O59" s="3"/>
      <c r="P59" s="3"/>
      <c r="Q59" s="3"/>
      <c r="R59" s="3"/>
      <c r="S59" s="3"/>
      <c r="T59" s="3"/>
      <c r="U59" s="3"/>
      <c r="V59" s="3"/>
      <c r="W59" s="3"/>
      <c r="X59" s="3"/>
      <c r="Y59" s="3"/>
      <c r="Z59" s="3"/>
      <c r="AA59" s="3"/>
      <c r="AB59" s="3"/>
      <c r="AC59" s="3"/>
      <c r="AD59" s="3"/>
      <c r="AE59" s="3"/>
    </row>
    <row r="60" ht="15.75" customHeight="1">
      <c r="A60" s="46"/>
      <c r="B60" s="47"/>
      <c r="C60" s="47"/>
      <c r="D60" s="1"/>
      <c r="E60" s="1"/>
      <c r="F60" s="1"/>
      <c r="G60" s="1"/>
      <c r="H60" s="1"/>
      <c r="I60" s="1"/>
      <c r="J60" s="1"/>
      <c r="K60" s="1"/>
      <c r="L60" s="3"/>
      <c r="M60" s="3"/>
      <c r="N60" s="3"/>
      <c r="O60" s="3"/>
      <c r="P60" s="3"/>
      <c r="Q60" s="3"/>
      <c r="R60" s="3"/>
      <c r="S60" s="3"/>
      <c r="T60" s="3"/>
      <c r="U60" s="3"/>
      <c r="V60" s="3"/>
      <c r="W60" s="3"/>
      <c r="X60" s="3"/>
      <c r="Y60" s="3"/>
      <c r="Z60" s="3"/>
      <c r="AA60" s="3"/>
      <c r="AB60" s="3"/>
      <c r="AC60" s="3"/>
      <c r="AD60" s="3"/>
      <c r="AE60" s="3"/>
    </row>
    <row r="61" ht="15.75" customHeight="1">
      <c r="A61" s="46"/>
      <c r="B61" s="47"/>
      <c r="C61" s="47"/>
      <c r="D61" s="1"/>
      <c r="E61" s="1"/>
      <c r="F61" s="1"/>
      <c r="G61" s="1"/>
      <c r="H61" s="1"/>
      <c r="I61" s="1"/>
      <c r="J61" s="1"/>
      <c r="K61" s="1"/>
      <c r="L61" s="3"/>
      <c r="M61" s="3"/>
      <c r="N61" s="3"/>
      <c r="O61" s="3"/>
      <c r="P61" s="3"/>
      <c r="Q61" s="3"/>
      <c r="R61" s="3"/>
      <c r="S61" s="3"/>
      <c r="T61" s="3"/>
      <c r="U61" s="3"/>
      <c r="V61" s="3"/>
      <c r="W61" s="3"/>
      <c r="X61" s="3"/>
      <c r="Y61" s="3"/>
      <c r="Z61" s="3"/>
      <c r="AA61" s="3"/>
      <c r="AB61" s="3"/>
      <c r="AC61" s="3"/>
      <c r="AD61" s="3"/>
      <c r="AE61" s="3"/>
    </row>
    <row r="62" ht="15.75" customHeight="1">
      <c r="A62" s="46"/>
      <c r="B62" s="47"/>
      <c r="C62" s="47"/>
      <c r="D62" s="1"/>
      <c r="E62" s="1"/>
      <c r="F62" s="1"/>
      <c r="G62" s="1"/>
      <c r="H62" s="1"/>
      <c r="I62" s="1"/>
      <c r="J62" s="1"/>
      <c r="K62" s="1"/>
      <c r="L62" s="3"/>
      <c r="M62" s="3"/>
      <c r="N62" s="3"/>
      <c r="O62" s="3"/>
      <c r="P62" s="3"/>
      <c r="Q62" s="3"/>
      <c r="R62" s="3"/>
      <c r="S62" s="3"/>
      <c r="T62" s="3"/>
      <c r="U62" s="3"/>
      <c r="V62" s="3"/>
      <c r="W62" s="3"/>
      <c r="X62" s="3"/>
      <c r="Y62" s="3"/>
      <c r="Z62" s="3"/>
      <c r="AA62" s="3"/>
      <c r="AB62" s="3"/>
      <c r="AC62" s="3"/>
      <c r="AD62" s="3"/>
      <c r="AE62" s="3"/>
    </row>
    <row r="63" ht="15.75" customHeight="1">
      <c r="A63" s="46"/>
      <c r="B63" s="47"/>
      <c r="C63" s="47"/>
      <c r="D63" s="1"/>
      <c r="E63" s="1"/>
      <c r="F63" s="1"/>
      <c r="G63" s="1"/>
      <c r="H63" s="1"/>
      <c r="I63" s="1"/>
      <c r="J63" s="1"/>
      <c r="K63" s="1"/>
      <c r="L63" s="3"/>
      <c r="M63" s="3"/>
      <c r="N63" s="3"/>
      <c r="O63" s="3"/>
      <c r="P63" s="3"/>
      <c r="Q63" s="3"/>
      <c r="R63" s="3"/>
      <c r="S63" s="3"/>
      <c r="T63" s="3"/>
      <c r="U63" s="3"/>
      <c r="V63" s="3"/>
      <c r="W63" s="3"/>
      <c r="X63" s="3"/>
      <c r="Y63" s="3"/>
      <c r="Z63" s="3"/>
      <c r="AA63" s="3"/>
      <c r="AB63" s="3"/>
      <c r="AC63" s="3"/>
      <c r="AD63" s="3"/>
      <c r="AE63" s="3"/>
    </row>
    <row r="64" ht="15.75" customHeight="1">
      <c r="A64" s="46"/>
      <c r="B64" s="47"/>
      <c r="C64" s="47"/>
      <c r="D64" s="1"/>
      <c r="E64" s="1"/>
      <c r="F64" s="1"/>
      <c r="G64" s="1"/>
      <c r="H64" s="1"/>
      <c r="I64" s="1"/>
      <c r="J64" s="1"/>
      <c r="K64" s="1"/>
      <c r="L64" s="3"/>
      <c r="M64" s="3"/>
      <c r="N64" s="3"/>
      <c r="O64" s="3"/>
      <c r="P64" s="3"/>
      <c r="Q64" s="3"/>
      <c r="R64" s="3"/>
      <c r="S64" s="3"/>
      <c r="T64" s="3"/>
      <c r="U64" s="3"/>
      <c r="V64" s="3"/>
      <c r="W64" s="3"/>
      <c r="X64" s="3"/>
      <c r="Y64" s="3"/>
      <c r="Z64" s="3"/>
      <c r="AA64" s="3"/>
      <c r="AB64" s="3"/>
      <c r="AC64" s="3"/>
      <c r="AD64" s="3"/>
      <c r="AE64" s="3"/>
    </row>
    <row r="65" ht="15.75" customHeight="1">
      <c r="A65" s="46"/>
      <c r="B65" s="47"/>
      <c r="C65" s="47"/>
      <c r="D65" s="1"/>
      <c r="E65" s="1"/>
      <c r="F65" s="1"/>
      <c r="G65" s="1"/>
      <c r="H65" s="1"/>
      <c r="I65" s="1"/>
      <c r="J65" s="1"/>
      <c r="K65" s="1"/>
      <c r="L65" s="3"/>
      <c r="M65" s="3"/>
      <c r="N65" s="3"/>
      <c r="O65" s="3"/>
      <c r="P65" s="3"/>
      <c r="Q65" s="3"/>
      <c r="R65" s="3"/>
      <c r="S65" s="3"/>
      <c r="T65" s="3"/>
      <c r="U65" s="3"/>
      <c r="V65" s="3"/>
      <c r="W65" s="3"/>
      <c r="X65" s="3"/>
      <c r="Y65" s="3"/>
      <c r="Z65" s="3"/>
      <c r="AA65" s="3"/>
      <c r="AB65" s="3"/>
      <c r="AC65" s="3"/>
      <c r="AD65" s="3"/>
      <c r="AE65" s="3"/>
    </row>
    <row r="66" ht="15.75" customHeight="1">
      <c r="A66" s="46"/>
      <c r="B66" s="47"/>
      <c r="C66" s="47"/>
      <c r="D66" s="1"/>
      <c r="E66" s="1"/>
      <c r="F66" s="1"/>
      <c r="G66" s="1"/>
      <c r="H66" s="1"/>
      <c r="I66" s="1"/>
      <c r="J66" s="1"/>
      <c r="K66" s="1"/>
      <c r="L66" s="3"/>
      <c r="M66" s="3"/>
      <c r="N66" s="3"/>
      <c r="O66" s="3"/>
      <c r="P66" s="3"/>
      <c r="Q66" s="3"/>
      <c r="R66" s="3"/>
      <c r="S66" s="3"/>
      <c r="T66" s="3"/>
      <c r="U66" s="3"/>
      <c r="V66" s="3"/>
      <c r="W66" s="3"/>
      <c r="X66" s="3"/>
      <c r="Y66" s="3"/>
      <c r="Z66" s="3"/>
      <c r="AA66" s="3"/>
      <c r="AB66" s="3"/>
      <c r="AC66" s="3"/>
      <c r="AD66" s="3"/>
      <c r="AE66" s="3"/>
    </row>
    <row r="67" ht="15.75" customHeight="1">
      <c r="A67" s="46"/>
      <c r="B67" s="47"/>
      <c r="C67" s="47"/>
      <c r="D67" s="1"/>
      <c r="E67" s="1"/>
      <c r="F67" s="1"/>
      <c r="G67" s="1"/>
      <c r="H67" s="1"/>
      <c r="I67" s="1"/>
      <c r="J67" s="1"/>
      <c r="K67" s="1"/>
      <c r="L67" s="3"/>
      <c r="M67" s="3"/>
      <c r="N67" s="3"/>
      <c r="O67" s="3"/>
      <c r="P67" s="3"/>
      <c r="Q67" s="3"/>
      <c r="R67" s="3"/>
      <c r="S67" s="3"/>
      <c r="T67" s="3"/>
      <c r="U67" s="3"/>
      <c r="V67" s="3"/>
      <c r="W67" s="3"/>
      <c r="X67" s="3"/>
      <c r="Y67" s="3"/>
      <c r="Z67" s="3"/>
      <c r="AA67" s="3"/>
      <c r="AB67" s="3"/>
      <c r="AC67" s="3"/>
      <c r="AD67" s="3"/>
      <c r="AE67" s="3"/>
    </row>
    <row r="68" ht="15.75" customHeight="1">
      <c r="A68" s="46"/>
      <c r="B68" s="47"/>
      <c r="C68" s="47"/>
      <c r="D68" s="1"/>
      <c r="E68" s="1"/>
      <c r="F68" s="1"/>
      <c r="G68" s="1"/>
      <c r="H68" s="1"/>
      <c r="I68" s="1"/>
      <c r="J68" s="1"/>
      <c r="K68" s="1"/>
      <c r="L68" s="3"/>
      <c r="M68" s="3"/>
      <c r="N68" s="3"/>
      <c r="O68" s="3"/>
      <c r="P68" s="3"/>
      <c r="Q68" s="3"/>
      <c r="R68" s="3"/>
      <c r="S68" s="3"/>
      <c r="T68" s="3"/>
      <c r="U68" s="3"/>
      <c r="V68" s="3"/>
      <c r="W68" s="3"/>
      <c r="X68" s="3"/>
      <c r="Y68" s="3"/>
      <c r="Z68" s="3"/>
      <c r="AA68" s="3"/>
      <c r="AB68" s="3"/>
      <c r="AC68" s="3"/>
      <c r="AD68" s="3"/>
      <c r="AE68" s="3"/>
    </row>
    <row r="69" ht="15.75" customHeight="1">
      <c r="A69" s="46"/>
      <c r="B69" s="47"/>
      <c r="C69" s="47"/>
      <c r="D69" s="1"/>
      <c r="E69" s="1"/>
      <c r="F69" s="1"/>
      <c r="G69" s="1"/>
      <c r="H69" s="1"/>
      <c r="I69" s="1"/>
      <c r="J69" s="1"/>
      <c r="K69" s="1"/>
      <c r="L69" s="3"/>
      <c r="M69" s="3"/>
      <c r="N69" s="3"/>
      <c r="O69" s="3"/>
      <c r="P69" s="3"/>
      <c r="Q69" s="3"/>
      <c r="R69" s="3"/>
      <c r="S69" s="3"/>
      <c r="T69" s="3"/>
      <c r="U69" s="3"/>
      <c r="V69" s="3"/>
      <c r="W69" s="3"/>
      <c r="X69" s="3"/>
      <c r="Y69" s="3"/>
      <c r="Z69" s="3"/>
      <c r="AA69" s="3"/>
      <c r="AB69" s="3"/>
      <c r="AC69" s="3"/>
      <c r="AD69" s="3"/>
      <c r="AE69" s="3"/>
    </row>
    <row r="70" ht="15.75" customHeight="1">
      <c r="A70" s="46"/>
      <c r="B70" s="47"/>
      <c r="C70" s="47"/>
      <c r="D70" s="1"/>
      <c r="E70" s="1"/>
      <c r="F70" s="1"/>
      <c r="G70" s="1"/>
      <c r="H70" s="1"/>
      <c r="I70" s="1"/>
      <c r="J70" s="1"/>
      <c r="K70" s="1"/>
      <c r="L70" s="3"/>
      <c r="M70" s="3"/>
      <c r="N70" s="3"/>
      <c r="O70" s="3"/>
      <c r="P70" s="3"/>
      <c r="Q70" s="3"/>
      <c r="R70" s="3"/>
      <c r="S70" s="3"/>
      <c r="T70" s="3"/>
      <c r="U70" s="3"/>
      <c r="V70" s="3"/>
      <c r="W70" s="3"/>
      <c r="X70" s="3"/>
      <c r="Y70" s="3"/>
      <c r="Z70" s="3"/>
      <c r="AA70" s="3"/>
      <c r="AB70" s="3"/>
      <c r="AC70" s="3"/>
      <c r="AD70" s="3"/>
      <c r="AE70" s="3"/>
    </row>
    <row r="71" ht="15.75" customHeight="1">
      <c r="A71" s="46"/>
      <c r="B71" s="47"/>
      <c r="C71" s="47"/>
      <c r="D71" s="1"/>
      <c r="E71" s="1"/>
      <c r="F71" s="1"/>
      <c r="G71" s="1"/>
      <c r="H71" s="1"/>
      <c r="I71" s="1"/>
      <c r="J71" s="1"/>
      <c r="K71" s="1"/>
      <c r="L71" s="3"/>
      <c r="M71" s="3"/>
      <c r="N71" s="3"/>
      <c r="O71" s="3"/>
      <c r="P71" s="3"/>
      <c r="Q71" s="3"/>
      <c r="R71" s="3"/>
      <c r="S71" s="3"/>
      <c r="T71" s="3"/>
      <c r="U71" s="3"/>
      <c r="V71" s="3"/>
      <c r="W71" s="3"/>
      <c r="X71" s="3"/>
      <c r="Y71" s="3"/>
      <c r="Z71" s="3"/>
      <c r="AA71" s="3"/>
      <c r="AB71" s="3"/>
      <c r="AC71" s="3"/>
      <c r="AD71" s="3"/>
      <c r="AE71" s="3"/>
    </row>
    <row r="72" ht="15.75" customHeight="1">
      <c r="A72" s="46"/>
      <c r="B72" s="47"/>
      <c r="C72" s="47"/>
      <c r="D72" s="1"/>
      <c r="E72" s="1"/>
      <c r="F72" s="1"/>
      <c r="G72" s="1"/>
      <c r="H72" s="1"/>
      <c r="I72" s="1"/>
      <c r="J72" s="1"/>
      <c r="K72" s="1"/>
      <c r="L72" s="3"/>
      <c r="M72" s="3"/>
      <c r="N72" s="3"/>
      <c r="O72" s="3"/>
      <c r="P72" s="3"/>
      <c r="Q72" s="3"/>
      <c r="R72" s="3"/>
      <c r="S72" s="3"/>
      <c r="T72" s="3"/>
      <c r="U72" s="3"/>
      <c r="V72" s="3"/>
      <c r="W72" s="3"/>
      <c r="X72" s="3"/>
      <c r="Y72" s="3"/>
      <c r="Z72" s="3"/>
      <c r="AA72" s="3"/>
      <c r="AB72" s="3"/>
      <c r="AC72" s="3"/>
      <c r="AD72" s="3"/>
      <c r="AE72" s="3"/>
    </row>
    <row r="73" ht="15.75" customHeight="1">
      <c r="A73" s="46"/>
      <c r="B73" s="47"/>
      <c r="C73" s="47"/>
      <c r="D73" s="1"/>
      <c r="E73" s="1"/>
      <c r="F73" s="1"/>
      <c r="G73" s="1"/>
      <c r="H73" s="1"/>
      <c r="I73" s="1"/>
      <c r="J73" s="1"/>
      <c r="K73" s="1"/>
      <c r="L73" s="3"/>
      <c r="M73" s="3"/>
      <c r="N73" s="3"/>
      <c r="O73" s="3"/>
      <c r="P73" s="3"/>
      <c r="Q73" s="3"/>
      <c r="R73" s="3"/>
      <c r="S73" s="3"/>
      <c r="T73" s="3"/>
      <c r="U73" s="3"/>
      <c r="V73" s="3"/>
      <c r="W73" s="3"/>
      <c r="X73" s="3"/>
      <c r="Y73" s="3"/>
      <c r="Z73" s="3"/>
      <c r="AA73" s="3"/>
      <c r="AB73" s="3"/>
      <c r="AC73" s="3"/>
      <c r="AD73" s="3"/>
      <c r="AE73" s="3"/>
    </row>
    <row r="74" ht="15.75" customHeight="1">
      <c r="A74" s="46"/>
      <c r="B74" s="47"/>
      <c r="C74" s="47"/>
      <c r="D74" s="1"/>
      <c r="E74" s="1"/>
      <c r="F74" s="1"/>
      <c r="G74" s="1"/>
      <c r="H74" s="1"/>
      <c r="I74" s="1"/>
      <c r="J74" s="1"/>
      <c r="K74" s="1"/>
      <c r="L74" s="3"/>
      <c r="M74" s="3"/>
      <c r="N74" s="3"/>
      <c r="O74" s="3"/>
      <c r="P74" s="3"/>
      <c r="Q74" s="3"/>
      <c r="R74" s="3"/>
      <c r="S74" s="3"/>
      <c r="T74" s="3"/>
      <c r="U74" s="3"/>
      <c r="V74" s="3"/>
      <c r="W74" s="3"/>
      <c r="X74" s="3"/>
      <c r="Y74" s="3"/>
      <c r="Z74" s="3"/>
      <c r="AA74" s="3"/>
      <c r="AB74" s="3"/>
      <c r="AC74" s="3"/>
      <c r="AD74" s="3"/>
      <c r="AE74" s="3"/>
    </row>
    <row r="75" ht="15.75" customHeight="1">
      <c r="A75" s="46"/>
      <c r="B75" s="47"/>
      <c r="C75" s="47"/>
      <c r="D75" s="1"/>
      <c r="E75" s="1"/>
      <c r="F75" s="1"/>
      <c r="G75" s="1"/>
      <c r="H75" s="1"/>
      <c r="I75" s="1"/>
      <c r="J75" s="1"/>
      <c r="K75" s="1"/>
      <c r="L75" s="3"/>
      <c r="M75" s="3"/>
      <c r="N75" s="3"/>
      <c r="O75" s="3"/>
      <c r="P75" s="3"/>
      <c r="Q75" s="3"/>
      <c r="R75" s="3"/>
      <c r="S75" s="3"/>
      <c r="T75" s="3"/>
      <c r="U75" s="3"/>
      <c r="V75" s="3"/>
      <c r="W75" s="3"/>
      <c r="X75" s="3"/>
      <c r="Y75" s="3"/>
      <c r="Z75" s="3"/>
      <c r="AA75" s="3"/>
      <c r="AB75" s="3"/>
      <c r="AC75" s="3"/>
      <c r="AD75" s="3"/>
      <c r="AE75" s="3"/>
    </row>
    <row r="76" ht="15.75" customHeight="1">
      <c r="A76" s="46"/>
      <c r="B76" s="47"/>
      <c r="C76" s="47"/>
      <c r="D76" s="1"/>
      <c r="E76" s="1"/>
      <c r="F76" s="1"/>
      <c r="G76" s="1"/>
      <c r="H76" s="1"/>
      <c r="I76" s="1"/>
      <c r="J76" s="1"/>
      <c r="K76" s="1"/>
      <c r="L76" s="3"/>
      <c r="M76" s="3"/>
      <c r="N76" s="3"/>
      <c r="O76" s="3"/>
      <c r="P76" s="3"/>
      <c r="Q76" s="3"/>
      <c r="R76" s="3"/>
      <c r="S76" s="3"/>
      <c r="T76" s="3"/>
      <c r="U76" s="3"/>
      <c r="V76" s="3"/>
      <c r="W76" s="3"/>
      <c r="X76" s="3"/>
      <c r="Y76" s="3"/>
      <c r="Z76" s="3"/>
      <c r="AA76" s="3"/>
      <c r="AB76" s="3"/>
      <c r="AC76" s="3"/>
      <c r="AD76" s="3"/>
      <c r="AE76" s="3"/>
    </row>
    <row r="77" ht="15.75" customHeight="1">
      <c r="A77" s="46"/>
      <c r="B77" s="47"/>
      <c r="C77" s="47"/>
      <c r="D77" s="1"/>
      <c r="E77" s="1"/>
      <c r="F77" s="1"/>
      <c r="G77" s="1"/>
      <c r="H77" s="1"/>
      <c r="I77" s="1"/>
      <c r="J77" s="1"/>
      <c r="K77" s="1"/>
      <c r="L77" s="3"/>
      <c r="M77" s="3"/>
      <c r="N77" s="3"/>
      <c r="O77" s="3"/>
      <c r="P77" s="3"/>
      <c r="Q77" s="3"/>
      <c r="R77" s="3"/>
      <c r="S77" s="3"/>
      <c r="T77" s="3"/>
      <c r="U77" s="3"/>
      <c r="V77" s="3"/>
      <c r="W77" s="3"/>
      <c r="X77" s="3"/>
      <c r="Y77" s="3"/>
      <c r="Z77" s="3"/>
      <c r="AA77" s="3"/>
      <c r="AB77" s="3"/>
      <c r="AC77" s="3"/>
      <c r="AD77" s="3"/>
      <c r="AE77" s="3"/>
    </row>
    <row r="78" ht="15.75" customHeight="1">
      <c r="A78" s="46"/>
      <c r="B78" s="47"/>
      <c r="C78" s="47"/>
      <c r="D78" s="1"/>
      <c r="E78" s="1"/>
      <c r="F78" s="1"/>
      <c r="G78" s="1"/>
      <c r="H78" s="1"/>
      <c r="I78" s="1"/>
      <c r="J78" s="1"/>
      <c r="K78" s="1"/>
      <c r="L78" s="3"/>
      <c r="M78" s="3"/>
      <c r="N78" s="3"/>
      <c r="O78" s="3"/>
      <c r="P78" s="3"/>
      <c r="Q78" s="3"/>
      <c r="R78" s="3"/>
      <c r="S78" s="3"/>
      <c r="T78" s="3"/>
      <c r="U78" s="3"/>
      <c r="V78" s="3"/>
      <c r="W78" s="3"/>
      <c r="X78" s="3"/>
      <c r="Y78" s="3"/>
      <c r="Z78" s="3"/>
      <c r="AA78" s="3"/>
      <c r="AB78" s="3"/>
      <c r="AC78" s="3"/>
      <c r="AD78" s="3"/>
      <c r="AE78" s="3"/>
    </row>
    <row r="79" ht="15.75" customHeight="1">
      <c r="A79" s="46"/>
      <c r="B79" s="47"/>
      <c r="C79" s="47"/>
      <c r="D79" s="1"/>
      <c r="E79" s="1"/>
      <c r="F79" s="1"/>
      <c r="G79" s="1"/>
      <c r="H79" s="1"/>
      <c r="I79" s="1"/>
      <c r="J79" s="1"/>
      <c r="K79" s="1"/>
      <c r="L79" s="3"/>
      <c r="M79" s="3"/>
      <c r="N79" s="3"/>
      <c r="O79" s="3"/>
      <c r="P79" s="3"/>
      <c r="Q79" s="3"/>
      <c r="R79" s="3"/>
      <c r="S79" s="3"/>
      <c r="T79" s="3"/>
      <c r="U79" s="3"/>
      <c r="V79" s="3"/>
      <c r="W79" s="3"/>
      <c r="X79" s="3"/>
      <c r="Y79" s="3"/>
      <c r="Z79" s="3"/>
      <c r="AA79" s="3"/>
      <c r="AB79" s="3"/>
      <c r="AC79" s="3"/>
      <c r="AD79" s="3"/>
      <c r="AE79" s="3"/>
    </row>
    <row r="80" ht="15.75" customHeight="1">
      <c r="A80" s="46"/>
      <c r="B80" s="47"/>
      <c r="C80" s="47"/>
      <c r="D80" s="1"/>
      <c r="E80" s="1"/>
      <c r="F80" s="1"/>
      <c r="G80" s="1"/>
      <c r="H80" s="1"/>
      <c r="I80" s="1"/>
      <c r="J80" s="1"/>
      <c r="K80" s="1"/>
      <c r="L80" s="3"/>
      <c r="M80" s="3"/>
      <c r="N80" s="3"/>
      <c r="O80" s="3"/>
      <c r="P80" s="3"/>
      <c r="Q80" s="3"/>
      <c r="R80" s="3"/>
      <c r="S80" s="3"/>
      <c r="T80" s="3"/>
      <c r="U80" s="3"/>
      <c r="V80" s="3"/>
      <c r="W80" s="3"/>
      <c r="X80" s="3"/>
      <c r="Y80" s="3"/>
      <c r="Z80" s="3"/>
      <c r="AA80" s="3"/>
      <c r="AB80" s="3"/>
      <c r="AC80" s="3"/>
      <c r="AD80" s="3"/>
      <c r="AE80" s="3"/>
    </row>
    <row r="81" ht="15.75" customHeight="1">
      <c r="A81" s="46"/>
      <c r="B81" s="47"/>
      <c r="C81" s="47"/>
      <c r="D81" s="1"/>
      <c r="E81" s="1"/>
      <c r="F81" s="1"/>
      <c r="G81" s="1"/>
      <c r="H81" s="1"/>
      <c r="I81" s="1"/>
      <c r="J81" s="1"/>
      <c r="K81" s="1"/>
      <c r="L81" s="3"/>
      <c r="M81" s="3"/>
      <c r="N81" s="3"/>
      <c r="O81" s="3"/>
      <c r="P81" s="3"/>
      <c r="Q81" s="3"/>
      <c r="R81" s="3"/>
      <c r="S81" s="3"/>
      <c r="T81" s="3"/>
      <c r="U81" s="3"/>
      <c r="V81" s="3"/>
      <c r="W81" s="3"/>
      <c r="X81" s="3"/>
      <c r="Y81" s="3"/>
      <c r="Z81" s="3"/>
      <c r="AA81" s="3"/>
      <c r="AB81" s="3"/>
      <c r="AC81" s="3"/>
      <c r="AD81" s="3"/>
      <c r="AE81" s="3"/>
    </row>
    <row r="82" ht="15.75" customHeight="1">
      <c r="A82" s="46"/>
      <c r="B82" s="47"/>
      <c r="C82" s="47"/>
      <c r="D82" s="1"/>
      <c r="E82" s="1"/>
      <c r="F82" s="1"/>
      <c r="G82" s="1"/>
      <c r="H82" s="1"/>
      <c r="I82" s="1"/>
      <c r="J82" s="1"/>
      <c r="K82" s="1"/>
      <c r="L82" s="3"/>
      <c r="M82" s="3"/>
      <c r="N82" s="3"/>
      <c r="O82" s="3"/>
      <c r="P82" s="3"/>
      <c r="Q82" s="3"/>
      <c r="R82" s="3"/>
      <c r="S82" s="3"/>
      <c r="T82" s="3"/>
      <c r="U82" s="3"/>
      <c r="V82" s="3"/>
      <c r="W82" s="3"/>
      <c r="X82" s="3"/>
      <c r="Y82" s="3"/>
      <c r="Z82" s="3"/>
      <c r="AA82" s="3"/>
      <c r="AB82" s="3"/>
      <c r="AC82" s="3"/>
      <c r="AD82" s="3"/>
      <c r="AE82" s="3"/>
    </row>
    <row r="83" ht="15.75" customHeight="1">
      <c r="A83" s="46"/>
      <c r="B83" s="47"/>
      <c r="C83" s="47"/>
      <c r="D83" s="1"/>
      <c r="E83" s="1"/>
      <c r="F83" s="1"/>
      <c r="G83" s="1"/>
      <c r="H83" s="1"/>
      <c r="I83" s="1"/>
      <c r="J83" s="1"/>
      <c r="K83" s="1"/>
      <c r="L83" s="3"/>
      <c r="M83" s="3"/>
      <c r="N83" s="3"/>
      <c r="O83" s="3"/>
      <c r="P83" s="3"/>
      <c r="Q83" s="3"/>
      <c r="R83" s="3"/>
      <c r="S83" s="3"/>
      <c r="T83" s="3"/>
      <c r="U83" s="3"/>
      <c r="V83" s="3"/>
      <c r="W83" s="3"/>
      <c r="X83" s="3"/>
      <c r="Y83" s="3"/>
      <c r="Z83" s="3"/>
      <c r="AA83" s="3"/>
      <c r="AB83" s="3"/>
      <c r="AC83" s="3"/>
      <c r="AD83" s="3"/>
      <c r="AE83" s="3"/>
    </row>
    <row r="84" ht="15.75" customHeight="1">
      <c r="A84" s="46"/>
      <c r="B84" s="47"/>
      <c r="C84" s="47"/>
      <c r="D84" s="1"/>
      <c r="E84" s="1"/>
      <c r="F84" s="1"/>
      <c r="G84" s="1"/>
      <c r="H84" s="1"/>
      <c r="I84" s="1"/>
      <c r="J84" s="1"/>
      <c r="K84" s="1"/>
      <c r="L84" s="3"/>
      <c r="M84" s="3"/>
      <c r="N84" s="3"/>
      <c r="O84" s="3"/>
      <c r="P84" s="3"/>
      <c r="Q84" s="3"/>
      <c r="R84" s="3"/>
      <c r="S84" s="3"/>
      <c r="T84" s="3"/>
      <c r="U84" s="3"/>
      <c r="V84" s="3"/>
      <c r="W84" s="3"/>
      <c r="X84" s="3"/>
      <c r="Y84" s="3"/>
      <c r="Z84" s="3"/>
      <c r="AA84" s="3"/>
      <c r="AB84" s="3"/>
      <c r="AC84" s="3"/>
      <c r="AD84" s="3"/>
      <c r="AE84" s="3"/>
    </row>
    <row r="85" ht="15.75" customHeight="1">
      <c r="A85" s="46"/>
      <c r="B85" s="47"/>
      <c r="C85" s="47"/>
      <c r="D85" s="1"/>
      <c r="E85" s="1"/>
      <c r="F85" s="1"/>
      <c r="G85" s="1"/>
      <c r="H85" s="1"/>
      <c r="I85" s="1"/>
      <c r="J85" s="1"/>
      <c r="K85" s="1"/>
      <c r="L85" s="3"/>
      <c r="M85" s="3"/>
      <c r="N85" s="3"/>
      <c r="O85" s="3"/>
      <c r="P85" s="3"/>
      <c r="Q85" s="3"/>
      <c r="R85" s="3"/>
      <c r="S85" s="3"/>
      <c r="T85" s="3"/>
      <c r="U85" s="3"/>
      <c r="V85" s="3"/>
      <c r="W85" s="3"/>
      <c r="X85" s="3"/>
      <c r="Y85" s="3"/>
      <c r="Z85" s="3"/>
      <c r="AA85" s="3"/>
      <c r="AB85" s="3"/>
      <c r="AC85" s="3"/>
      <c r="AD85" s="3"/>
      <c r="AE85" s="3"/>
    </row>
    <row r="86" ht="15.75" customHeight="1">
      <c r="A86" s="46"/>
      <c r="B86" s="47"/>
      <c r="C86" s="47"/>
      <c r="D86" s="1"/>
      <c r="E86" s="1"/>
      <c r="F86" s="1"/>
      <c r="G86" s="1"/>
      <c r="H86" s="1"/>
      <c r="I86" s="1"/>
      <c r="J86" s="1"/>
      <c r="K86" s="1"/>
      <c r="L86" s="3"/>
      <c r="M86" s="3"/>
      <c r="N86" s="3"/>
      <c r="O86" s="3"/>
      <c r="P86" s="3"/>
      <c r="Q86" s="3"/>
      <c r="R86" s="3"/>
      <c r="S86" s="3"/>
      <c r="T86" s="3"/>
      <c r="U86" s="3"/>
      <c r="V86" s="3"/>
      <c r="W86" s="3"/>
      <c r="X86" s="3"/>
      <c r="Y86" s="3"/>
      <c r="Z86" s="3"/>
      <c r="AA86" s="3"/>
      <c r="AB86" s="3"/>
      <c r="AC86" s="3"/>
      <c r="AD86" s="3"/>
      <c r="AE86" s="3"/>
    </row>
    <row r="87" ht="15.75" customHeight="1">
      <c r="A87" s="46"/>
      <c r="B87" s="47"/>
      <c r="C87" s="47"/>
      <c r="D87" s="1"/>
      <c r="E87" s="1"/>
      <c r="F87" s="1"/>
      <c r="G87" s="1"/>
      <c r="H87" s="1"/>
      <c r="I87" s="1"/>
      <c r="J87" s="1"/>
      <c r="K87" s="1"/>
      <c r="L87" s="3"/>
      <c r="M87" s="3"/>
      <c r="N87" s="3"/>
      <c r="O87" s="3"/>
      <c r="P87" s="3"/>
      <c r="Q87" s="3"/>
      <c r="R87" s="3"/>
      <c r="S87" s="3"/>
      <c r="T87" s="3"/>
      <c r="U87" s="3"/>
      <c r="V87" s="3"/>
      <c r="W87" s="3"/>
      <c r="X87" s="3"/>
      <c r="Y87" s="3"/>
      <c r="Z87" s="3"/>
      <c r="AA87" s="3"/>
      <c r="AB87" s="3"/>
      <c r="AC87" s="3"/>
      <c r="AD87" s="3"/>
      <c r="AE87" s="3"/>
    </row>
    <row r="88" ht="15.75" customHeight="1">
      <c r="A88" s="46"/>
      <c r="B88" s="47"/>
      <c r="C88" s="47"/>
      <c r="D88" s="1"/>
      <c r="E88" s="1"/>
      <c r="F88" s="1"/>
      <c r="G88" s="1"/>
      <c r="H88" s="1"/>
      <c r="I88" s="1"/>
      <c r="J88" s="1"/>
      <c r="K88" s="1"/>
      <c r="L88" s="3"/>
      <c r="M88" s="3"/>
      <c r="N88" s="3"/>
      <c r="O88" s="3"/>
      <c r="P88" s="3"/>
      <c r="Q88" s="3"/>
      <c r="R88" s="3"/>
      <c r="S88" s="3"/>
      <c r="T88" s="3"/>
      <c r="U88" s="3"/>
      <c r="V88" s="3"/>
      <c r="W88" s="3"/>
      <c r="X88" s="3"/>
      <c r="Y88" s="3"/>
      <c r="Z88" s="3"/>
      <c r="AA88" s="3"/>
      <c r="AB88" s="3"/>
      <c r="AC88" s="3"/>
      <c r="AD88" s="3"/>
      <c r="AE88" s="3"/>
    </row>
    <row r="89" ht="15.75" customHeight="1">
      <c r="A89" s="46"/>
      <c r="B89" s="47"/>
      <c r="C89" s="47"/>
      <c r="D89" s="1"/>
      <c r="E89" s="1"/>
      <c r="F89" s="1"/>
      <c r="G89" s="1"/>
      <c r="H89" s="1"/>
      <c r="I89" s="1"/>
      <c r="J89" s="1"/>
      <c r="K89" s="1"/>
      <c r="L89" s="3"/>
      <c r="M89" s="3"/>
      <c r="N89" s="3"/>
      <c r="O89" s="3"/>
      <c r="P89" s="3"/>
      <c r="Q89" s="3"/>
      <c r="R89" s="3"/>
      <c r="S89" s="3"/>
      <c r="T89" s="3"/>
      <c r="U89" s="3"/>
      <c r="V89" s="3"/>
      <c r="W89" s="3"/>
      <c r="X89" s="3"/>
      <c r="Y89" s="3"/>
      <c r="Z89" s="3"/>
      <c r="AA89" s="3"/>
      <c r="AB89" s="3"/>
      <c r="AC89" s="3"/>
      <c r="AD89" s="3"/>
      <c r="AE89" s="3"/>
    </row>
    <row r="90" ht="15.75" customHeight="1">
      <c r="A90" s="46"/>
      <c r="B90" s="47"/>
      <c r="C90" s="47"/>
      <c r="D90" s="1"/>
      <c r="E90" s="1"/>
      <c r="F90" s="1"/>
      <c r="G90" s="1"/>
      <c r="H90" s="1"/>
      <c r="I90" s="1"/>
      <c r="J90" s="1"/>
      <c r="K90" s="1"/>
      <c r="L90" s="3"/>
      <c r="M90" s="3"/>
      <c r="N90" s="3"/>
      <c r="O90" s="3"/>
      <c r="P90" s="3"/>
      <c r="Q90" s="3"/>
      <c r="R90" s="3"/>
      <c r="S90" s="3"/>
      <c r="T90" s="3"/>
      <c r="U90" s="3"/>
      <c r="V90" s="3"/>
      <c r="W90" s="3"/>
      <c r="X90" s="3"/>
      <c r="Y90" s="3"/>
      <c r="Z90" s="3"/>
      <c r="AA90" s="3"/>
      <c r="AB90" s="3"/>
      <c r="AC90" s="3"/>
      <c r="AD90" s="3"/>
      <c r="AE90" s="3"/>
    </row>
    <row r="91" ht="15.75" customHeight="1">
      <c r="A91" s="46"/>
      <c r="B91" s="47"/>
      <c r="C91" s="47"/>
      <c r="D91" s="1"/>
      <c r="E91" s="1"/>
      <c r="F91" s="1"/>
      <c r="G91" s="1"/>
      <c r="H91" s="1"/>
      <c r="I91" s="1"/>
      <c r="J91" s="1"/>
      <c r="K91" s="1"/>
      <c r="L91" s="3"/>
      <c r="M91" s="3"/>
      <c r="N91" s="3"/>
      <c r="O91" s="3"/>
      <c r="P91" s="3"/>
      <c r="Q91" s="3"/>
      <c r="R91" s="3"/>
      <c r="S91" s="3"/>
      <c r="T91" s="3"/>
      <c r="U91" s="3"/>
      <c r="V91" s="3"/>
      <c r="W91" s="3"/>
      <c r="X91" s="3"/>
      <c r="Y91" s="3"/>
      <c r="Z91" s="3"/>
      <c r="AA91" s="3"/>
      <c r="AB91" s="3"/>
      <c r="AC91" s="3"/>
      <c r="AD91" s="3"/>
      <c r="AE91" s="3"/>
    </row>
    <row r="92" ht="15.75" customHeight="1">
      <c r="A92" s="46"/>
      <c r="B92" s="47"/>
      <c r="C92" s="47"/>
      <c r="D92" s="1"/>
      <c r="E92" s="1"/>
      <c r="F92" s="1"/>
      <c r="G92" s="1"/>
      <c r="H92" s="1"/>
      <c r="I92" s="1"/>
      <c r="J92" s="1"/>
      <c r="K92" s="1"/>
      <c r="L92" s="3"/>
      <c r="M92" s="3"/>
      <c r="N92" s="3"/>
      <c r="O92" s="3"/>
      <c r="P92" s="3"/>
      <c r="Q92" s="3"/>
      <c r="R92" s="3"/>
      <c r="S92" s="3"/>
      <c r="T92" s="3"/>
      <c r="U92" s="3"/>
      <c r="V92" s="3"/>
      <c r="W92" s="3"/>
      <c r="X92" s="3"/>
      <c r="Y92" s="3"/>
      <c r="Z92" s="3"/>
      <c r="AA92" s="3"/>
      <c r="AB92" s="3"/>
      <c r="AC92" s="3"/>
      <c r="AD92" s="3"/>
      <c r="AE92" s="3"/>
    </row>
    <row r="93" ht="15.75" customHeight="1">
      <c r="A93" s="46"/>
      <c r="B93" s="47"/>
      <c r="C93" s="47"/>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row>
    <row r="94" ht="15.75" customHeight="1">
      <c r="A94" s="46"/>
      <c r="B94" s="47"/>
      <c r="C94" s="47"/>
      <c r="D94" s="1"/>
      <c r="E94" s="1"/>
      <c r="F94" s="1"/>
      <c r="G94" s="1"/>
      <c r="H94" s="1"/>
      <c r="I94" s="1"/>
      <c r="J94" s="1"/>
      <c r="K94" s="1"/>
      <c r="L94" s="3"/>
      <c r="M94" s="3"/>
      <c r="N94" s="3"/>
      <c r="O94" s="3"/>
      <c r="P94" s="3"/>
      <c r="Q94" s="3"/>
      <c r="R94" s="3"/>
      <c r="S94" s="3"/>
      <c r="T94" s="3"/>
      <c r="U94" s="3"/>
      <c r="V94" s="3"/>
      <c r="W94" s="3"/>
      <c r="X94" s="3"/>
      <c r="Y94" s="3"/>
      <c r="Z94" s="3"/>
      <c r="AA94" s="3"/>
      <c r="AB94" s="3"/>
      <c r="AC94" s="3"/>
      <c r="AD94" s="3"/>
      <c r="AE94" s="3"/>
    </row>
    <row r="95" ht="15.75" customHeight="1">
      <c r="A95" s="46"/>
      <c r="B95" s="47"/>
      <c r="C95" s="47"/>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row>
    <row r="96" ht="15.75" customHeight="1">
      <c r="A96" s="46"/>
      <c r="B96" s="47"/>
      <c r="C96" s="47"/>
      <c r="D96" s="1"/>
      <c r="E96" s="1"/>
      <c r="F96" s="1"/>
      <c r="G96" s="1"/>
      <c r="H96" s="1"/>
      <c r="I96" s="1"/>
      <c r="J96" s="1"/>
      <c r="K96" s="1"/>
      <c r="L96" s="3"/>
      <c r="M96" s="3"/>
      <c r="N96" s="3"/>
      <c r="O96" s="3"/>
      <c r="P96" s="3"/>
      <c r="Q96" s="3"/>
      <c r="R96" s="3"/>
      <c r="S96" s="3"/>
      <c r="T96" s="3"/>
      <c r="U96" s="3"/>
      <c r="V96" s="3"/>
      <c r="W96" s="3"/>
      <c r="X96" s="3"/>
      <c r="Y96" s="3"/>
      <c r="Z96" s="3"/>
      <c r="AA96" s="3"/>
      <c r="AB96" s="3"/>
      <c r="AC96" s="3"/>
      <c r="AD96" s="3"/>
      <c r="AE96" s="3"/>
    </row>
    <row r="97" ht="15.75" customHeight="1">
      <c r="A97" s="46"/>
      <c r="B97" s="47"/>
      <c r="C97" s="47"/>
      <c r="D97" s="1"/>
      <c r="E97" s="1"/>
      <c r="F97" s="1"/>
      <c r="G97" s="1"/>
      <c r="H97" s="1"/>
      <c r="I97" s="1"/>
      <c r="J97" s="1"/>
      <c r="K97" s="1"/>
      <c r="L97" s="3"/>
      <c r="M97" s="3"/>
      <c r="N97" s="3"/>
      <c r="O97" s="3"/>
      <c r="P97" s="3"/>
      <c r="Q97" s="3"/>
      <c r="R97" s="3"/>
      <c r="S97" s="3"/>
      <c r="T97" s="3"/>
      <c r="U97" s="3"/>
      <c r="V97" s="3"/>
      <c r="W97" s="3"/>
      <c r="X97" s="3"/>
      <c r="Y97" s="3"/>
      <c r="Z97" s="3"/>
      <c r="AA97" s="3"/>
      <c r="AB97" s="3"/>
      <c r="AC97" s="3"/>
      <c r="AD97" s="3"/>
      <c r="AE97" s="3"/>
    </row>
    <row r="98" ht="15.75" customHeight="1">
      <c r="A98" s="46"/>
      <c r="B98" s="47"/>
      <c r="C98" s="47"/>
      <c r="D98" s="1"/>
      <c r="E98" s="1"/>
      <c r="F98" s="1"/>
      <c r="G98" s="1"/>
      <c r="H98" s="1"/>
      <c r="I98" s="1"/>
      <c r="J98" s="1"/>
      <c r="K98" s="1"/>
      <c r="L98" s="3"/>
      <c r="M98" s="3"/>
      <c r="N98" s="3"/>
      <c r="O98" s="3"/>
      <c r="P98" s="3"/>
      <c r="Q98" s="3"/>
      <c r="R98" s="3"/>
      <c r="S98" s="3"/>
      <c r="T98" s="3"/>
      <c r="U98" s="3"/>
      <c r="V98" s="3"/>
      <c r="W98" s="3"/>
      <c r="X98" s="3"/>
      <c r="Y98" s="3"/>
      <c r="Z98" s="3"/>
      <c r="AA98" s="3"/>
      <c r="AB98" s="3"/>
      <c r="AC98" s="3"/>
      <c r="AD98" s="3"/>
      <c r="AE98" s="3"/>
    </row>
    <row r="99" ht="15.75" customHeight="1">
      <c r="A99" s="46"/>
      <c r="B99" s="47"/>
      <c r="C99" s="47"/>
      <c r="D99" s="1"/>
      <c r="E99" s="1"/>
      <c r="F99" s="1"/>
      <c r="G99" s="1"/>
      <c r="H99" s="1"/>
      <c r="I99" s="1"/>
      <c r="J99" s="1"/>
      <c r="K99" s="1"/>
      <c r="L99" s="3"/>
      <c r="M99" s="3"/>
      <c r="N99" s="3"/>
      <c r="O99" s="3"/>
      <c r="P99" s="3"/>
      <c r="Q99" s="3"/>
      <c r="R99" s="3"/>
      <c r="S99" s="3"/>
      <c r="T99" s="3"/>
      <c r="U99" s="3"/>
      <c r="V99" s="3"/>
      <c r="W99" s="3"/>
      <c r="X99" s="3"/>
      <c r="Y99" s="3"/>
      <c r="Z99" s="3"/>
      <c r="AA99" s="3"/>
      <c r="AB99" s="3"/>
      <c r="AC99" s="3"/>
      <c r="AD99" s="3"/>
      <c r="AE99" s="3"/>
    </row>
    <row r="100" ht="15.75" customHeight="1">
      <c r="A100" s="46"/>
      <c r="B100" s="47"/>
      <c r="C100" s="47"/>
      <c r="D100" s="1"/>
      <c r="E100" s="1"/>
      <c r="F100" s="1"/>
      <c r="G100" s="1"/>
      <c r="H100" s="1"/>
      <c r="I100" s="1"/>
      <c r="J100" s="1"/>
      <c r="K100" s="1"/>
      <c r="L100" s="3"/>
      <c r="M100" s="3"/>
      <c r="N100" s="3"/>
      <c r="O100" s="3"/>
      <c r="P100" s="3"/>
      <c r="Q100" s="3"/>
      <c r="R100" s="3"/>
      <c r="S100" s="3"/>
      <c r="T100" s="3"/>
      <c r="U100" s="3"/>
      <c r="V100" s="3"/>
      <c r="W100" s="3"/>
      <c r="X100" s="3"/>
      <c r="Y100" s="3"/>
      <c r="Z100" s="3"/>
      <c r="AA100" s="3"/>
      <c r="AB100" s="3"/>
      <c r="AC100" s="3"/>
      <c r="AD100" s="3"/>
      <c r="AE100" s="3"/>
    </row>
    <row r="101" ht="15.75" customHeight="1">
      <c r="A101" s="46"/>
      <c r="B101" s="47"/>
      <c r="C101" s="47"/>
      <c r="D101" s="1"/>
      <c r="E101" s="1"/>
      <c r="F101" s="1"/>
      <c r="G101" s="1"/>
      <c r="H101" s="1"/>
      <c r="I101" s="1"/>
      <c r="J101" s="1"/>
      <c r="K101" s="1"/>
      <c r="L101" s="3"/>
      <c r="M101" s="3"/>
      <c r="N101" s="3"/>
      <c r="O101" s="3"/>
      <c r="P101" s="3"/>
      <c r="Q101" s="3"/>
      <c r="R101" s="3"/>
      <c r="S101" s="3"/>
      <c r="T101" s="3"/>
      <c r="U101" s="3"/>
      <c r="V101" s="3"/>
      <c r="W101" s="3"/>
      <c r="X101" s="3"/>
      <c r="Y101" s="3"/>
      <c r="Z101" s="3"/>
      <c r="AA101" s="3"/>
      <c r="AB101" s="3"/>
      <c r="AC101" s="3"/>
      <c r="AD101" s="3"/>
      <c r="AE101" s="3"/>
    </row>
    <row r="102" ht="15.75" customHeight="1">
      <c r="A102" s="46"/>
      <c r="B102" s="47"/>
      <c r="C102" s="47"/>
      <c r="D102" s="1"/>
      <c r="E102" s="1"/>
      <c r="F102" s="1"/>
      <c r="G102" s="1"/>
      <c r="H102" s="1"/>
      <c r="I102" s="1"/>
      <c r="J102" s="1"/>
      <c r="K102" s="1"/>
      <c r="L102" s="3"/>
      <c r="M102" s="3"/>
      <c r="N102" s="3"/>
      <c r="O102" s="3"/>
      <c r="P102" s="3"/>
      <c r="Q102" s="3"/>
      <c r="R102" s="3"/>
      <c r="S102" s="3"/>
      <c r="T102" s="3"/>
      <c r="U102" s="3"/>
      <c r="V102" s="3"/>
      <c r="W102" s="3"/>
      <c r="X102" s="3"/>
      <c r="Y102" s="3"/>
      <c r="Z102" s="3"/>
      <c r="AA102" s="3"/>
      <c r="AB102" s="3"/>
      <c r="AC102" s="3"/>
      <c r="AD102" s="3"/>
      <c r="AE102" s="3"/>
    </row>
    <row r="103" ht="15.75" customHeight="1">
      <c r="A103" s="46"/>
      <c r="B103" s="47"/>
      <c r="C103" s="47"/>
      <c r="D103" s="1"/>
      <c r="E103" s="1"/>
      <c r="F103" s="1"/>
      <c r="G103" s="1"/>
      <c r="H103" s="1"/>
      <c r="I103" s="1"/>
      <c r="J103" s="1"/>
      <c r="K103" s="1"/>
      <c r="L103" s="3"/>
      <c r="M103" s="3"/>
      <c r="N103" s="3"/>
      <c r="O103" s="3"/>
      <c r="P103" s="3"/>
      <c r="Q103" s="3"/>
      <c r="R103" s="3"/>
      <c r="S103" s="3"/>
      <c r="T103" s="3"/>
      <c r="U103" s="3"/>
      <c r="V103" s="3"/>
      <c r="W103" s="3"/>
      <c r="X103" s="3"/>
      <c r="Y103" s="3"/>
      <c r="Z103" s="3"/>
      <c r="AA103" s="3"/>
      <c r="AB103" s="3"/>
      <c r="AC103" s="3"/>
      <c r="AD103" s="3"/>
      <c r="AE103" s="3"/>
    </row>
    <row r="104" ht="15.75" customHeight="1">
      <c r="A104" s="46"/>
      <c r="B104" s="47"/>
      <c r="C104" s="47"/>
      <c r="D104" s="1"/>
      <c r="E104" s="1"/>
      <c r="F104" s="1"/>
      <c r="G104" s="1"/>
      <c r="H104" s="1"/>
      <c r="I104" s="1"/>
      <c r="J104" s="1"/>
      <c r="K104" s="1"/>
      <c r="L104" s="3"/>
      <c r="M104" s="3"/>
      <c r="N104" s="3"/>
      <c r="O104" s="3"/>
      <c r="P104" s="3"/>
      <c r="Q104" s="3"/>
      <c r="R104" s="3"/>
      <c r="S104" s="3"/>
      <c r="T104" s="3"/>
      <c r="U104" s="3"/>
      <c r="V104" s="3"/>
      <c r="W104" s="3"/>
      <c r="X104" s="3"/>
      <c r="Y104" s="3"/>
      <c r="Z104" s="3"/>
      <c r="AA104" s="3"/>
      <c r="AB104" s="3"/>
      <c r="AC104" s="3"/>
      <c r="AD104" s="3"/>
      <c r="AE104" s="3"/>
    </row>
    <row r="105" ht="15.75" customHeight="1">
      <c r="A105" s="46"/>
      <c r="B105" s="47"/>
      <c r="C105" s="47"/>
      <c r="D105" s="1"/>
      <c r="E105" s="1"/>
      <c r="F105" s="1"/>
      <c r="G105" s="1"/>
      <c r="H105" s="1"/>
      <c r="I105" s="1"/>
      <c r="J105" s="1"/>
      <c r="K105" s="1"/>
      <c r="L105" s="3"/>
      <c r="M105" s="3"/>
      <c r="N105" s="3"/>
      <c r="O105" s="3"/>
      <c r="P105" s="3"/>
      <c r="Q105" s="3"/>
      <c r="R105" s="3"/>
      <c r="S105" s="3"/>
      <c r="T105" s="3"/>
      <c r="U105" s="3"/>
      <c r="V105" s="3"/>
      <c r="W105" s="3"/>
      <c r="X105" s="3"/>
      <c r="Y105" s="3"/>
      <c r="Z105" s="3"/>
      <c r="AA105" s="3"/>
      <c r="AB105" s="3"/>
      <c r="AC105" s="3"/>
      <c r="AD105" s="3"/>
      <c r="AE105" s="3"/>
    </row>
    <row r="106" ht="15.75" customHeight="1">
      <c r="A106" s="46"/>
      <c r="B106" s="47"/>
      <c r="C106" s="47"/>
      <c r="D106" s="1"/>
      <c r="E106" s="1"/>
      <c r="F106" s="1"/>
      <c r="G106" s="1"/>
      <c r="H106" s="1"/>
      <c r="I106" s="1"/>
      <c r="J106" s="1"/>
      <c r="K106" s="1"/>
      <c r="L106" s="3"/>
      <c r="M106" s="3"/>
      <c r="N106" s="3"/>
      <c r="O106" s="3"/>
      <c r="P106" s="3"/>
      <c r="Q106" s="3"/>
      <c r="R106" s="3"/>
      <c r="S106" s="3"/>
      <c r="T106" s="3"/>
      <c r="U106" s="3"/>
      <c r="V106" s="3"/>
      <c r="W106" s="3"/>
      <c r="X106" s="3"/>
      <c r="Y106" s="3"/>
      <c r="Z106" s="3"/>
      <c r="AA106" s="3"/>
      <c r="AB106" s="3"/>
      <c r="AC106" s="3"/>
      <c r="AD106" s="3"/>
      <c r="AE106" s="3"/>
    </row>
    <row r="107" ht="15.75" customHeight="1">
      <c r="A107" s="46"/>
      <c r="B107" s="47"/>
      <c r="C107" s="47"/>
      <c r="D107" s="1"/>
      <c r="E107" s="1"/>
      <c r="F107" s="1"/>
      <c r="G107" s="1"/>
      <c r="H107" s="1"/>
      <c r="I107" s="1"/>
      <c r="J107" s="1"/>
      <c r="K107" s="1"/>
      <c r="L107" s="3"/>
      <c r="M107" s="3"/>
      <c r="N107" s="3"/>
      <c r="O107" s="3"/>
      <c r="P107" s="3"/>
      <c r="Q107" s="3"/>
      <c r="R107" s="3"/>
      <c r="S107" s="3"/>
      <c r="T107" s="3"/>
      <c r="U107" s="3"/>
      <c r="V107" s="3"/>
      <c r="W107" s="3"/>
      <c r="X107" s="3"/>
      <c r="Y107" s="3"/>
      <c r="Z107" s="3"/>
      <c r="AA107" s="3"/>
      <c r="AB107" s="3"/>
      <c r="AC107" s="3"/>
      <c r="AD107" s="3"/>
      <c r="AE107" s="3"/>
    </row>
    <row r="108" ht="15.75" customHeight="1">
      <c r="A108" s="46"/>
      <c r="B108" s="47"/>
      <c r="C108" s="47"/>
      <c r="D108" s="1"/>
      <c r="E108" s="1"/>
      <c r="F108" s="1"/>
      <c r="G108" s="1"/>
      <c r="H108" s="1"/>
      <c r="I108" s="1"/>
      <c r="J108" s="1"/>
      <c r="K108" s="1"/>
      <c r="L108" s="3"/>
      <c r="M108" s="3"/>
      <c r="N108" s="3"/>
      <c r="O108" s="3"/>
      <c r="P108" s="3"/>
      <c r="Q108" s="3"/>
      <c r="R108" s="3"/>
      <c r="S108" s="3"/>
      <c r="T108" s="3"/>
      <c r="U108" s="3"/>
      <c r="V108" s="3"/>
      <c r="W108" s="3"/>
      <c r="X108" s="3"/>
      <c r="Y108" s="3"/>
      <c r="Z108" s="3"/>
      <c r="AA108" s="3"/>
      <c r="AB108" s="3"/>
      <c r="AC108" s="3"/>
      <c r="AD108" s="3"/>
      <c r="AE108" s="3"/>
    </row>
    <row r="109" ht="15.75" customHeight="1">
      <c r="A109" s="46"/>
      <c r="B109" s="47"/>
      <c r="C109" s="47"/>
      <c r="D109" s="1"/>
      <c r="E109" s="1"/>
      <c r="F109" s="1"/>
      <c r="G109" s="1"/>
      <c r="H109" s="1"/>
      <c r="I109" s="1"/>
      <c r="J109" s="1"/>
      <c r="K109" s="1"/>
      <c r="L109" s="3"/>
      <c r="M109" s="3"/>
      <c r="N109" s="3"/>
      <c r="O109" s="3"/>
      <c r="P109" s="3"/>
      <c r="Q109" s="3"/>
      <c r="R109" s="3"/>
      <c r="S109" s="3"/>
      <c r="T109" s="3"/>
      <c r="U109" s="3"/>
      <c r="V109" s="3"/>
      <c r="W109" s="3"/>
      <c r="X109" s="3"/>
      <c r="Y109" s="3"/>
      <c r="Z109" s="3"/>
      <c r="AA109" s="3"/>
      <c r="AB109" s="3"/>
      <c r="AC109" s="3"/>
      <c r="AD109" s="3"/>
      <c r="AE109" s="3"/>
    </row>
    <row r="110" ht="15.75" customHeight="1">
      <c r="A110" s="46"/>
      <c r="B110" s="47"/>
      <c r="C110" s="47"/>
      <c r="D110" s="1"/>
      <c r="E110" s="1"/>
      <c r="F110" s="1"/>
      <c r="G110" s="1"/>
      <c r="H110" s="1"/>
      <c r="I110" s="1"/>
      <c r="J110" s="1"/>
      <c r="K110" s="1"/>
      <c r="L110" s="3"/>
      <c r="M110" s="3"/>
      <c r="N110" s="3"/>
      <c r="O110" s="3"/>
      <c r="P110" s="3"/>
      <c r="Q110" s="3"/>
      <c r="R110" s="3"/>
      <c r="S110" s="3"/>
      <c r="T110" s="3"/>
      <c r="U110" s="3"/>
      <c r="V110" s="3"/>
      <c r="W110" s="3"/>
      <c r="X110" s="3"/>
      <c r="Y110" s="3"/>
      <c r="Z110" s="3"/>
      <c r="AA110" s="3"/>
      <c r="AB110" s="3"/>
      <c r="AC110" s="3"/>
      <c r="AD110" s="3"/>
      <c r="AE110" s="3"/>
    </row>
    <row r="111" ht="15.75" customHeight="1">
      <c r="A111" s="46"/>
      <c r="B111" s="47"/>
      <c r="C111" s="47"/>
      <c r="D111" s="1"/>
      <c r="E111" s="1"/>
      <c r="F111" s="1"/>
      <c r="G111" s="1"/>
      <c r="H111" s="1"/>
      <c r="I111" s="1"/>
      <c r="J111" s="1"/>
      <c r="K111" s="1"/>
      <c r="L111" s="3"/>
      <c r="M111" s="3"/>
      <c r="N111" s="3"/>
      <c r="O111" s="3"/>
      <c r="P111" s="3"/>
      <c r="Q111" s="3"/>
      <c r="R111" s="3"/>
      <c r="S111" s="3"/>
      <c r="T111" s="3"/>
      <c r="U111" s="3"/>
      <c r="V111" s="3"/>
      <c r="W111" s="3"/>
      <c r="X111" s="3"/>
      <c r="Y111" s="3"/>
      <c r="Z111" s="3"/>
      <c r="AA111" s="3"/>
      <c r="AB111" s="3"/>
      <c r="AC111" s="3"/>
      <c r="AD111" s="3"/>
      <c r="AE111" s="3"/>
    </row>
    <row r="112" ht="15.75" customHeight="1">
      <c r="A112" s="46"/>
      <c r="B112" s="47"/>
      <c r="C112" s="47"/>
      <c r="D112" s="1"/>
      <c r="E112" s="1"/>
      <c r="F112" s="1"/>
      <c r="G112" s="1"/>
      <c r="H112" s="1"/>
      <c r="I112" s="1"/>
      <c r="J112" s="1"/>
      <c r="K112" s="1"/>
      <c r="L112" s="3"/>
      <c r="M112" s="3"/>
      <c r="N112" s="3"/>
      <c r="O112" s="3"/>
      <c r="P112" s="3"/>
      <c r="Q112" s="3"/>
      <c r="R112" s="3"/>
      <c r="S112" s="3"/>
      <c r="T112" s="3"/>
      <c r="U112" s="3"/>
      <c r="V112" s="3"/>
      <c r="W112" s="3"/>
      <c r="X112" s="3"/>
      <c r="Y112" s="3"/>
      <c r="Z112" s="3"/>
      <c r="AA112" s="3"/>
      <c r="AB112" s="3"/>
      <c r="AC112" s="3"/>
      <c r="AD112" s="3"/>
      <c r="AE112" s="3"/>
    </row>
    <row r="113" ht="15.75" customHeight="1">
      <c r="A113" s="46"/>
      <c r="B113" s="47"/>
      <c r="C113" s="47"/>
      <c r="D113" s="1"/>
      <c r="E113" s="1"/>
      <c r="F113" s="1"/>
      <c r="G113" s="1"/>
      <c r="H113" s="1"/>
      <c r="I113" s="1"/>
      <c r="J113" s="1"/>
      <c r="K113" s="1"/>
      <c r="L113" s="3"/>
      <c r="M113" s="3"/>
      <c r="N113" s="3"/>
      <c r="O113" s="3"/>
      <c r="P113" s="3"/>
      <c r="Q113" s="3"/>
      <c r="R113" s="3"/>
      <c r="S113" s="3"/>
      <c r="T113" s="3"/>
      <c r="U113" s="3"/>
      <c r="V113" s="3"/>
      <c r="W113" s="3"/>
      <c r="X113" s="3"/>
      <c r="Y113" s="3"/>
      <c r="Z113" s="3"/>
      <c r="AA113" s="3"/>
      <c r="AB113" s="3"/>
      <c r="AC113" s="3"/>
      <c r="AD113" s="3"/>
      <c r="AE113" s="3"/>
    </row>
    <row r="114" ht="15.75" customHeight="1">
      <c r="A114" s="46"/>
      <c r="B114" s="47"/>
      <c r="C114" s="47"/>
      <c r="D114" s="1"/>
      <c r="E114" s="1"/>
      <c r="F114" s="1"/>
      <c r="G114" s="1"/>
      <c r="H114" s="1"/>
      <c r="I114" s="1"/>
      <c r="J114" s="1"/>
      <c r="K114" s="1"/>
      <c r="L114" s="3"/>
      <c r="M114" s="3"/>
      <c r="N114" s="3"/>
      <c r="O114" s="3"/>
      <c r="P114" s="3"/>
      <c r="Q114" s="3"/>
      <c r="R114" s="3"/>
      <c r="S114" s="3"/>
      <c r="T114" s="3"/>
      <c r="U114" s="3"/>
      <c r="V114" s="3"/>
      <c r="W114" s="3"/>
      <c r="X114" s="3"/>
      <c r="Y114" s="3"/>
      <c r="Z114" s="3"/>
      <c r="AA114" s="3"/>
      <c r="AB114" s="3"/>
      <c r="AC114" s="3"/>
      <c r="AD114" s="3"/>
      <c r="AE114" s="3"/>
    </row>
    <row r="115" ht="15.75" customHeight="1">
      <c r="A115" s="46"/>
      <c r="B115" s="47"/>
      <c r="C115" s="47"/>
      <c r="D115" s="1"/>
      <c r="E115" s="1"/>
      <c r="F115" s="1"/>
      <c r="G115" s="1"/>
      <c r="H115" s="1"/>
      <c r="I115" s="1"/>
      <c r="J115" s="1"/>
      <c r="K115" s="1"/>
      <c r="L115" s="3"/>
      <c r="M115" s="3"/>
      <c r="N115" s="3"/>
      <c r="O115" s="3"/>
      <c r="P115" s="3"/>
      <c r="Q115" s="3"/>
      <c r="R115" s="3"/>
      <c r="S115" s="3"/>
      <c r="T115" s="3"/>
      <c r="U115" s="3"/>
      <c r="V115" s="3"/>
      <c r="W115" s="3"/>
      <c r="X115" s="3"/>
      <c r="Y115" s="3"/>
      <c r="Z115" s="3"/>
      <c r="AA115" s="3"/>
      <c r="AB115" s="3"/>
      <c r="AC115" s="3"/>
      <c r="AD115" s="3"/>
      <c r="AE115" s="3"/>
    </row>
    <row r="116" ht="15.75" customHeight="1">
      <c r="A116" s="46"/>
      <c r="B116" s="47"/>
      <c r="C116" s="47"/>
      <c r="D116" s="1"/>
      <c r="E116" s="1"/>
      <c r="F116" s="1"/>
      <c r="G116" s="1"/>
      <c r="H116" s="1"/>
      <c r="I116" s="1"/>
      <c r="J116" s="1"/>
      <c r="K116" s="1"/>
      <c r="L116" s="3"/>
      <c r="M116" s="3"/>
      <c r="N116" s="3"/>
      <c r="O116" s="3"/>
      <c r="P116" s="3"/>
      <c r="Q116" s="3"/>
      <c r="R116" s="3"/>
      <c r="S116" s="3"/>
      <c r="T116" s="3"/>
      <c r="U116" s="3"/>
      <c r="V116" s="3"/>
      <c r="W116" s="3"/>
      <c r="X116" s="3"/>
      <c r="Y116" s="3"/>
      <c r="Z116" s="3"/>
      <c r="AA116" s="3"/>
      <c r="AB116" s="3"/>
      <c r="AC116" s="3"/>
      <c r="AD116" s="3"/>
      <c r="AE116" s="3"/>
    </row>
    <row r="117" ht="15.75" customHeight="1">
      <c r="A117" s="46"/>
      <c r="B117" s="47"/>
      <c r="C117" s="47"/>
      <c r="D117" s="1"/>
      <c r="E117" s="1"/>
      <c r="F117" s="1"/>
      <c r="G117" s="1"/>
      <c r="H117" s="1"/>
      <c r="I117" s="1"/>
      <c r="J117" s="1"/>
      <c r="K117" s="1"/>
      <c r="L117" s="3"/>
      <c r="M117" s="3"/>
      <c r="N117" s="3"/>
      <c r="O117" s="3"/>
      <c r="P117" s="3"/>
      <c r="Q117" s="3"/>
      <c r="R117" s="3"/>
      <c r="S117" s="3"/>
      <c r="T117" s="3"/>
      <c r="U117" s="3"/>
      <c r="V117" s="3"/>
      <c r="W117" s="3"/>
      <c r="X117" s="3"/>
      <c r="Y117" s="3"/>
      <c r="Z117" s="3"/>
      <c r="AA117" s="3"/>
      <c r="AB117" s="3"/>
      <c r="AC117" s="3"/>
      <c r="AD117" s="3"/>
      <c r="AE117" s="3"/>
    </row>
    <row r="118" ht="15.75" customHeight="1">
      <c r="A118" s="46"/>
      <c r="B118" s="47"/>
      <c r="C118" s="47"/>
      <c r="D118" s="1"/>
      <c r="E118" s="1"/>
      <c r="F118" s="1"/>
      <c r="G118" s="1"/>
      <c r="H118" s="1"/>
      <c r="I118" s="1"/>
      <c r="J118" s="1"/>
      <c r="K118" s="1"/>
      <c r="L118" s="3"/>
      <c r="M118" s="3"/>
      <c r="N118" s="3"/>
      <c r="O118" s="3"/>
      <c r="P118" s="3"/>
      <c r="Q118" s="3"/>
      <c r="R118" s="3"/>
      <c r="S118" s="3"/>
      <c r="T118" s="3"/>
      <c r="U118" s="3"/>
      <c r="V118" s="3"/>
      <c r="W118" s="3"/>
      <c r="X118" s="3"/>
      <c r="Y118" s="3"/>
      <c r="Z118" s="3"/>
      <c r="AA118" s="3"/>
      <c r="AB118" s="3"/>
      <c r="AC118" s="3"/>
      <c r="AD118" s="3"/>
      <c r="AE118" s="3"/>
    </row>
    <row r="119" ht="15.75" customHeight="1">
      <c r="A119" s="46"/>
      <c r="B119" s="47"/>
      <c r="C119" s="47"/>
      <c r="D119" s="1"/>
      <c r="E119" s="1"/>
      <c r="F119" s="1"/>
      <c r="G119" s="1"/>
      <c r="H119" s="1"/>
      <c r="I119" s="1"/>
      <c r="J119" s="1"/>
      <c r="K119" s="1"/>
      <c r="L119" s="3"/>
      <c r="M119" s="3"/>
      <c r="N119" s="3"/>
      <c r="O119" s="3"/>
      <c r="P119" s="3"/>
      <c r="Q119" s="3"/>
      <c r="R119" s="3"/>
      <c r="S119" s="3"/>
      <c r="T119" s="3"/>
      <c r="U119" s="3"/>
      <c r="V119" s="3"/>
      <c r="W119" s="3"/>
      <c r="X119" s="3"/>
      <c r="Y119" s="3"/>
      <c r="Z119" s="3"/>
      <c r="AA119" s="3"/>
      <c r="AB119" s="3"/>
      <c r="AC119" s="3"/>
      <c r="AD119" s="3"/>
      <c r="AE119" s="3"/>
    </row>
    <row r="120" ht="15.75" customHeight="1">
      <c r="A120" s="46"/>
      <c r="B120" s="47"/>
      <c r="C120" s="47"/>
      <c r="D120" s="1"/>
      <c r="E120" s="1"/>
      <c r="F120" s="1"/>
      <c r="G120" s="1"/>
      <c r="H120" s="1"/>
      <c r="I120" s="1"/>
      <c r="J120" s="1"/>
      <c r="K120" s="1"/>
      <c r="L120" s="3"/>
      <c r="M120" s="3"/>
      <c r="N120" s="3"/>
      <c r="O120" s="3"/>
      <c r="P120" s="3"/>
      <c r="Q120" s="3"/>
      <c r="R120" s="3"/>
      <c r="S120" s="3"/>
      <c r="T120" s="3"/>
      <c r="U120" s="3"/>
      <c r="V120" s="3"/>
      <c r="W120" s="3"/>
      <c r="X120" s="3"/>
      <c r="Y120" s="3"/>
      <c r="Z120" s="3"/>
      <c r="AA120" s="3"/>
      <c r="AB120" s="3"/>
      <c r="AC120" s="3"/>
      <c r="AD120" s="3"/>
      <c r="AE120" s="3"/>
    </row>
    <row r="121" ht="15.75" customHeight="1">
      <c r="A121" s="46"/>
      <c r="B121" s="47"/>
      <c r="C121" s="47"/>
      <c r="D121" s="1"/>
      <c r="E121" s="1"/>
      <c r="F121" s="1"/>
      <c r="G121" s="1"/>
      <c r="H121" s="1"/>
      <c r="I121" s="1"/>
      <c r="J121" s="1"/>
      <c r="K121" s="1"/>
      <c r="L121" s="3"/>
      <c r="M121" s="3"/>
      <c r="N121" s="3"/>
      <c r="O121" s="3"/>
      <c r="P121" s="3"/>
      <c r="Q121" s="3"/>
      <c r="R121" s="3"/>
      <c r="S121" s="3"/>
      <c r="T121" s="3"/>
      <c r="U121" s="3"/>
      <c r="V121" s="3"/>
      <c r="W121" s="3"/>
      <c r="X121" s="3"/>
      <c r="Y121" s="3"/>
      <c r="Z121" s="3"/>
      <c r="AA121" s="3"/>
      <c r="AB121" s="3"/>
      <c r="AC121" s="3"/>
      <c r="AD121" s="3"/>
      <c r="AE121" s="3"/>
    </row>
    <row r="122" ht="15.75" customHeight="1">
      <c r="A122" s="46"/>
      <c r="B122" s="47"/>
      <c r="C122" s="47"/>
      <c r="D122" s="1"/>
      <c r="E122" s="1"/>
      <c r="F122" s="1"/>
      <c r="G122" s="1"/>
      <c r="H122" s="1"/>
      <c r="I122" s="1"/>
      <c r="J122" s="1"/>
      <c r="K122" s="1"/>
      <c r="L122" s="3"/>
      <c r="M122" s="3"/>
      <c r="N122" s="3"/>
      <c r="O122" s="3"/>
      <c r="P122" s="3"/>
      <c r="Q122" s="3"/>
      <c r="R122" s="3"/>
      <c r="S122" s="3"/>
      <c r="T122" s="3"/>
      <c r="U122" s="3"/>
      <c r="V122" s="3"/>
      <c r="W122" s="3"/>
      <c r="X122" s="3"/>
      <c r="Y122" s="3"/>
      <c r="Z122" s="3"/>
      <c r="AA122" s="3"/>
      <c r="AB122" s="3"/>
      <c r="AC122" s="3"/>
      <c r="AD122" s="3"/>
      <c r="AE122" s="3"/>
    </row>
    <row r="123" ht="15.75" customHeight="1">
      <c r="A123" s="46"/>
      <c r="B123" s="47"/>
      <c r="C123" s="47"/>
      <c r="D123" s="1"/>
      <c r="E123" s="1"/>
      <c r="F123" s="1"/>
      <c r="G123" s="1"/>
      <c r="H123" s="1"/>
      <c r="I123" s="1"/>
      <c r="J123" s="1"/>
      <c r="K123" s="1"/>
      <c r="L123" s="3"/>
      <c r="M123" s="3"/>
      <c r="N123" s="3"/>
      <c r="O123" s="3"/>
      <c r="P123" s="3"/>
      <c r="Q123" s="3"/>
      <c r="R123" s="3"/>
      <c r="S123" s="3"/>
      <c r="T123" s="3"/>
      <c r="U123" s="3"/>
      <c r="V123" s="3"/>
      <c r="W123" s="3"/>
      <c r="X123" s="3"/>
      <c r="Y123" s="3"/>
      <c r="Z123" s="3"/>
      <c r="AA123" s="3"/>
      <c r="AB123" s="3"/>
      <c r="AC123" s="3"/>
      <c r="AD123" s="3"/>
      <c r="AE123" s="3"/>
    </row>
    <row r="124" ht="15.75" customHeight="1">
      <c r="A124" s="46"/>
      <c r="B124" s="47"/>
      <c r="C124" s="47"/>
      <c r="D124" s="1"/>
      <c r="E124" s="1"/>
      <c r="F124" s="1"/>
      <c r="G124" s="1"/>
      <c r="H124" s="1"/>
      <c r="I124" s="1"/>
      <c r="J124" s="1"/>
      <c r="K124" s="1"/>
      <c r="L124" s="3"/>
      <c r="M124" s="3"/>
      <c r="N124" s="3"/>
      <c r="O124" s="3"/>
      <c r="P124" s="3"/>
      <c r="Q124" s="3"/>
      <c r="R124" s="3"/>
      <c r="S124" s="3"/>
      <c r="T124" s="3"/>
      <c r="U124" s="3"/>
      <c r="V124" s="3"/>
      <c r="W124" s="3"/>
      <c r="X124" s="3"/>
      <c r="Y124" s="3"/>
      <c r="Z124" s="3"/>
      <c r="AA124" s="3"/>
      <c r="AB124" s="3"/>
      <c r="AC124" s="3"/>
      <c r="AD124" s="3"/>
      <c r="AE124" s="3"/>
    </row>
    <row r="125" ht="15.75" customHeight="1">
      <c r="A125" s="46"/>
      <c r="B125" s="47"/>
      <c r="C125" s="47"/>
      <c r="D125" s="1"/>
      <c r="E125" s="1"/>
      <c r="F125" s="1"/>
      <c r="G125" s="1"/>
      <c r="H125" s="1"/>
      <c r="I125" s="1"/>
      <c r="J125" s="1"/>
      <c r="K125" s="1"/>
      <c r="L125" s="3"/>
      <c r="M125" s="3"/>
      <c r="N125" s="3"/>
      <c r="O125" s="3"/>
      <c r="P125" s="3"/>
      <c r="Q125" s="3"/>
      <c r="R125" s="3"/>
      <c r="S125" s="3"/>
      <c r="T125" s="3"/>
      <c r="U125" s="3"/>
      <c r="V125" s="3"/>
      <c r="W125" s="3"/>
      <c r="X125" s="3"/>
      <c r="Y125" s="3"/>
      <c r="Z125" s="3"/>
      <c r="AA125" s="3"/>
      <c r="AB125" s="3"/>
      <c r="AC125" s="3"/>
      <c r="AD125" s="3"/>
      <c r="AE125" s="3"/>
    </row>
    <row r="126" ht="15.75" customHeight="1">
      <c r="A126" s="46"/>
      <c r="B126" s="47"/>
      <c r="C126" s="47"/>
      <c r="D126" s="1"/>
      <c r="E126" s="1"/>
      <c r="F126" s="1"/>
      <c r="G126" s="1"/>
      <c r="H126" s="1"/>
      <c r="I126" s="1"/>
      <c r="J126" s="1"/>
      <c r="K126" s="1"/>
      <c r="L126" s="3"/>
      <c r="M126" s="3"/>
      <c r="N126" s="3"/>
      <c r="O126" s="3"/>
      <c r="P126" s="3"/>
      <c r="Q126" s="3"/>
      <c r="R126" s="3"/>
      <c r="S126" s="3"/>
      <c r="T126" s="3"/>
      <c r="U126" s="3"/>
      <c r="V126" s="3"/>
      <c r="W126" s="3"/>
      <c r="X126" s="3"/>
      <c r="Y126" s="3"/>
      <c r="Z126" s="3"/>
      <c r="AA126" s="3"/>
      <c r="AB126" s="3"/>
      <c r="AC126" s="3"/>
      <c r="AD126" s="3"/>
      <c r="AE126" s="3"/>
    </row>
    <row r="127" ht="15.75" customHeight="1">
      <c r="A127" s="46"/>
      <c r="B127" s="47"/>
      <c r="C127" s="47"/>
      <c r="D127" s="1"/>
      <c r="E127" s="1"/>
      <c r="F127" s="1"/>
      <c r="G127" s="1"/>
      <c r="H127" s="1"/>
      <c r="I127" s="1"/>
      <c r="J127" s="1"/>
      <c r="K127" s="1"/>
      <c r="L127" s="3"/>
      <c r="M127" s="3"/>
      <c r="N127" s="3"/>
      <c r="O127" s="3"/>
      <c r="P127" s="3"/>
      <c r="Q127" s="3"/>
      <c r="R127" s="3"/>
      <c r="S127" s="3"/>
      <c r="T127" s="3"/>
      <c r="U127" s="3"/>
      <c r="V127" s="3"/>
      <c r="W127" s="3"/>
      <c r="X127" s="3"/>
      <c r="Y127" s="3"/>
      <c r="Z127" s="3"/>
      <c r="AA127" s="3"/>
      <c r="AB127" s="3"/>
      <c r="AC127" s="3"/>
      <c r="AD127" s="3"/>
      <c r="AE127" s="3"/>
    </row>
    <row r="128" ht="15.75" customHeight="1">
      <c r="A128" s="46"/>
      <c r="B128" s="47"/>
      <c r="C128" s="47"/>
      <c r="D128" s="1"/>
      <c r="E128" s="1"/>
      <c r="F128" s="1"/>
      <c r="G128" s="1"/>
      <c r="H128" s="1"/>
      <c r="I128" s="1"/>
      <c r="J128" s="1"/>
      <c r="K128" s="1"/>
      <c r="L128" s="3"/>
      <c r="M128" s="3"/>
      <c r="N128" s="3"/>
      <c r="O128" s="3"/>
      <c r="P128" s="3"/>
      <c r="Q128" s="3"/>
      <c r="R128" s="3"/>
      <c r="S128" s="3"/>
      <c r="T128" s="3"/>
      <c r="U128" s="3"/>
      <c r="V128" s="3"/>
      <c r="W128" s="3"/>
      <c r="X128" s="3"/>
      <c r="Y128" s="3"/>
      <c r="Z128" s="3"/>
      <c r="AA128" s="3"/>
      <c r="AB128" s="3"/>
      <c r="AC128" s="3"/>
      <c r="AD128" s="3"/>
      <c r="AE128" s="3"/>
    </row>
    <row r="129" ht="15.75" customHeight="1">
      <c r="A129" s="46"/>
      <c r="B129" s="47"/>
      <c r="C129" s="47"/>
      <c r="D129" s="1"/>
      <c r="E129" s="1"/>
      <c r="F129" s="1"/>
      <c r="G129" s="1"/>
      <c r="H129" s="1"/>
      <c r="I129" s="1"/>
      <c r="J129" s="1"/>
      <c r="K129" s="1"/>
      <c r="L129" s="3"/>
      <c r="M129" s="3"/>
      <c r="N129" s="3"/>
      <c r="O129" s="3"/>
      <c r="P129" s="3"/>
      <c r="Q129" s="3"/>
      <c r="R129" s="3"/>
      <c r="S129" s="3"/>
      <c r="T129" s="3"/>
      <c r="U129" s="3"/>
      <c r="V129" s="3"/>
      <c r="W129" s="3"/>
      <c r="X129" s="3"/>
      <c r="Y129" s="3"/>
      <c r="Z129" s="3"/>
      <c r="AA129" s="3"/>
      <c r="AB129" s="3"/>
      <c r="AC129" s="3"/>
      <c r="AD129" s="3"/>
      <c r="AE129" s="3"/>
    </row>
    <row r="130" ht="15.75" customHeight="1">
      <c r="A130" s="46"/>
      <c r="B130" s="47"/>
      <c r="C130" s="47"/>
      <c r="D130" s="1"/>
      <c r="E130" s="1"/>
      <c r="F130" s="1"/>
      <c r="G130" s="1"/>
      <c r="H130" s="1"/>
      <c r="I130" s="1"/>
      <c r="J130" s="1"/>
      <c r="K130" s="1"/>
      <c r="L130" s="3"/>
      <c r="M130" s="3"/>
      <c r="N130" s="3"/>
      <c r="O130" s="3"/>
      <c r="P130" s="3"/>
      <c r="Q130" s="3"/>
      <c r="R130" s="3"/>
      <c r="S130" s="3"/>
      <c r="T130" s="3"/>
      <c r="U130" s="3"/>
      <c r="V130" s="3"/>
      <c r="W130" s="3"/>
      <c r="X130" s="3"/>
      <c r="Y130" s="3"/>
      <c r="Z130" s="3"/>
      <c r="AA130" s="3"/>
      <c r="AB130" s="3"/>
      <c r="AC130" s="3"/>
      <c r="AD130" s="3"/>
      <c r="AE130" s="3"/>
    </row>
    <row r="131" ht="15.75" customHeight="1">
      <c r="A131" s="46"/>
      <c r="B131" s="47"/>
      <c r="C131" s="47"/>
      <c r="D131" s="1"/>
      <c r="E131" s="1"/>
      <c r="F131" s="1"/>
      <c r="G131" s="1"/>
      <c r="H131" s="1"/>
      <c r="I131" s="1"/>
      <c r="J131" s="1"/>
      <c r="K131" s="1"/>
      <c r="L131" s="3"/>
      <c r="M131" s="3"/>
      <c r="N131" s="3"/>
      <c r="O131" s="3"/>
      <c r="P131" s="3"/>
      <c r="Q131" s="3"/>
      <c r="R131" s="3"/>
      <c r="S131" s="3"/>
      <c r="T131" s="3"/>
      <c r="U131" s="3"/>
      <c r="V131" s="3"/>
      <c r="W131" s="3"/>
      <c r="X131" s="3"/>
      <c r="Y131" s="3"/>
      <c r="Z131" s="3"/>
      <c r="AA131" s="3"/>
      <c r="AB131" s="3"/>
      <c r="AC131" s="3"/>
      <c r="AD131" s="3"/>
      <c r="AE131" s="3"/>
    </row>
    <row r="132" ht="15.75" customHeight="1">
      <c r="A132" s="46"/>
      <c r="B132" s="47"/>
      <c r="C132" s="47"/>
      <c r="D132" s="1"/>
      <c r="E132" s="1"/>
      <c r="F132" s="1"/>
      <c r="G132" s="1"/>
      <c r="H132" s="1"/>
      <c r="I132" s="1"/>
      <c r="J132" s="1"/>
      <c r="K132" s="1"/>
      <c r="L132" s="3"/>
      <c r="M132" s="3"/>
      <c r="N132" s="3"/>
      <c r="O132" s="3"/>
      <c r="P132" s="3"/>
      <c r="Q132" s="3"/>
      <c r="R132" s="3"/>
      <c r="S132" s="3"/>
      <c r="T132" s="3"/>
      <c r="U132" s="3"/>
      <c r="V132" s="3"/>
      <c r="W132" s="3"/>
      <c r="X132" s="3"/>
      <c r="Y132" s="3"/>
      <c r="Z132" s="3"/>
      <c r="AA132" s="3"/>
      <c r="AB132" s="3"/>
      <c r="AC132" s="3"/>
      <c r="AD132" s="3"/>
      <c r="AE132" s="3"/>
    </row>
    <row r="133" ht="15.75" customHeight="1">
      <c r="A133" s="46"/>
      <c r="B133" s="47"/>
      <c r="C133" s="47"/>
      <c r="D133" s="1"/>
      <c r="E133" s="1"/>
      <c r="F133" s="1"/>
      <c r="G133" s="1"/>
      <c r="H133" s="1"/>
      <c r="I133" s="1"/>
      <c r="J133" s="1"/>
      <c r="K133" s="1"/>
      <c r="L133" s="3"/>
      <c r="M133" s="3"/>
      <c r="N133" s="3"/>
      <c r="O133" s="3"/>
      <c r="P133" s="3"/>
      <c r="Q133" s="3"/>
      <c r="R133" s="3"/>
      <c r="S133" s="3"/>
      <c r="T133" s="3"/>
      <c r="U133" s="3"/>
      <c r="V133" s="3"/>
      <c r="W133" s="3"/>
      <c r="X133" s="3"/>
      <c r="Y133" s="3"/>
      <c r="Z133" s="3"/>
      <c r="AA133" s="3"/>
      <c r="AB133" s="3"/>
      <c r="AC133" s="3"/>
      <c r="AD133" s="3"/>
      <c r="AE133" s="3"/>
    </row>
    <row r="134" ht="15.75" customHeight="1">
      <c r="A134" s="46"/>
      <c r="B134" s="47"/>
      <c r="C134" s="47"/>
      <c r="D134" s="1"/>
      <c r="E134" s="1"/>
      <c r="F134" s="1"/>
      <c r="G134" s="1"/>
      <c r="H134" s="1"/>
      <c r="I134" s="1"/>
      <c r="J134" s="1"/>
      <c r="K134" s="1"/>
      <c r="L134" s="3"/>
      <c r="M134" s="3"/>
      <c r="N134" s="3"/>
      <c r="O134" s="3"/>
      <c r="P134" s="3"/>
      <c r="Q134" s="3"/>
      <c r="R134" s="3"/>
      <c r="S134" s="3"/>
      <c r="T134" s="3"/>
      <c r="U134" s="3"/>
      <c r="V134" s="3"/>
      <c r="W134" s="3"/>
      <c r="X134" s="3"/>
      <c r="Y134" s="3"/>
      <c r="Z134" s="3"/>
      <c r="AA134" s="3"/>
      <c r="AB134" s="3"/>
      <c r="AC134" s="3"/>
      <c r="AD134" s="3"/>
      <c r="AE134" s="3"/>
    </row>
    <row r="135" ht="15.75" customHeight="1">
      <c r="A135" s="46"/>
      <c r="B135" s="47"/>
      <c r="C135" s="47"/>
      <c r="D135" s="1"/>
      <c r="E135" s="1"/>
      <c r="F135" s="1"/>
      <c r="G135" s="1"/>
      <c r="H135" s="1"/>
      <c r="I135" s="1"/>
      <c r="J135" s="1"/>
      <c r="K135" s="1"/>
      <c r="L135" s="3"/>
      <c r="M135" s="3"/>
      <c r="N135" s="3"/>
      <c r="O135" s="3"/>
      <c r="P135" s="3"/>
      <c r="Q135" s="3"/>
      <c r="R135" s="3"/>
      <c r="S135" s="3"/>
      <c r="T135" s="3"/>
      <c r="U135" s="3"/>
      <c r="V135" s="3"/>
      <c r="W135" s="3"/>
      <c r="X135" s="3"/>
      <c r="Y135" s="3"/>
      <c r="Z135" s="3"/>
      <c r="AA135" s="3"/>
      <c r="AB135" s="3"/>
      <c r="AC135" s="3"/>
      <c r="AD135" s="3"/>
      <c r="AE135" s="3"/>
    </row>
    <row r="136" ht="15.75" customHeight="1">
      <c r="A136" s="46"/>
      <c r="B136" s="47"/>
      <c r="C136" s="47"/>
      <c r="D136" s="1"/>
      <c r="E136" s="1"/>
      <c r="F136" s="1"/>
      <c r="G136" s="1"/>
      <c r="H136" s="1"/>
      <c r="I136" s="1"/>
      <c r="J136" s="1"/>
      <c r="K136" s="1"/>
      <c r="L136" s="3"/>
      <c r="M136" s="3"/>
      <c r="N136" s="3"/>
      <c r="O136" s="3"/>
      <c r="P136" s="3"/>
      <c r="Q136" s="3"/>
      <c r="R136" s="3"/>
      <c r="S136" s="3"/>
      <c r="T136" s="3"/>
      <c r="U136" s="3"/>
      <c r="V136" s="3"/>
      <c r="W136" s="3"/>
      <c r="X136" s="3"/>
      <c r="Y136" s="3"/>
      <c r="Z136" s="3"/>
      <c r="AA136" s="3"/>
      <c r="AB136" s="3"/>
      <c r="AC136" s="3"/>
      <c r="AD136" s="3"/>
      <c r="AE136" s="3"/>
    </row>
    <row r="137" ht="15.75" customHeight="1">
      <c r="A137" s="46"/>
      <c r="B137" s="47"/>
      <c r="C137" s="47"/>
      <c r="D137" s="1"/>
      <c r="E137" s="1"/>
      <c r="F137" s="1"/>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row>
    <row r="138" ht="15.75" customHeight="1">
      <c r="A138" s="46"/>
      <c r="B138" s="47"/>
      <c r="C138" s="47"/>
      <c r="D138" s="1"/>
      <c r="E138" s="1"/>
      <c r="F138" s="1"/>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row>
    <row r="139" ht="15.75" customHeight="1">
      <c r="A139" s="46"/>
      <c r="B139" s="47"/>
      <c r="C139" s="47"/>
      <c r="D139" s="1"/>
      <c r="E139" s="1"/>
      <c r="F139" s="1"/>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row>
    <row r="140" ht="15.75" customHeight="1">
      <c r="A140" s="46"/>
      <c r="B140" s="47"/>
      <c r="C140" s="47"/>
      <c r="D140" s="1"/>
      <c r="E140" s="1"/>
      <c r="F140" s="1"/>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row>
    <row r="141" ht="15.75" customHeight="1">
      <c r="A141" s="46"/>
      <c r="B141" s="47"/>
      <c r="C141" s="47"/>
      <c r="D141" s="1"/>
      <c r="E141" s="1"/>
      <c r="F141" s="1"/>
      <c r="G141" s="1"/>
      <c r="H141" s="1"/>
      <c r="I141" s="1"/>
      <c r="J141" s="1"/>
      <c r="K141" s="1"/>
      <c r="L141" s="3"/>
      <c r="M141" s="3"/>
      <c r="N141" s="3"/>
      <c r="O141" s="3"/>
      <c r="P141" s="3"/>
      <c r="Q141" s="3"/>
      <c r="R141" s="3"/>
      <c r="S141" s="3"/>
      <c r="T141" s="3"/>
      <c r="U141" s="3"/>
      <c r="V141" s="3"/>
      <c r="W141" s="3"/>
      <c r="X141" s="3"/>
      <c r="Y141" s="3"/>
      <c r="Z141" s="3"/>
      <c r="AA141" s="3"/>
      <c r="AB141" s="3"/>
      <c r="AC141" s="3"/>
      <c r="AD141" s="3"/>
      <c r="AE141" s="3"/>
    </row>
    <row r="142" ht="15.75" customHeight="1">
      <c r="A142" s="46"/>
      <c r="B142" s="47"/>
      <c r="C142" s="47"/>
      <c r="D142" s="1"/>
      <c r="E142" s="1"/>
      <c r="F142" s="1"/>
      <c r="G142" s="1"/>
      <c r="H142" s="1"/>
      <c r="I142" s="1"/>
      <c r="J142" s="1"/>
      <c r="K142" s="1"/>
      <c r="L142" s="3"/>
      <c r="M142" s="3"/>
      <c r="N142" s="3"/>
      <c r="O142" s="3"/>
      <c r="P142" s="3"/>
      <c r="Q142" s="3"/>
      <c r="R142" s="3"/>
      <c r="S142" s="3"/>
      <c r="T142" s="3"/>
      <c r="U142" s="3"/>
      <c r="V142" s="3"/>
      <c r="W142" s="3"/>
      <c r="X142" s="3"/>
      <c r="Y142" s="3"/>
      <c r="Z142" s="3"/>
      <c r="AA142" s="3"/>
      <c r="AB142" s="3"/>
      <c r="AC142" s="3"/>
      <c r="AD142" s="3"/>
      <c r="AE142" s="3"/>
    </row>
    <row r="143" ht="15.75" customHeight="1">
      <c r="A143" s="46"/>
      <c r="B143" s="47"/>
      <c r="C143" s="47"/>
      <c r="D143" s="1"/>
      <c r="E143" s="1"/>
      <c r="F143" s="1"/>
      <c r="G143" s="1"/>
      <c r="H143" s="1"/>
      <c r="I143" s="1"/>
      <c r="J143" s="1"/>
      <c r="K143" s="1"/>
      <c r="L143" s="3"/>
      <c r="M143" s="3"/>
      <c r="N143" s="3"/>
      <c r="O143" s="3"/>
      <c r="P143" s="3"/>
      <c r="Q143" s="3"/>
      <c r="R143" s="3"/>
      <c r="S143" s="3"/>
      <c r="T143" s="3"/>
      <c r="U143" s="3"/>
      <c r="V143" s="3"/>
      <c r="W143" s="3"/>
      <c r="X143" s="3"/>
      <c r="Y143" s="3"/>
      <c r="Z143" s="3"/>
      <c r="AA143" s="3"/>
      <c r="AB143" s="3"/>
      <c r="AC143" s="3"/>
      <c r="AD143" s="3"/>
      <c r="AE143" s="3"/>
    </row>
    <row r="144" ht="15.75" customHeight="1">
      <c r="A144" s="46"/>
      <c r="B144" s="47"/>
      <c r="C144" s="47"/>
      <c r="D144" s="1"/>
      <c r="E144" s="1"/>
      <c r="F144" s="1"/>
      <c r="G144" s="1"/>
      <c r="H144" s="1"/>
      <c r="I144" s="1"/>
      <c r="J144" s="1"/>
      <c r="K144" s="1"/>
      <c r="L144" s="3"/>
      <c r="M144" s="3"/>
      <c r="N144" s="3"/>
      <c r="O144" s="3"/>
      <c r="P144" s="3"/>
      <c r="Q144" s="3"/>
      <c r="R144" s="3"/>
      <c r="S144" s="3"/>
      <c r="T144" s="3"/>
      <c r="U144" s="3"/>
      <c r="V144" s="3"/>
      <c r="W144" s="3"/>
      <c r="X144" s="3"/>
      <c r="Y144" s="3"/>
      <c r="Z144" s="3"/>
      <c r="AA144" s="3"/>
      <c r="AB144" s="3"/>
      <c r="AC144" s="3"/>
      <c r="AD144" s="3"/>
      <c r="AE144" s="3"/>
    </row>
    <row r="145" ht="15.75" customHeight="1">
      <c r="A145" s="46"/>
      <c r="B145" s="47"/>
      <c r="C145" s="47"/>
      <c r="D145" s="1"/>
      <c r="E145" s="1"/>
      <c r="F145" s="1"/>
      <c r="G145" s="1"/>
      <c r="H145" s="1"/>
      <c r="I145" s="1"/>
      <c r="J145" s="1"/>
      <c r="K145" s="1"/>
      <c r="L145" s="3"/>
      <c r="M145" s="3"/>
      <c r="N145" s="3"/>
      <c r="O145" s="3"/>
      <c r="P145" s="3"/>
      <c r="Q145" s="3"/>
      <c r="R145" s="3"/>
      <c r="S145" s="3"/>
      <c r="T145" s="3"/>
      <c r="U145" s="3"/>
      <c r="V145" s="3"/>
      <c r="W145" s="3"/>
      <c r="X145" s="3"/>
      <c r="Y145" s="3"/>
      <c r="Z145" s="3"/>
      <c r="AA145" s="3"/>
      <c r="AB145" s="3"/>
      <c r="AC145" s="3"/>
      <c r="AD145" s="3"/>
      <c r="AE145" s="3"/>
    </row>
    <row r="146" ht="15.75" customHeight="1">
      <c r="A146" s="46"/>
      <c r="B146" s="47"/>
      <c r="C146" s="47"/>
      <c r="D146" s="1"/>
      <c r="E146" s="1"/>
      <c r="F146" s="1"/>
      <c r="G146" s="1"/>
      <c r="H146" s="1"/>
      <c r="I146" s="1"/>
      <c r="J146" s="1"/>
      <c r="K146" s="1"/>
      <c r="L146" s="3"/>
      <c r="M146" s="3"/>
      <c r="N146" s="3"/>
      <c r="O146" s="3"/>
      <c r="P146" s="3"/>
      <c r="Q146" s="3"/>
      <c r="R146" s="3"/>
      <c r="S146" s="3"/>
      <c r="T146" s="3"/>
      <c r="U146" s="3"/>
      <c r="V146" s="3"/>
      <c r="W146" s="3"/>
      <c r="X146" s="3"/>
      <c r="Y146" s="3"/>
      <c r="Z146" s="3"/>
      <c r="AA146" s="3"/>
      <c r="AB146" s="3"/>
      <c r="AC146" s="3"/>
      <c r="AD146" s="3"/>
      <c r="AE146" s="3"/>
    </row>
    <row r="147" ht="15.75" customHeight="1">
      <c r="A147" s="46"/>
      <c r="B147" s="47"/>
      <c r="C147" s="47"/>
      <c r="D147" s="1"/>
      <c r="E147" s="1"/>
      <c r="F147" s="1"/>
      <c r="G147" s="1"/>
      <c r="H147" s="1"/>
      <c r="I147" s="1"/>
      <c r="J147" s="1"/>
      <c r="K147" s="1"/>
      <c r="L147" s="3"/>
      <c r="M147" s="3"/>
      <c r="N147" s="3"/>
      <c r="O147" s="3"/>
      <c r="P147" s="3"/>
      <c r="Q147" s="3"/>
      <c r="R147" s="3"/>
      <c r="S147" s="3"/>
      <c r="T147" s="3"/>
      <c r="U147" s="3"/>
      <c r="V147" s="3"/>
      <c r="W147" s="3"/>
      <c r="X147" s="3"/>
      <c r="Y147" s="3"/>
      <c r="Z147" s="3"/>
      <c r="AA147" s="3"/>
      <c r="AB147" s="3"/>
      <c r="AC147" s="3"/>
      <c r="AD147" s="3"/>
      <c r="AE147" s="3"/>
    </row>
    <row r="148" ht="15.75" customHeight="1">
      <c r="A148" s="46"/>
      <c r="B148" s="47"/>
      <c r="C148" s="47"/>
      <c r="D148" s="1"/>
      <c r="E148" s="1"/>
      <c r="F148" s="1"/>
      <c r="G148" s="1"/>
      <c r="H148" s="1"/>
      <c r="I148" s="1"/>
      <c r="J148" s="1"/>
      <c r="K148" s="1"/>
      <c r="L148" s="3"/>
      <c r="M148" s="3"/>
      <c r="N148" s="3"/>
      <c r="O148" s="3"/>
      <c r="P148" s="3"/>
      <c r="Q148" s="3"/>
      <c r="R148" s="3"/>
      <c r="S148" s="3"/>
      <c r="T148" s="3"/>
      <c r="U148" s="3"/>
      <c r="V148" s="3"/>
      <c r="W148" s="3"/>
      <c r="X148" s="3"/>
      <c r="Y148" s="3"/>
      <c r="Z148" s="3"/>
      <c r="AA148" s="3"/>
      <c r="AB148" s="3"/>
      <c r="AC148" s="3"/>
      <c r="AD148" s="3"/>
      <c r="AE148" s="3"/>
    </row>
    <row r="149" ht="15.75" customHeight="1">
      <c r="A149" s="46"/>
      <c r="B149" s="47"/>
      <c r="C149" s="47"/>
      <c r="D149" s="1"/>
      <c r="E149" s="1"/>
      <c r="F149" s="1"/>
      <c r="G149" s="1"/>
      <c r="H149" s="1"/>
      <c r="I149" s="1"/>
      <c r="J149" s="1"/>
      <c r="K149" s="1"/>
      <c r="L149" s="3"/>
      <c r="M149" s="3"/>
      <c r="N149" s="3"/>
      <c r="O149" s="3"/>
      <c r="P149" s="3"/>
      <c r="Q149" s="3"/>
      <c r="R149" s="3"/>
      <c r="S149" s="3"/>
      <c r="T149" s="3"/>
      <c r="U149" s="3"/>
      <c r="V149" s="3"/>
      <c r="W149" s="3"/>
      <c r="X149" s="3"/>
      <c r="Y149" s="3"/>
      <c r="Z149" s="3"/>
      <c r="AA149" s="3"/>
      <c r="AB149" s="3"/>
      <c r="AC149" s="3"/>
      <c r="AD149" s="3"/>
      <c r="AE149" s="3"/>
    </row>
    <row r="150" ht="15.75" customHeight="1">
      <c r="A150" s="46"/>
      <c r="B150" s="47"/>
      <c r="C150" s="47"/>
      <c r="D150" s="1"/>
      <c r="E150" s="1"/>
      <c r="F150" s="1"/>
      <c r="G150" s="1"/>
      <c r="H150" s="1"/>
      <c r="I150" s="1"/>
      <c r="J150" s="1"/>
      <c r="K150" s="1"/>
      <c r="L150" s="3"/>
      <c r="M150" s="3"/>
      <c r="N150" s="3"/>
      <c r="O150" s="3"/>
      <c r="P150" s="3"/>
      <c r="Q150" s="3"/>
      <c r="R150" s="3"/>
      <c r="S150" s="3"/>
      <c r="T150" s="3"/>
      <c r="U150" s="3"/>
      <c r="V150" s="3"/>
      <c r="W150" s="3"/>
      <c r="X150" s="3"/>
      <c r="Y150" s="3"/>
      <c r="Z150" s="3"/>
      <c r="AA150" s="3"/>
      <c r="AB150" s="3"/>
      <c r="AC150" s="3"/>
      <c r="AD150" s="3"/>
      <c r="AE150" s="3"/>
    </row>
    <row r="151" ht="15.75" customHeight="1">
      <c r="A151" s="46"/>
      <c r="B151" s="47"/>
      <c r="C151" s="47"/>
      <c r="D151" s="1"/>
      <c r="E151" s="1"/>
      <c r="F151" s="1"/>
      <c r="G151" s="1"/>
      <c r="H151" s="1"/>
      <c r="I151" s="1"/>
      <c r="J151" s="1"/>
      <c r="K151" s="1"/>
      <c r="L151" s="3"/>
      <c r="M151" s="3"/>
      <c r="N151" s="3"/>
      <c r="O151" s="3"/>
      <c r="P151" s="3"/>
      <c r="Q151" s="3"/>
      <c r="R151" s="3"/>
      <c r="S151" s="3"/>
      <c r="T151" s="3"/>
      <c r="U151" s="3"/>
      <c r="V151" s="3"/>
      <c r="W151" s="3"/>
      <c r="X151" s="3"/>
      <c r="Y151" s="3"/>
      <c r="Z151" s="3"/>
      <c r="AA151" s="3"/>
      <c r="AB151" s="3"/>
      <c r="AC151" s="3"/>
      <c r="AD151" s="3"/>
      <c r="AE151" s="3"/>
    </row>
    <row r="152" ht="15.75" customHeight="1">
      <c r="A152" s="46"/>
      <c r="B152" s="47"/>
      <c r="C152" s="47"/>
      <c r="D152" s="1"/>
      <c r="E152" s="1"/>
      <c r="F152" s="1"/>
      <c r="G152" s="1"/>
      <c r="H152" s="1"/>
      <c r="I152" s="1"/>
      <c r="J152" s="1"/>
      <c r="K152" s="1"/>
      <c r="L152" s="3"/>
      <c r="M152" s="3"/>
      <c r="N152" s="3"/>
      <c r="O152" s="3"/>
      <c r="P152" s="3"/>
      <c r="Q152" s="3"/>
      <c r="R152" s="3"/>
      <c r="S152" s="3"/>
      <c r="T152" s="3"/>
      <c r="U152" s="3"/>
      <c r="V152" s="3"/>
      <c r="W152" s="3"/>
      <c r="X152" s="3"/>
      <c r="Y152" s="3"/>
      <c r="Z152" s="3"/>
      <c r="AA152" s="3"/>
      <c r="AB152" s="3"/>
      <c r="AC152" s="3"/>
      <c r="AD152" s="3"/>
      <c r="AE152" s="3"/>
    </row>
    <row r="153" ht="15.75" customHeight="1">
      <c r="A153" s="46"/>
      <c r="B153" s="47"/>
      <c r="C153" s="47"/>
      <c r="D153" s="1"/>
      <c r="E153" s="1"/>
      <c r="F153" s="1"/>
      <c r="G153" s="1"/>
      <c r="H153" s="1"/>
      <c r="I153" s="1"/>
      <c r="J153" s="1"/>
      <c r="K153" s="1"/>
      <c r="L153" s="3"/>
      <c r="M153" s="3"/>
      <c r="N153" s="3"/>
      <c r="O153" s="3"/>
      <c r="P153" s="3"/>
      <c r="Q153" s="3"/>
      <c r="R153" s="3"/>
      <c r="S153" s="3"/>
      <c r="T153" s="3"/>
      <c r="U153" s="3"/>
      <c r="V153" s="3"/>
      <c r="W153" s="3"/>
      <c r="X153" s="3"/>
      <c r="Y153" s="3"/>
      <c r="Z153" s="3"/>
      <c r="AA153" s="3"/>
      <c r="AB153" s="3"/>
      <c r="AC153" s="3"/>
      <c r="AD153" s="3"/>
      <c r="AE153" s="3"/>
    </row>
    <row r="154" ht="15.75" customHeight="1">
      <c r="A154" s="46"/>
      <c r="B154" s="47"/>
      <c r="C154" s="47"/>
      <c r="D154" s="1"/>
      <c r="E154" s="1"/>
      <c r="F154" s="1"/>
      <c r="G154" s="1"/>
      <c r="H154" s="1"/>
      <c r="I154" s="1"/>
      <c r="J154" s="1"/>
      <c r="K154" s="1"/>
      <c r="L154" s="3"/>
      <c r="M154" s="3"/>
      <c r="N154" s="3"/>
      <c r="O154" s="3"/>
      <c r="P154" s="3"/>
      <c r="Q154" s="3"/>
      <c r="R154" s="3"/>
      <c r="S154" s="3"/>
      <c r="T154" s="3"/>
      <c r="U154" s="3"/>
      <c r="V154" s="3"/>
      <c r="W154" s="3"/>
      <c r="X154" s="3"/>
      <c r="Y154" s="3"/>
      <c r="Z154" s="3"/>
      <c r="AA154" s="3"/>
      <c r="AB154" s="3"/>
      <c r="AC154" s="3"/>
      <c r="AD154" s="3"/>
      <c r="AE154" s="3"/>
    </row>
    <row r="155" ht="15.75" customHeight="1">
      <c r="A155" s="46"/>
      <c r="B155" s="47"/>
      <c r="C155" s="47"/>
      <c r="D155" s="1"/>
      <c r="E155" s="1"/>
      <c r="F155" s="1"/>
      <c r="G155" s="1"/>
      <c r="H155" s="1"/>
      <c r="I155" s="1"/>
      <c r="J155" s="1"/>
      <c r="K155" s="1"/>
      <c r="L155" s="3"/>
      <c r="M155" s="3"/>
      <c r="N155" s="3"/>
      <c r="O155" s="3"/>
      <c r="P155" s="3"/>
      <c r="Q155" s="3"/>
      <c r="R155" s="3"/>
      <c r="S155" s="3"/>
      <c r="T155" s="3"/>
      <c r="U155" s="3"/>
      <c r="V155" s="3"/>
      <c r="W155" s="3"/>
      <c r="X155" s="3"/>
      <c r="Y155" s="3"/>
      <c r="Z155" s="3"/>
      <c r="AA155" s="3"/>
      <c r="AB155" s="3"/>
      <c r="AC155" s="3"/>
      <c r="AD155" s="3"/>
      <c r="AE155" s="3"/>
    </row>
    <row r="156" ht="15.75" customHeight="1">
      <c r="A156" s="46"/>
      <c r="B156" s="47"/>
      <c r="C156" s="47"/>
      <c r="D156" s="1"/>
      <c r="E156" s="1"/>
      <c r="F156" s="1"/>
      <c r="G156" s="1"/>
      <c r="H156" s="1"/>
      <c r="I156" s="1"/>
      <c r="J156" s="1"/>
      <c r="K156" s="1"/>
      <c r="L156" s="3"/>
      <c r="M156" s="3"/>
      <c r="N156" s="3"/>
      <c r="O156" s="3"/>
      <c r="P156" s="3"/>
      <c r="Q156" s="3"/>
      <c r="R156" s="3"/>
      <c r="S156" s="3"/>
      <c r="T156" s="3"/>
      <c r="U156" s="3"/>
      <c r="V156" s="3"/>
      <c r="W156" s="3"/>
      <c r="X156" s="3"/>
      <c r="Y156" s="3"/>
      <c r="Z156" s="3"/>
      <c r="AA156" s="3"/>
      <c r="AB156" s="3"/>
      <c r="AC156" s="3"/>
      <c r="AD156" s="3"/>
      <c r="AE156" s="3"/>
    </row>
    <row r="157" ht="15.75" customHeight="1">
      <c r="A157" s="46"/>
      <c r="B157" s="47"/>
      <c r="C157" s="47"/>
      <c r="D157" s="1"/>
      <c r="E157" s="1"/>
      <c r="F157" s="1"/>
      <c r="G157" s="1"/>
      <c r="H157" s="1"/>
      <c r="I157" s="1"/>
      <c r="J157" s="1"/>
      <c r="K157" s="1"/>
      <c r="L157" s="3"/>
      <c r="M157" s="3"/>
      <c r="N157" s="3"/>
      <c r="O157" s="3"/>
      <c r="P157" s="3"/>
      <c r="Q157" s="3"/>
      <c r="R157" s="3"/>
      <c r="S157" s="3"/>
      <c r="T157" s="3"/>
      <c r="U157" s="3"/>
      <c r="V157" s="3"/>
      <c r="W157" s="3"/>
      <c r="X157" s="3"/>
      <c r="Y157" s="3"/>
      <c r="Z157" s="3"/>
      <c r="AA157" s="3"/>
      <c r="AB157" s="3"/>
      <c r="AC157" s="3"/>
      <c r="AD157" s="3"/>
      <c r="AE157" s="3"/>
    </row>
    <row r="158" ht="15.75" customHeight="1">
      <c r="A158" s="46"/>
      <c r="B158" s="47"/>
      <c r="C158" s="47"/>
      <c r="D158" s="1"/>
      <c r="E158" s="1"/>
      <c r="F158" s="1"/>
      <c r="G158" s="1"/>
      <c r="H158" s="1"/>
      <c r="I158" s="1"/>
      <c r="J158" s="1"/>
      <c r="K158" s="1"/>
      <c r="L158" s="3"/>
      <c r="M158" s="3"/>
      <c r="N158" s="3"/>
      <c r="O158" s="3"/>
      <c r="P158" s="3"/>
      <c r="Q158" s="3"/>
      <c r="R158" s="3"/>
      <c r="S158" s="3"/>
      <c r="T158" s="3"/>
      <c r="U158" s="3"/>
      <c r="V158" s="3"/>
      <c r="W158" s="3"/>
      <c r="X158" s="3"/>
      <c r="Y158" s="3"/>
      <c r="Z158" s="3"/>
      <c r="AA158" s="3"/>
      <c r="AB158" s="3"/>
      <c r="AC158" s="3"/>
      <c r="AD158" s="3"/>
      <c r="AE158" s="3"/>
    </row>
    <row r="159" ht="15.75" customHeight="1">
      <c r="A159" s="46"/>
      <c r="B159" s="47"/>
      <c r="C159" s="47"/>
      <c r="D159" s="1"/>
      <c r="E159" s="1"/>
      <c r="F159" s="1"/>
      <c r="G159" s="1"/>
      <c r="H159" s="1"/>
      <c r="I159" s="1"/>
      <c r="J159" s="1"/>
      <c r="K159" s="1"/>
      <c r="L159" s="3"/>
      <c r="M159" s="3"/>
      <c r="N159" s="3"/>
      <c r="O159" s="3"/>
      <c r="P159" s="3"/>
      <c r="Q159" s="3"/>
      <c r="R159" s="3"/>
      <c r="S159" s="3"/>
      <c r="T159" s="3"/>
      <c r="U159" s="3"/>
      <c r="V159" s="3"/>
      <c r="W159" s="3"/>
      <c r="X159" s="3"/>
      <c r="Y159" s="3"/>
      <c r="Z159" s="3"/>
      <c r="AA159" s="3"/>
      <c r="AB159" s="3"/>
      <c r="AC159" s="3"/>
      <c r="AD159" s="3"/>
      <c r="AE159" s="3"/>
    </row>
    <row r="160" ht="15.75" customHeight="1">
      <c r="A160" s="46"/>
      <c r="B160" s="47"/>
      <c r="C160" s="47"/>
      <c r="D160" s="1"/>
      <c r="E160" s="1"/>
      <c r="F160" s="1"/>
      <c r="G160" s="1"/>
      <c r="H160" s="1"/>
      <c r="I160" s="1"/>
      <c r="J160" s="1"/>
      <c r="K160" s="1"/>
      <c r="L160" s="3"/>
      <c r="M160" s="3"/>
      <c r="N160" s="3"/>
      <c r="O160" s="3"/>
      <c r="P160" s="3"/>
      <c r="Q160" s="3"/>
      <c r="R160" s="3"/>
      <c r="S160" s="3"/>
      <c r="T160" s="3"/>
      <c r="U160" s="3"/>
      <c r="V160" s="3"/>
      <c r="W160" s="3"/>
      <c r="X160" s="3"/>
      <c r="Y160" s="3"/>
      <c r="Z160" s="3"/>
      <c r="AA160" s="3"/>
      <c r="AB160" s="3"/>
      <c r="AC160" s="3"/>
      <c r="AD160" s="3"/>
      <c r="AE160" s="3"/>
    </row>
    <row r="161" ht="15.75" customHeight="1">
      <c r="A161" s="46"/>
      <c r="B161" s="47"/>
      <c r="C161" s="47"/>
      <c r="D161" s="1"/>
      <c r="E161" s="1"/>
      <c r="F161" s="1"/>
      <c r="G161" s="1"/>
      <c r="H161" s="1"/>
      <c r="I161" s="1"/>
      <c r="J161" s="1"/>
      <c r="K161" s="1"/>
      <c r="L161" s="3"/>
      <c r="M161" s="3"/>
      <c r="N161" s="3"/>
      <c r="O161" s="3"/>
      <c r="P161" s="3"/>
      <c r="Q161" s="3"/>
      <c r="R161" s="3"/>
      <c r="S161" s="3"/>
      <c r="T161" s="3"/>
      <c r="U161" s="3"/>
      <c r="V161" s="3"/>
      <c r="W161" s="3"/>
      <c r="X161" s="3"/>
      <c r="Y161" s="3"/>
      <c r="Z161" s="3"/>
      <c r="AA161" s="3"/>
      <c r="AB161" s="3"/>
      <c r="AC161" s="3"/>
      <c r="AD161" s="3"/>
      <c r="AE161" s="3"/>
    </row>
    <row r="162" ht="15.75" customHeight="1">
      <c r="A162" s="46"/>
      <c r="B162" s="47"/>
      <c r="C162" s="47"/>
      <c r="D162" s="1"/>
      <c r="E162" s="1"/>
      <c r="F162" s="1"/>
      <c r="G162" s="1"/>
      <c r="H162" s="1"/>
      <c r="I162" s="1"/>
      <c r="J162" s="1"/>
      <c r="K162" s="1"/>
      <c r="L162" s="3"/>
      <c r="M162" s="3"/>
      <c r="N162" s="3"/>
      <c r="O162" s="3"/>
      <c r="P162" s="3"/>
      <c r="Q162" s="3"/>
      <c r="R162" s="3"/>
      <c r="S162" s="3"/>
      <c r="T162" s="3"/>
      <c r="U162" s="3"/>
      <c r="V162" s="3"/>
      <c r="W162" s="3"/>
      <c r="X162" s="3"/>
      <c r="Y162" s="3"/>
      <c r="Z162" s="3"/>
      <c r="AA162" s="3"/>
      <c r="AB162" s="3"/>
      <c r="AC162" s="3"/>
      <c r="AD162" s="3"/>
      <c r="AE162" s="3"/>
    </row>
    <row r="163" ht="15.75" customHeight="1">
      <c r="A163" s="46"/>
      <c r="B163" s="47"/>
      <c r="C163" s="47"/>
      <c r="D163" s="1"/>
      <c r="E163" s="1"/>
      <c r="F163" s="1"/>
      <c r="G163" s="1"/>
      <c r="H163" s="1"/>
      <c r="I163" s="1"/>
      <c r="J163" s="1"/>
      <c r="K163" s="1"/>
      <c r="L163" s="3"/>
      <c r="M163" s="3"/>
      <c r="N163" s="3"/>
      <c r="O163" s="3"/>
      <c r="P163" s="3"/>
      <c r="Q163" s="3"/>
      <c r="R163" s="3"/>
      <c r="S163" s="3"/>
      <c r="T163" s="3"/>
      <c r="U163" s="3"/>
      <c r="V163" s="3"/>
      <c r="W163" s="3"/>
      <c r="X163" s="3"/>
      <c r="Y163" s="3"/>
      <c r="Z163" s="3"/>
      <c r="AA163" s="3"/>
      <c r="AB163" s="3"/>
      <c r="AC163" s="3"/>
      <c r="AD163" s="3"/>
      <c r="AE163" s="3"/>
    </row>
    <row r="164" ht="15.75" customHeight="1">
      <c r="A164" s="46"/>
      <c r="B164" s="47"/>
      <c r="C164" s="47"/>
      <c r="D164" s="1"/>
      <c r="E164" s="1"/>
      <c r="F164" s="1"/>
      <c r="G164" s="1"/>
      <c r="H164" s="1"/>
      <c r="I164" s="1"/>
      <c r="J164" s="1"/>
      <c r="K164" s="1"/>
      <c r="L164" s="3"/>
      <c r="M164" s="3"/>
      <c r="N164" s="3"/>
      <c r="O164" s="3"/>
      <c r="P164" s="3"/>
      <c r="Q164" s="3"/>
      <c r="R164" s="3"/>
      <c r="S164" s="3"/>
      <c r="T164" s="3"/>
      <c r="U164" s="3"/>
      <c r="V164" s="3"/>
      <c r="W164" s="3"/>
      <c r="X164" s="3"/>
      <c r="Y164" s="3"/>
      <c r="Z164" s="3"/>
      <c r="AA164" s="3"/>
      <c r="AB164" s="3"/>
      <c r="AC164" s="3"/>
      <c r="AD164" s="3"/>
      <c r="AE164" s="3"/>
    </row>
    <row r="165" ht="15.75" customHeight="1">
      <c r="A165" s="46"/>
      <c r="B165" s="47"/>
      <c r="C165" s="47"/>
      <c r="D165" s="1"/>
      <c r="E165" s="1"/>
      <c r="F165" s="1"/>
      <c r="G165" s="1"/>
      <c r="H165" s="1"/>
      <c r="I165" s="1"/>
      <c r="J165" s="1"/>
      <c r="K165" s="1"/>
      <c r="L165" s="3"/>
      <c r="M165" s="3"/>
      <c r="N165" s="3"/>
      <c r="O165" s="3"/>
      <c r="P165" s="3"/>
      <c r="Q165" s="3"/>
      <c r="R165" s="3"/>
      <c r="S165" s="3"/>
      <c r="T165" s="3"/>
      <c r="U165" s="3"/>
      <c r="V165" s="3"/>
      <c r="W165" s="3"/>
      <c r="X165" s="3"/>
      <c r="Y165" s="3"/>
      <c r="Z165" s="3"/>
      <c r="AA165" s="3"/>
      <c r="AB165" s="3"/>
      <c r="AC165" s="3"/>
      <c r="AD165" s="3"/>
      <c r="AE165" s="3"/>
    </row>
    <row r="166" ht="15.75" customHeight="1">
      <c r="A166" s="46"/>
      <c r="B166" s="47"/>
      <c r="C166" s="47"/>
      <c r="D166" s="1"/>
      <c r="E166" s="1"/>
      <c r="F166" s="1"/>
      <c r="G166" s="1"/>
      <c r="H166" s="1"/>
      <c r="I166" s="1"/>
      <c r="J166" s="1"/>
      <c r="K166" s="1"/>
      <c r="L166" s="3"/>
      <c r="M166" s="3"/>
      <c r="N166" s="3"/>
      <c r="O166" s="3"/>
      <c r="P166" s="3"/>
      <c r="Q166" s="3"/>
      <c r="R166" s="3"/>
      <c r="S166" s="3"/>
      <c r="T166" s="3"/>
      <c r="U166" s="3"/>
      <c r="V166" s="3"/>
      <c r="W166" s="3"/>
      <c r="X166" s="3"/>
      <c r="Y166" s="3"/>
      <c r="Z166" s="3"/>
      <c r="AA166" s="3"/>
      <c r="AB166" s="3"/>
      <c r="AC166" s="3"/>
      <c r="AD166" s="3"/>
      <c r="AE166" s="3"/>
    </row>
    <row r="167" ht="15.75" customHeight="1">
      <c r="A167" s="46"/>
      <c r="B167" s="47"/>
      <c r="C167" s="47"/>
      <c r="D167" s="1"/>
      <c r="E167" s="1"/>
      <c r="F167" s="1"/>
      <c r="G167" s="1"/>
      <c r="H167" s="1"/>
      <c r="I167" s="1"/>
      <c r="J167" s="1"/>
      <c r="K167" s="1"/>
      <c r="L167" s="3"/>
      <c r="M167" s="3"/>
      <c r="N167" s="3"/>
      <c r="O167" s="3"/>
      <c r="P167" s="3"/>
      <c r="Q167" s="3"/>
      <c r="R167" s="3"/>
      <c r="S167" s="3"/>
      <c r="T167" s="3"/>
      <c r="U167" s="3"/>
      <c r="V167" s="3"/>
      <c r="W167" s="3"/>
      <c r="X167" s="3"/>
      <c r="Y167" s="3"/>
      <c r="Z167" s="3"/>
      <c r="AA167" s="3"/>
      <c r="AB167" s="3"/>
      <c r="AC167" s="3"/>
      <c r="AD167" s="3"/>
      <c r="AE167" s="3"/>
    </row>
    <row r="168" ht="15.75" customHeight="1">
      <c r="A168" s="46"/>
      <c r="B168" s="47"/>
      <c r="C168" s="47"/>
      <c r="D168" s="1"/>
      <c r="E168" s="1"/>
      <c r="F168" s="1"/>
      <c r="G168" s="1"/>
      <c r="H168" s="1"/>
      <c r="I168" s="1"/>
      <c r="J168" s="1"/>
      <c r="K168" s="1"/>
      <c r="L168" s="3"/>
      <c r="M168" s="3"/>
      <c r="N168" s="3"/>
      <c r="O168" s="3"/>
      <c r="P168" s="3"/>
      <c r="Q168" s="3"/>
      <c r="R168" s="3"/>
      <c r="S168" s="3"/>
      <c r="T168" s="3"/>
      <c r="U168" s="3"/>
      <c r="V168" s="3"/>
      <c r="W168" s="3"/>
      <c r="X168" s="3"/>
      <c r="Y168" s="3"/>
      <c r="Z168" s="3"/>
      <c r="AA168" s="3"/>
      <c r="AB168" s="3"/>
      <c r="AC168" s="3"/>
      <c r="AD168" s="3"/>
      <c r="AE168" s="3"/>
    </row>
    <row r="169" ht="15.75" customHeight="1">
      <c r="A169" s="46"/>
      <c r="B169" s="47"/>
      <c r="C169" s="47"/>
      <c r="D169" s="1"/>
      <c r="E169" s="1"/>
      <c r="F169" s="1"/>
      <c r="G169" s="1"/>
      <c r="H169" s="1"/>
      <c r="I169" s="1"/>
      <c r="J169" s="1"/>
      <c r="K169" s="1"/>
      <c r="L169" s="3"/>
      <c r="M169" s="3"/>
      <c r="N169" s="3"/>
      <c r="O169" s="3"/>
      <c r="P169" s="3"/>
      <c r="Q169" s="3"/>
      <c r="R169" s="3"/>
      <c r="S169" s="3"/>
      <c r="T169" s="3"/>
      <c r="U169" s="3"/>
      <c r="V169" s="3"/>
      <c r="W169" s="3"/>
      <c r="X169" s="3"/>
      <c r="Y169" s="3"/>
      <c r="Z169" s="3"/>
      <c r="AA169" s="3"/>
      <c r="AB169" s="3"/>
      <c r="AC169" s="3"/>
      <c r="AD169" s="3"/>
      <c r="AE169" s="3"/>
    </row>
    <row r="170" ht="15.75" customHeight="1">
      <c r="A170" s="46"/>
      <c r="B170" s="47"/>
      <c r="C170" s="47"/>
      <c r="D170" s="1"/>
      <c r="E170" s="1"/>
      <c r="F170" s="1"/>
      <c r="G170" s="1"/>
      <c r="H170" s="1"/>
      <c r="I170" s="1"/>
      <c r="J170" s="1"/>
      <c r="K170" s="1"/>
      <c r="L170" s="3"/>
      <c r="M170" s="3"/>
      <c r="N170" s="3"/>
      <c r="O170" s="3"/>
      <c r="P170" s="3"/>
      <c r="Q170" s="3"/>
      <c r="R170" s="3"/>
      <c r="S170" s="3"/>
      <c r="T170" s="3"/>
      <c r="U170" s="3"/>
      <c r="V170" s="3"/>
      <c r="W170" s="3"/>
      <c r="X170" s="3"/>
      <c r="Y170" s="3"/>
      <c r="Z170" s="3"/>
      <c r="AA170" s="3"/>
      <c r="AB170" s="3"/>
      <c r="AC170" s="3"/>
      <c r="AD170" s="3"/>
      <c r="AE170" s="3"/>
    </row>
    <row r="171" ht="15.75" customHeight="1">
      <c r="A171" s="46"/>
      <c r="B171" s="47"/>
      <c r="C171" s="47"/>
      <c r="D171" s="1"/>
      <c r="E171" s="1"/>
      <c r="F171" s="1"/>
      <c r="G171" s="1"/>
      <c r="H171" s="1"/>
      <c r="I171" s="1"/>
      <c r="J171" s="1"/>
      <c r="K171" s="1"/>
      <c r="L171" s="3"/>
      <c r="M171" s="3"/>
      <c r="N171" s="3"/>
      <c r="O171" s="3"/>
      <c r="P171" s="3"/>
      <c r="Q171" s="3"/>
      <c r="R171" s="3"/>
      <c r="S171" s="3"/>
      <c r="T171" s="3"/>
      <c r="U171" s="3"/>
      <c r="V171" s="3"/>
      <c r="W171" s="3"/>
      <c r="X171" s="3"/>
      <c r="Y171" s="3"/>
      <c r="Z171" s="3"/>
      <c r="AA171" s="3"/>
      <c r="AB171" s="3"/>
      <c r="AC171" s="3"/>
      <c r="AD171" s="3"/>
      <c r="AE171" s="3"/>
    </row>
    <row r="172" ht="15.75" customHeight="1">
      <c r="A172" s="46"/>
      <c r="B172" s="47"/>
      <c r="C172" s="47"/>
      <c r="D172" s="1"/>
      <c r="E172" s="1"/>
      <c r="F172" s="1"/>
      <c r="G172" s="1"/>
      <c r="H172" s="1"/>
      <c r="I172" s="1"/>
      <c r="J172" s="1"/>
      <c r="K172" s="1"/>
      <c r="L172" s="3"/>
      <c r="M172" s="3"/>
      <c r="N172" s="3"/>
      <c r="O172" s="3"/>
      <c r="P172" s="3"/>
      <c r="Q172" s="3"/>
      <c r="R172" s="3"/>
      <c r="S172" s="3"/>
      <c r="T172" s="3"/>
      <c r="U172" s="3"/>
      <c r="V172" s="3"/>
      <c r="W172" s="3"/>
      <c r="X172" s="3"/>
      <c r="Y172" s="3"/>
      <c r="Z172" s="3"/>
      <c r="AA172" s="3"/>
      <c r="AB172" s="3"/>
      <c r="AC172" s="3"/>
      <c r="AD172" s="3"/>
      <c r="AE172" s="3"/>
    </row>
    <row r="173" ht="15.75" customHeight="1">
      <c r="A173" s="46"/>
      <c r="B173" s="47"/>
      <c r="C173" s="47"/>
      <c r="D173" s="1"/>
      <c r="E173" s="1"/>
      <c r="F173" s="1"/>
      <c r="G173" s="1"/>
      <c r="H173" s="1"/>
      <c r="I173" s="1"/>
      <c r="J173" s="1"/>
      <c r="K173" s="1"/>
      <c r="L173" s="3"/>
      <c r="M173" s="3"/>
      <c r="N173" s="3"/>
      <c r="O173" s="3"/>
      <c r="P173" s="3"/>
      <c r="Q173" s="3"/>
      <c r="R173" s="3"/>
      <c r="S173" s="3"/>
      <c r="T173" s="3"/>
      <c r="U173" s="3"/>
      <c r="V173" s="3"/>
      <c r="W173" s="3"/>
      <c r="X173" s="3"/>
      <c r="Y173" s="3"/>
      <c r="Z173" s="3"/>
      <c r="AA173" s="3"/>
      <c r="AB173" s="3"/>
      <c r="AC173" s="3"/>
      <c r="AD173" s="3"/>
      <c r="AE173" s="3"/>
    </row>
    <row r="174" ht="15.75" customHeight="1">
      <c r="A174" s="46"/>
      <c r="B174" s="47"/>
      <c r="C174" s="47"/>
      <c r="D174" s="1"/>
      <c r="E174" s="1"/>
      <c r="F174" s="1"/>
      <c r="G174" s="1"/>
      <c r="H174" s="1"/>
      <c r="I174" s="1"/>
      <c r="J174" s="1"/>
      <c r="K174" s="1"/>
      <c r="L174" s="3"/>
      <c r="M174" s="3"/>
      <c r="N174" s="3"/>
      <c r="O174" s="3"/>
      <c r="P174" s="3"/>
      <c r="Q174" s="3"/>
      <c r="R174" s="3"/>
      <c r="S174" s="3"/>
      <c r="T174" s="3"/>
      <c r="U174" s="3"/>
      <c r="V174" s="3"/>
      <c r="W174" s="3"/>
      <c r="X174" s="3"/>
      <c r="Y174" s="3"/>
      <c r="Z174" s="3"/>
      <c r="AA174" s="3"/>
      <c r="AB174" s="3"/>
      <c r="AC174" s="3"/>
      <c r="AD174" s="3"/>
      <c r="AE174" s="3"/>
    </row>
    <row r="175" ht="15.75" customHeight="1">
      <c r="A175" s="46"/>
      <c r="B175" s="47"/>
      <c r="C175" s="47"/>
      <c r="D175" s="1"/>
      <c r="E175" s="1"/>
      <c r="F175" s="1"/>
      <c r="G175" s="1"/>
      <c r="H175" s="1"/>
      <c r="I175" s="1"/>
      <c r="J175" s="1"/>
      <c r="K175" s="1"/>
      <c r="L175" s="3"/>
      <c r="M175" s="3"/>
      <c r="N175" s="3"/>
      <c r="O175" s="3"/>
      <c r="P175" s="3"/>
      <c r="Q175" s="3"/>
      <c r="R175" s="3"/>
      <c r="S175" s="3"/>
      <c r="T175" s="3"/>
      <c r="U175" s="3"/>
      <c r="V175" s="3"/>
      <c r="W175" s="3"/>
      <c r="X175" s="3"/>
      <c r="Y175" s="3"/>
      <c r="Z175" s="3"/>
      <c r="AA175" s="3"/>
      <c r="AB175" s="3"/>
      <c r="AC175" s="3"/>
      <c r="AD175" s="3"/>
      <c r="AE175" s="3"/>
    </row>
    <row r="176" ht="15.75" customHeight="1">
      <c r="A176" s="46"/>
      <c r="B176" s="47"/>
      <c r="C176" s="47"/>
      <c r="D176" s="1"/>
      <c r="E176" s="1"/>
      <c r="F176" s="1"/>
      <c r="G176" s="1"/>
      <c r="H176" s="1"/>
      <c r="I176" s="1"/>
      <c r="J176" s="1"/>
      <c r="K176" s="1"/>
      <c r="L176" s="3"/>
      <c r="M176" s="3"/>
      <c r="N176" s="3"/>
      <c r="O176" s="3"/>
      <c r="P176" s="3"/>
      <c r="Q176" s="3"/>
      <c r="R176" s="3"/>
      <c r="S176" s="3"/>
      <c r="T176" s="3"/>
      <c r="U176" s="3"/>
      <c r="V176" s="3"/>
      <c r="W176" s="3"/>
      <c r="X176" s="3"/>
      <c r="Y176" s="3"/>
      <c r="Z176" s="3"/>
      <c r="AA176" s="3"/>
      <c r="AB176" s="3"/>
      <c r="AC176" s="3"/>
      <c r="AD176" s="3"/>
      <c r="AE176" s="3"/>
    </row>
    <row r="177" ht="15.75" customHeight="1">
      <c r="A177" s="46"/>
      <c r="B177" s="47"/>
      <c r="C177" s="47"/>
      <c r="D177" s="1"/>
      <c r="E177" s="1"/>
      <c r="F177" s="1"/>
      <c r="G177" s="1"/>
      <c r="H177" s="1"/>
      <c r="I177" s="1"/>
      <c r="J177" s="1"/>
      <c r="K177" s="1"/>
      <c r="L177" s="3"/>
      <c r="M177" s="3"/>
      <c r="N177" s="3"/>
      <c r="O177" s="3"/>
      <c r="P177" s="3"/>
      <c r="Q177" s="3"/>
      <c r="R177" s="3"/>
      <c r="S177" s="3"/>
      <c r="T177" s="3"/>
      <c r="U177" s="3"/>
      <c r="V177" s="3"/>
      <c r="W177" s="3"/>
      <c r="X177" s="3"/>
      <c r="Y177" s="3"/>
      <c r="Z177" s="3"/>
      <c r="AA177" s="3"/>
      <c r="AB177" s="3"/>
      <c r="AC177" s="3"/>
      <c r="AD177" s="3"/>
      <c r="AE177" s="3"/>
    </row>
    <row r="178" ht="15.75" customHeight="1">
      <c r="A178" s="46"/>
      <c r="B178" s="47"/>
      <c r="C178" s="47"/>
      <c r="D178" s="1"/>
      <c r="E178" s="1"/>
      <c r="F178" s="1"/>
      <c r="G178" s="1"/>
      <c r="H178" s="1"/>
      <c r="I178" s="1"/>
      <c r="J178" s="1"/>
      <c r="K178" s="1"/>
      <c r="L178" s="3"/>
      <c r="M178" s="3"/>
      <c r="N178" s="3"/>
      <c r="O178" s="3"/>
      <c r="P178" s="3"/>
      <c r="Q178" s="3"/>
      <c r="R178" s="3"/>
      <c r="S178" s="3"/>
      <c r="T178" s="3"/>
      <c r="U178" s="3"/>
      <c r="V178" s="3"/>
      <c r="W178" s="3"/>
      <c r="X178" s="3"/>
      <c r="Y178" s="3"/>
      <c r="Z178" s="3"/>
      <c r="AA178" s="3"/>
      <c r="AB178" s="3"/>
      <c r="AC178" s="3"/>
      <c r="AD178" s="3"/>
      <c r="AE178" s="3"/>
    </row>
    <row r="179" ht="15.75" customHeight="1">
      <c r="A179" s="46"/>
      <c r="B179" s="47"/>
      <c r="C179" s="47"/>
      <c r="D179" s="1"/>
      <c r="E179" s="1"/>
      <c r="F179" s="1"/>
      <c r="G179" s="1"/>
      <c r="H179" s="1"/>
      <c r="I179" s="1"/>
      <c r="J179" s="1"/>
      <c r="K179" s="1"/>
      <c r="L179" s="3"/>
      <c r="M179" s="3"/>
      <c r="N179" s="3"/>
      <c r="O179" s="3"/>
      <c r="P179" s="3"/>
      <c r="Q179" s="3"/>
      <c r="R179" s="3"/>
      <c r="S179" s="3"/>
      <c r="T179" s="3"/>
      <c r="U179" s="3"/>
      <c r="V179" s="3"/>
      <c r="W179" s="3"/>
      <c r="X179" s="3"/>
      <c r="Y179" s="3"/>
      <c r="Z179" s="3"/>
      <c r="AA179" s="3"/>
      <c r="AB179" s="3"/>
      <c r="AC179" s="3"/>
      <c r="AD179" s="3"/>
      <c r="AE179" s="3"/>
    </row>
    <row r="180" ht="15.75" customHeight="1">
      <c r="A180" s="46"/>
      <c r="B180" s="47"/>
      <c r="C180" s="47"/>
      <c r="D180" s="1"/>
      <c r="E180" s="1"/>
      <c r="F180" s="1"/>
      <c r="G180" s="1"/>
      <c r="H180" s="1"/>
      <c r="I180" s="1"/>
      <c r="J180" s="1"/>
      <c r="K180" s="1"/>
      <c r="L180" s="3"/>
      <c r="M180" s="3"/>
      <c r="N180" s="3"/>
      <c r="O180" s="3"/>
      <c r="P180" s="3"/>
      <c r="Q180" s="3"/>
      <c r="R180" s="3"/>
      <c r="S180" s="3"/>
      <c r="T180" s="3"/>
      <c r="U180" s="3"/>
      <c r="V180" s="3"/>
      <c r="W180" s="3"/>
      <c r="X180" s="3"/>
      <c r="Y180" s="3"/>
      <c r="Z180" s="3"/>
      <c r="AA180" s="3"/>
      <c r="AB180" s="3"/>
      <c r="AC180" s="3"/>
      <c r="AD180" s="3"/>
      <c r="AE180" s="3"/>
    </row>
    <row r="181" ht="15.75" customHeight="1">
      <c r="A181" s="46"/>
      <c r="B181" s="47"/>
      <c r="C181" s="47"/>
      <c r="D181" s="1"/>
      <c r="E181" s="1"/>
      <c r="F181" s="1"/>
      <c r="G181" s="1"/>
      <c r="H181" s="1"/>
      <c r="I181" s="1"/>
      <c r="J181" s="1"/>
      <c r="K181" s="1"/>
      <c r="L181" s="3"/>
      <c r="M181" s="3"/>
      <c r="N181" s="3"/>
      <c r="O181" s="3"/>
      <c r="P181" s="3"/>
      <c r="Q181" s="3"/>
      <c r="R181" s="3"/>
      <c r="S181" s="3"/>
      <c r="T181" s="3"/>
      <c r="U181" s="3"/>
      <c r="V181" s="3"/>
      <c r="W181" s="3"/>
      <c r="X181" s="3"/>
      <c r="Y181" s="3"/>
      <c r="Z181" s="3"/>
      <c r="AA181" s="3"/>
      <c r="AB181" s="3"/>
      <c r="AC181" s="3"/>
      <c r="AD181" s="3"/>
      <c r="AE181" s="3"/>
    </row>
    <row r="182" ht="15.75" customHeight="1">
      <c r="A182" s="46"/>
      <c r="B182" s="47"/>
      <c r="C182" s="47"/>
      <c r="D182" s="1"/>
      <c r="E182" s="1"/>
      <c r="F182" s="1"/>
      <c r="G182" s="1"/>
      <c r="H182" s="1"/>
      <c r="I182" s="1"/>
      <c r="J182" s="1"/>
      <c r="K182" s="1"/>
      <c r="L182" s="3"/>
      <c r="M182" s="3"/>
      <c r="N182" s="3"/>
      <c r="O182" s="3"/>
      <c r="P182" s="3"/>
      <c r="Q182" s="3"/>
      <c r="R182" s="3"/>
      <c r="S182" s="3"/>
      <c r="T182" s="3"/>
      <c r="U182" s="3"/>
      <c r="V182" s="3"/>
      <c r="W182" s="3"/>
      <c r="X182" s="3"/>
      <c r="Y182" s="3"/>
      <c r="Z182" s="3"/>
      <c r="AA182" s="3"/>
      <c r="AB182" s="3"/>
      <c r="AC182" s="3"/>
      <c r="AD182" s="3"/>
      <c r="AE182" s="3"/>
    </row>
    <row r="183" ht="15.75" customHeight="1">
      <c r="A183" s="46"/>
      <c r="B183" s="47"/>
      <c r="C183" s="47"/>
      <c r="D183" s="1"/>
      <c r="E183" s="1"/>
      <c r="F183" s="1"/>
      <c r="G183" s="1"/>
      <c r="H183" s="1"/>
      <c r="I183" s="1"/>
      <c r="J183" s="1"/>
      <c r="K183" s="1"/>
      <c r="L183" s="3"/>
      <c r="M183" s="3"/>
      <c r="N183" s="3"/>
      <c r="O183" s="3"/>
      <c r="P183" s="3"/>
      <c r="Q183" s="3"/>
      <c r="R183" s="3"/>
      <c r="S183" s="3"/>
      <c r="T183" s="3"/>
      <c r="U183" s="3"/>
      <c r="V183" s="3"/>
      <c r="W183" s="3"/>
      <c r="X183" s="3"/>
      <c r="Y183" s="3"/>
      <c r="Z183" s="3"/>
      <c r="AA183" s="3"/>
      <c r="AB183" s="3"/>
      <c r="AC183" s="3"/>
      <c r="AD183" s="3"/>
      <c r="AE183" s="3"/>
    </row>
    <row r="184" ht="15.75" customHeight="1">
      <c r="A184" s="46"/>
      <c r="B184" s="47"/>
      <c r="C184" s="47"/>
      <c r="D184" s="1"/>
      <c r="E184" s="1"/>
      <c r="F184" s="1"/>
      <c r="G184" s="1"/>
      <c r="H184" s="1"/>
      <c r="I184" s="1"/>
      <c r="J184" s="1"/>
      <c r="K184" s="1"/>
      <c r="L184" s="3"/>
      <c r="M184" s="3"/>
      <c r="N184" s="3"/>
      <c r="O184" s="3"/>
      <c r="P184" s="3"/>
      <c r="Q184" s="3"/>
      <c r="R184" s="3"/>
      <c r="S184" s="3"/>
      <c r="T184" s="3"/>
      <c r="U184" s="3"/>
      <c r="V184" s="3"/>
      <c r="W184" s="3"/>
      <c r="X184" s="3"/>
      <c r="Y184" s="3"/>
      <c r="Z184" s="3"/>
      <c r="AA184" s="3"/>
      <c r="AB184" s="3"/>
      <c r="AC184" s="3"/>
      <c r="AD184" s="3"/>
      <c r="AE184" s="3"/>
    </row>
    <row r="185" ht="15.75" customHeight="1">
      <c r="A185" s="46"/>
      <c r="B185" s="47"/>
      <c r="C185" s="47"/>
      <c r="D185" s="1"/>
      <c r="E185" s="1"/>
      <c r="F185" s="1"/>
      <c r="G185" s="1"/>
      <c r="H185" s="1"/>
      <c r="I185" s="1"/>
      <c r="J185" s="1"/>
      <c r="K185" s="1"/>
      <c r="L185" s="3"/>
      <c r="M185" s="3"/>
      <c r="N185" s="3"/>
      <c r="O185" s="3"/>
      <c r="P185" s="3"/>
      <c r="Q185" s="3"/>
      <c r="R185" s="3"/>
      <c r="S185" s="3"/>
      <c r="T185" s="3"/>
      <c r="U185" s="3"/>
      <c r="V185" s="3"/>
      <c r="W185" s="3"/>
      <c r="X185" s="3"/>
      <c r="Y185" s="3"/>
      <c r="Z185" s="3"/>
      <c r="AA185" s="3"/>
      <c r="AB185" s="3"/>
      <c r="AC185" s="3"/>
      <c r="AD185" s="3"/>
      <c r="AE185" s="3"/>
    </row>
    <row r="186" ht="15.75" customHeight="1">
      <c r="A186" s="46"/>
      <c r="B186" s="47"/>
      <c r="C186" s="47"/>
      <c r="D186" s="1"/>
      <c r="E186" s="1"/>
      <c r="F186" s="1"/>
      <c r="G186" s="1"/>
      <c r="H186" s="1"/>
      <c r="I186" s="1"/>
      <c r="J186" s="1"/>
      <c r="K186" s="1"/>
      <c r="L186" s="3"/>
      <c r="M186" s="3"/>
      <c r="N186" s="3"/>
      <c r="O186" s="3"/>
      <c r="P186" s="3"/>
      <c r="Q186" s="3"/>
      <c r="R186" s="3"/>
      <c r="S186" s="3"/>
      <c r="T186" s="3"/>
      <c r="U186" s="3"/>
      <c r="V186" s="3"/>
      <c r="W186" s="3"/>
      <c r="X186" s="3"/>
      <c r="Y186" s="3"/>
      <c r="Z186" s="3"/>
      <c r="AA186" s="3"/>
      <c r="AB186" s="3"/>
      <c r="AC186" s="3"/>
      <c r="AD186" s="3"/>
      <c r="AE186" s="3"/>
    </row>
    <row r="187" ht="15.75" customHeight="1">
      <c r="A187" s="46"/>
      <c r="B187" s="47"/>
      <c r="C187" s="47"/>
      <c r="D187" s="1"/>
      <c r="E187" s="1"/>
      <c r="F187" s="1"/>
      <c r="G187" s="1"/>
      <c r="H187" s="1"/>
      <c r="I187" s="1"/>
      <c r="J187" s="1"/>
      <c r="K187" s="1"/>
      <c r="L187" s="3"/>
      <c r="M187" s="3"/>
      <c r="N187" s="3"/>
      <c r="O187" s="3"/>
      <c r="P187" s="3"/>
      <c r="Q187" s="3"/>
      <c r="R187" s="3"/>
      <c r="S187" s="3"/>
      <c r="T187" s="3"/>
      <c r="U187" s="3"/>
      <c r="V187" s="3"/>
      <c r="W187" s="3"/>
      <c r="X187" s="3"/>
      <c r="Y187" s="3"/>
      <c r="Z187" s="3"/>
      <c r="AA187" s="3"/>
      <c r="AB187" s="3"/>
      <c r="AC187" s="3"/>
      <c r="AD187" s="3"/>
      <c r="AE187" s="3"/>
    </row>
    <row r="188" ht="15.75" customHeight="1">
      <c r="A188" s="46"/>
      <c r="B188" s="47"/>
      <c r="C188" s="47"/>
      <c r="D188" s="1"/>
      <c r="E188" s="1"/>
      <c r="F188" s="1"/>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row>
    <row r="189" ht="15.75" customHeight="1">
      <c r="A189" s="46"/>
      <c r="B189" s="47"/>
      <c r="C189" s="47"/>
      <c r="D189" s="1"/>
      <c r="E189" s="1"/>
      <c r="F189" s="1"/>
      <c r="G189" s="1"/>
      <c r="H189" s="1"/>
      <c r="I189" s="1"/>
      <c r="J189" s="1"/>
      <c r="K189" s="1"/>
      <c r="L189" s="3"/>
      <c r="M189" s="3"/>
      <c r="N189" s="3"/>
      <c r="O189" s="3"/>
      <c r="P189" s="3"/>
      <c r="Q189" s="3"/>
      <c r="R189" s="3"/>
      <c r="S189" s="3"/>
      <c r="T189" s="3"/>
      <c r="U189" s="3"/>
      <c r="V189" s="3"/>
      <c r="W189" s="3"/>
      <c r="X189" s="3"/>
      <c r="Y189" s="3"/>
      <c r="Z189" s="3"/>
      <c r="AA189" s="3"/>
      <c r="AB189" s="3"/>
      <c r="AC189" s="3"/>
      <c r="AD189" s="3"/>
      <c r="AE189" s="3"/>
    </row>
    <row r="190" ht="15.75" customHeight="1">
      <c r="A190" s="46"/>
      <c r="B190" s="47"/>
      <c r="C190" s="47"/>
      <c r="D190" s="1"/>
      <c r="E190" s="1"/>
      <c r="F190" s="1"/>
      <c r="G190" s="1"/>
      <c r="H190" s="1"/>
      <c r="I190" s="1"/>
      <c r="J190" s="1"/>
      <c r="K190" s="1"/>
      <c r="L190" s="3"/>
      <c r="M190" s="3"/>
      <c r="N190" s="3"/>
      <c r="O190" s="3"/>
      <c r="P190" s="3"/>
      <c r="Q190" s="3"/>
      <c r="R190" s="3"/>
      <c r="S190" s="3"/>
      <c r="T190" s="3"/>
      <c r="U190" s="3"/>
      <c r="V190" s="3"/>
      <c r="W190" s="3"/>
      <c r="X190" s="3"/>
      <c r="Y190" s="3"/>
      <c r="Z190" s="3"/>
      <c r="AA190" s="3"/>
      <c r="AB190" s="3"/>
      <c r="AC190" s="3"/>
      <c r="AD190" s="3"/>
      <c r="AE190" s="3"/>
    </row>
    <row r="191" ht="15.75" customHeight="1">
      <c r="A191" s="46"/>
      <c r="B191" s="47"/>
      <c r="C191" s="47"/>
      <c r="D191" s="1"/>
      <c r="E191" s="1"/>
      <c r="F191" s="1"/>
      <c r="G191" s="1"/>
      <c r="H191" s="1"/>
      <c r="I191" s="1"/>
      <c r="J191" s="1"/>
      <c r="K191" s="1"/>
      <c r="L191" s="3"/>
      <c r="M191" s="3"/>
      <c r="N191" s="3"/>
      <c r="O191" s="3"/>
      <c r="P191" s="3"/>
      <c r="Q191" s="3"/>
      <c r="R191" s="3"/>
      <c r="S191" s="3"/>
      <c r="T191" s="3"/>
      <c r="U191" s="3"/>
      <c r="V191" s="3"/>
      <c r="W191" s="3"/>
      <c r="X191" s="3"/>
      <c r="Y191" s="3"/>
      <c r="Z191" s="3"/>
      <c r="AA191" s="3"/>
      <c r="AB191" s="3"/>
      <c r="AC191" s="3"/>
      <c r="AD191" s="3"/>
      <c r="AE191" s="3"/>
    </row>
    <row r="192" ht="15.75" customHeight="1">
      <c r="A192" s="46"/>
      <c r="B192" s="47"/>
      <c r="C192" s="47"/>
      <c r="D192" s="1"/>
      <c r="E192" s="1"/>
      <c r="F192" s="1"/>
      <c r="G192" s="1"/>
      <c r="H192" s="1"/>
      <c r="I192" s="1"/>
      <c r="J192" s="1"/>
      <c r="K192" s="1"/>
      <c r="L192" s="3"/>
      <c r="M192" s="3"/>
      <c r="N192" s="3"/>
      <c r="O192" s="3"/>
      <c r="P192" s="3"/>
      <c r="Q192" s="3"/>
      <c r="R192" s="3"/>
      <c r="S192" s="3"/>
      <c r="T192" s="3"/>
      <c r="U192" s="3"/>
      <c r="V192" s="3"/>
      <c r="W192" s="3"/>
      <c r="X192" s="3"/>
      <c r="Y192" s="3"/>
      <c r="Z192" s="3"/>
      <c r="AA192" s="3"/>
      <c r="AB192" s="3"/>
      <c r="AC192" s="3"/>
      <c r="AD192" s="3"/>
      <c r="AE192" s="3"/>
    </row>
    <row r="193" ht="15.75" customHeight="1">
      <c r="A193" s="46"/>
      <c r="B193" s="47"/>
      <c r="C193" s="47"/>
      <c r="D193" s="1"/>
      <c r="E193" s="1"/>
      <c r="F193" s="1"/>
      <c r="G193" s="1"/>
      <c r="H193" s="1"/>
      <c r="I193" s="1"/>
      <c r="J193" s="1"/>
      <c r="K193" s="1"/>
      <c r="L193" s="3"/>
      <c r="M193" s="3"/>
      <c r="N193" s="3"/>
      <c r="O193" s="3"/>
      <c r="P193" s="3"/>
      <c r="Q193" s="3"/>
      <c r="R193" s="3"/>
      <c r="S193" s="3"/>
      <c r="T193" s="3"/>
      <c r="U193" s="3"/>
      <c r="V193" s="3"/>
      <c r="W193" s="3"/>
      <c r="X193" s="3"/>
      <c r="Y193" s="3"/>
      <c r="Z193" s="3"/>
      <c r="AA193" s="3"/>
      <c r="AB193" s="3"/>
      <c r="AC193" s="3"/>
      <c r="AD193" s="3"/>
      <c r="AE193" s="3"/>
    </row>
    <row r="194" ht="15.75" customHeight="1">
      <c r="A194" s="46"/>
      <c r="B194" s="47"/>
      <c r="C194" s="47"/>
      <c r="D194" s="1"/>
      <c r="E194" s="1"/>
      <c r="F194" s="1"/>
      <c r="G194" s="1"/>
      <c r="H194" s="1"/>
      <c r="I194" s="1"/>
      <c r="J194" s="1"/>
      <c r="K194" s="1"/>
      <c r="L194" s="3"/>
      <c r="M194" s="3"/>
      <c r="N194" s="3"/>
      <c r="O194" s="3"/>
      <c r="P194" s="3"/>
      <c r="Q194" s="3"/>
      <c r="R194" s="3"/>
      <c r="S194" s="3"/>
      <c r="T194" s="3"/>
      <c r="U194" s="3"/>
      <c r="V194" s="3"/>
      <c r="W194" s="3"/>
      <c r="X194" s="3"/>
      <c r="Y194" s="3"/>
      <c r="Z194" s="3"/>
      <c r="AA194" s="3"/>
      <c r="AB194" s="3"/>
      <c r="AC194" s="3"/>
      <c r="AD194" s="3"/>
      <c r="AE194" s="3"/>
    </row>
    <row r="195" ht="15.75" customHeight="1">
      <c r="A195" s="46"/>
      <c r="B195" s="47"/>
      <c r="C195" s="47"/>
      <c r="D195" s="1"/>
      <c r="E195" s="1"/>
      <c r="F195" s="1"/>
      <c r="G195" s="1"/>
      <c r="H195" s="1"/>
      <c r="I195" s="1"/>
      <c r="J195" s="1"/>
      <c r="K195" s="1"/>
      <c r="L195" s="3"/>
      <c r="M195" s="3"/>
      <c r="N195" s="3"/>
      <c r="O195" s="3"/>
      <c r="P195" s="3"/>
      <c r="Q195" s="3"/>
      <c r="R195" s="3"/>
      <c r="S195" s="3"/>
      <c r="T195" s="3"/>
      <c r="U195" s="3"/>
      <c r="V195" s="3"/>
      <c r="W195" s="3"/>
      <c r="X195" s="3"/>
      <c r="Y195" s="3"/>
      <c r="Z195" s="3"/>
      <c r="AA195" s="3"/>
      <c r="AB195" s="3"/>
      <c r="AC195" s="3"/>
      <c r="AD195" s="3"/>
      <c r="AE195" s="3"/>
    </row>
    <row r="196" ht="15.75" customHeight="1">
      <c r="A196" s="46"/>
      <c r="B196" s="47"/>
      <c r="C196" s="47"/>
      <c r="D196" s="1"/>
      <c r="E196" s="1"/>
      <c r="F196" s="1"/>
      <c r="G196" s="1"/>
      <c r="H196" s="1"/>
      <c r="I196" s="1"/>
      <c r="J196" s="1"/>
      <c r="K196" s="1"/>
      <c r="L196" s="3"/>
      <c r="M196" s="3"/>
      <c r="N196" s="3"/>
      <c r="O196" s="3"/>
      <c r="P196" s="3"/>
      <c r="Q196" s="3"/>
      <c r="R196" s="3"/>
      <c r="S196" s="3"/>
      <c r="T196" s="3"/>
      <c r="U196" s="3"/>
      <c r="V196" s="3"/>
      <c r="W196" s="3"/>
      <c r="X196" s="3"/>
      <c r="Y196" s="3"/>
      <c r="Z196" s="3"/>
      <c r="AA196" s="3"/>
      <c r="AB196" s="3"/>
      <c r="AC196" s="3"/>
      <c r="AD196" s="3"/>
      <c r="AE196" s="3"/>
    </row>
    <row r="197" ht="15.75" customHeight="1">
      <c r="A197" s="46"/>
      <c r="B197" s="47"/>
      <c r="C197" s="47"/>
      <c r="D197" s="1"/>
      <c r="E197" s="1"/>
      <c r="F197" s="1"/>
      <c r="G197" s="1"/>
      <c r="H197" s="1"/>
      <c r="I197" s="1"/>
      <c r="J197" s="1"/>
      <c r="K197" s="1"/>
      <c r="L197" s="3"/>
      <c r="M197" s="3"/>
      <c r="N197" s="3"/>
      <c r="O197" s="3"/>
      <c r="P197" s="3"/>
      <c r="Q197" s="3"/>
      <c r="R197" s="3"/>
      <c r="S197" s="3"/>
      <c r="T197" s="3"/>
      <c r="U197" s="3"/>
      <c r="V197" s="3"/>
      <c r="W197" s="3"/>
      <c r="X197" s="3"/>
      <c r="Y197" s="3"/>
      <c r="Z197" s="3"/>
      <c r="AA197" s="3"/>
      <c r="AB197" s="3"/>
      <c r="AC197" s="3"/>
      <c r="AD197" s="3"/>
      <c r="AE197" s="3"/>
    </row>
    <row r="198" ht="15.75" customHeight="1">
      <c r="A198" s="46"/>
      <c r="B198" s="47"/>
      <c r="C198" s="47"/>
      <c r="D198" s="1"/>
      <c r="E198" s="1"/>
      <c r="F198" s="1"/>
      <c r="G198" s="1"/>
      <c r="H198" s="1"/>
      <c r="I198" s="1"/>
      <c r="J198" s="1"/>
      <c r="K198" s="1"/>
      <c r="L198" s="3"/>
      <c r="M198" s="3"/>
      <c r="N198" s="3"/>
      <c r="O198" s="3"/>
      <c r="P198" s="3"/>
      <c r="Q198" s="3"/>
      <c r="R198" s="3"/>
      <c r="S198" s="3"/>
      <c r="T198" s="3"/>
      <c r="U198" s="3"/>
      <c r="V198" s="3"/>
      <c r="W198" s="3"/>
      <c r="X198" s="3"/>
      <c r="Y198" s="3"/>
      <c r="Z198" s="3"/>
      <c r="AA198" s="3"/>
      <c r="AB198" s="3"/>
      <c r="AC198" s="3"/>
      <c r="AD198" s="3"/>
      <c r="AE198" s="3"/>
    </row>
    <row r="199" ht="15.75" customHeight="1">
      <c r="A199" s="46"/>
      <c r="B199" s="47"/>
      <c r="C199" s="47"/>
      <c r="D199" s="1"/>
      <c r="E199" s="1"/>
      <c r="F199" s="1"/>
      <c r="G199" s="1"/>
      <c r="H199" s="1"/>
      <c r="I199" s="1"/>
      <c r="J199" s="1"/>
      <c r="K199" s="1"/>
      <c r="L199" s="3"/>
      <c r="M199" s="3"/>
      <c r="N199" s="3"/>
      <c r="O199" s="3"/>
      <c r="P199" s="3"/>
      <c r="Q199" s="3"/>
      <c r="R199" s="3"/>
      <c r="S199" s="3"/>
      <c r="T199" s="3"/>
      <c r="U199" s="3"/>
      <c r="V199" s="3"/>
      <c r="W199" s="3"/>
      <c r="X199" s="3"/>
      <c r="Y199" s="3"/>
      <c r="Z199" s="3"/>
      <c r="AA199" s="3"/>
      <c r="AB199" s="3"/>
      <c r="AC199" s="3"/>
      <c r="AD199" s="3"/>
      <c r="AE199" s="3"/>
    </row>
    <row r="200" ht="15.75" customHeight="1">
      <c r="A200" s="46"/>
      <c r="B200" s="47"/>
      <c r="C200" s="47"/>
      <c r="D200" s="1"/>
      <c r="E200" s="1"/>
      <c r="F200" s="1"/>
      <c r="G200" s="1"/>
      <c r="H200" s="1"/>
      <c r="I200" s="1"/>
      <c r="J200" s="1"/>
      <c r="K200" s="1"/>
      <c r="L200" s="3"/>
      <c r="M200" s="3"/>
      <c r="N200" s="3"/>
      <c r="O200" s="3"/>
      <c r="P200" s="3"/>
      <c r="Q200" s="3"/>
      <c r="R200" s="3"/>
      <c r="S200" s="3"/>
      <c r="T200" s="3"/>
      <c r="U200" s="3"/>
      <c r="V200" s="3"/>
      <c r="W200" s="3"/>
      <c r="X200" s="3"/>
      <c r="Y200" s="3"/>
      <c r="Z200" s="3"/>
      <c r="AA200" s="3"/>
      <c r="AB200" s="3"/>
      <c r="AC200" s="3"/>
      <c r="AD200" s="3"/>
      <c r="AE200" s="3"/>
    </row>
    <row r="201" ht="15.75" customHeight="1">
      <c r="A201" s="46"/>
      <c r="B201" s="47"/>
      <c r="C201" s="47"/>
      <c r="D201" s="1"/>
      <c r="E201" s="1"/>
      <c r="F201" s="1"/>
      <c r="G201" s="1"/>
      <c r="H201" s="1"/>
      <c r="I201" s="1"/>
      <c r="J201" s="1"/>
      <c r="K201" s="1"/>
      <c r="L201" s="3"/>
      <c r="M201" s="3"/>
      <c r="N201" s="3"/>
      <c r="O201" s="3"/>
      <c r="P201" s="3"/>
      <c r="Q201" s="3"/>
      <c r="R201" s="3"/>
      <c r="S201" s="3"/>
      <c r="T201" s="3"/>
      <c r="U201" s="3"/>
      <c r="V201" s="3"/>
      <c r="W201" s="3"/>
      <c r="X201" s="3"/>
      <c r="Y201" s="3"/>
      <c r="Z201" s="3"/>
      <c r="AA201" s="3"/>
      <c r="AB201" s="3"/>
      <c r="AC201" s="3"/>
      <c r="AD201" s="3"/>
      <c r="AE201" s="3"/>
    </row>
    <row r="202" ht="15.75" customHeight="1">
      <c r="A202" s="46"/>
      <c r="B202" s="47"/>
      <c r="C202" s="47"/>
      <c r="D202" s="1"/>
      <c r="E202" s="1"/>
      <c r="F202" s="1"/>
      <c r="G202" s="1"/>
      <c r="H202" s="1"/>
      <c r="I202" s="1"/>
      <c r="J202" s="1"/>
      <c r="K202" s="1"/>
      <c r="L202" s="3"/>
      <c r="M202" s="3"/>
      <c r="N202" s="3"/>
      <c r="O202" s="3"/>
      <c r="P202" s="3"/>
      <c r="Q202" s="3"/>
      <c r="R202" s="3"/>
      <c r="S202" s="3"/>
      <c r="T202" s="3"/>
      <c r="U202" s="3"/>
      <c r="V202" s="3"/>
      <c r="W202" s="3"/>
      <c r="X202" s="3"/>
      <c r="Y202" s="3"/>
      <c r="Z202" s="3"/>
      <c r="AA202" s="3"/>
      <c r="AB202" s="3"/>
      <c r="AC202" s="3"/>
      <c r="AD202" s="3"/>
      <c r="AE202" s="3"/>
    </row>
    <row r="203" ht="15.75" customHeight="1">
      <c r="A203" s="46"/>
      <c r="B203" s="47"/>
      <c r="C203" s="47"/>
      <c r="D203" s="1"/>
      <c r="E203" s="1"/>
      <c r="F203" s="1"/>
      <c r="G203" s="1"/>
      <c r="H203" s="1"/>
      <c r="I203" s="1"/>
      <c r="J203" s="1"/>
      <c r="K203" s="1"/>
      <c r="L203" s="3"/>
      <c r="M203" s="3"/>
      <c r="N203" s="3"/>
      <c r="O203" s="3"/>
      <c r="P203" s="3"/>
      <c r="Q203" s="3"/>
      <c r="R203" s="3"/>
      <c r="S203" s="3"/>
      <c r="T203" s="3"/>
      <c r="U203" s="3"/>
      <c r="V203" s="3"/>
      <c r="W203" s="3"/>
      <c r="X203" s="3"/>
      <c r="Y203" s="3"/>
      <c r="Z203" s="3"/>
      <c r="AA203" s="3"/>
      <c r="AB203" s="3"/>
      <c r="AC203" s="3"/>
      <c r="AD203" s="3"/>
      <c r="AE203" s="3"/>
    </row>
    <row r="204" ht="15.75" customHeight="1">
      <c r="A204" s="46"/>
      <c r="B204" s="47"/>
      <c r="C204" s="47"/>
      <c r="D204" s="1"/>
      <c r="E204" s="1"/>
      <c r="F204" s="1"/>
      <c r="G204" s="1"/>
      <c r="H204" s="1"/>
      <c r="I204" s="1"/>
      <c r="J204" s="1"/>
      <c r="K204" s="1"/>
      <c r="L204" s="3"/>
      <c r="M204" s="3"/>
      <c r="N204" s="3"/>
      <c r="O204" s="3"/>
      <c r="P204" s="3"/>
      <c r="Q204" s="3"/>
      <c r="R204" s="3"/>
      <c r="S204" s="3"/>
      <c r="T204" s="3"/>
      <c r="U204" s="3"/>
      <c r="V204" s="3"/>
      <c r="W204" s="3"/>
      <c r="X204" s="3"/>
      <c r="Y204" s="3"/>
      <c r="Z204" s="3"/>
      <c r="AA204" s="3"/>
      <c r="AB204" s="3"/>
      <c r="AC204" s="3"/>
      <c r="AD204" s="3"/>
      <c r="AE204" s="3"/>
    </row>
    <row r="205" ht="15.75" customHeight="1">
      <c r="A205" s="46"/>
      <c r="B205" s="47"/>
      <c r="C205" s="47"/>
      <c r="D205" s="1"/>
      <c r="E205" s="1"/>
      <c r="F205" s="1"/>
      <c r="G205" s="1"/>
      <c r="H205" s="1"/>
      <c r="I205" s="1"/>
      <c r="J205" s="1"/>
      <c r="K205" s="1"/>
      <c r="L205" s="3"/>
      <c r="M205" s="3"/>
      <c r="N205" s="3"/>
      <c r="O205" s="3"/>
      <c r="P205" s="3"/>
      <c r="Q205" s="3"/>
      <c r="R205" s="3"/>
      <c r="S205" s="3"/>
      <c r="T205" s="3"/>
      <c r="U205" s="3"/>
      <c r="V205" s="3"/>
      <c r="W205" s="3"/>
      <c r="X205" s="3"/>
      <c r="Y205" s="3"/>
      <c r="Z205" s="3"/>
      <c r="AA205" s="3"/>
      <c r="AB205" s="3"/>
      <c r="AC205" s="3"/>
      <c r="AD205" s="3"/>
      <c r="AE205" s="3"/>
    </row>
    <row r="206" ht="15.75" customHeight="1">
      <c r="A206" s="46"/>
      <c r="B206" s="47"/>
      <c r="C206" s="47"/>
      <c r="D206" s="1"/>
      <c r="E206" s="1"/>
      <c r="F206" s="1"/>
      <c r="G206" s="1"/>
      <c r="H206" s="1"/>
      <c r="I206" s="1"/>
      <c r="J206" s="1"/>
      <c r="K206" s="1"/>
      <c r="L206" s="3"/>
      <c r="M206" s="3"/>
      <c r="N206" s="3"/>
      <c r="O206" s="3"/>
      <c r="P206" s="3"/>
      <c r="Q206" s="3"/>
      <c r="R206" s="3"/>
      <c r="S206" s="3"/>
      <c r="T206" s="3"/>
      <c r="U206" s="3"/>
      <c r="V206" s="3"/>
      <c r="W206" s="3"/>
      <c r="X206" s="3"/>
      <c r="Y206" s="3"/>
      <c r="Z206" s="3"/>
      <c r="AA206" s="3"/>
      <c r="AB206" s="3"/>
      <c r="AC206" s="3"/>
      <c r="AD206" s="3"/>
      <c r="AE206" s="3"/>
    </row>
    <row r="207" ht="15.75" customHeight="1">
      <c r="A207" s="46"/>
      <c r="B207" s="47"/>
      <c r="C207" s="47"/>
      <c r="D207" s="1"/>
      <c r="E207" s="1"/>
      <c r="F207" s="1"/>
      <c r="G207" s="1"/>
      <c r="H207" s="1"/>
      <c r="I207" s="1"/>
      <c r="J207" s="1"/>
      <c r="K207" s="1"/>
      <c r="L207" s="3"/>
      <c r="M207" s="3"/>
      <c r="N207" s="3"/>
      <c r="O207" s="3"/>
      <c r="P207" s="3"/>
      <c r="Q207" s="3"/>
      <c r="R207" s="3"/>
      <c r="S207" s="3"/>
      <c r="T207" s="3"/>
      <c r="U207" s="3"/>
      <c r="V207" s="3"/>
      <c r="W207" s="3"/>
      <c r="X207" s="3"/>
      <c r="Y207" s="3"/>
      <c r="Z207" s="3"/>
      <c r="AA207" s="3"/>
      <c r="AB207" s="3"/>
      <c r="AC207" s="3"/>
      <c r="AD207" s="3"/>
      <c r="AE207" s="3"/>
    </row>
    <row r="208" ht="15.75" customHeight="1">
      <c r="A208" s="46"/>
      <c r="B208" s="47"/>
      <c r="C208" s="47"/>
      <c r="D208" s="1"/>
      <c r="E208" s="1"/>
      <c r="F208" s="1"/>
      <c r="G208" s="1"/>
      <c r="H208" s="1"/>
      <c r="I208" s="1"/>
      <c r="J208" s="1"/>
      <c r="K208" s="1"/>
      <c r="L208" s="3"/>
      <c r="M208" s="3"/>
      <c r="N208" s="3"/>
      <c r="O208" s="3"/>
      <c r="P208" s="3"/>
      <c r="Q208" s="3"/>
      <c r="R208" s="3"/>
      <c r="S208" s="3"/>
      <c r="T208" s="3"/>
      <c r="U208" s="3"/>
      <c r="V208" s="3"/>
      <c r="W208" s="3"/>
      <c r="X208" s="3"/>
      <c r="Y208" s="3"/>
      <c r="Z208" s="3"/>
      <c r="AA208" s="3"/>
      <c r="AB208" s="3"/>
      <c r="AC208" s="3"/>
      <c r="AD208" s="3"/>
      <c r="AE208" s="3"/>
    </row>
    <row r="209" ht="15.75" customHeight="1">
      <c r="A209" s="46"/>
      <c r="B209" s="47"/>
      <c r="C209" s="47"/>
      <c r="D209" s="1"/>
      <c r="E209" s="1"/>
      <c r="F209" s="1"/>
      <c r="G209" s="1"/>
      <c r="H209" s="1"/>
      <c r="I209" s="1"/>
      <c r="J209" s="1"/>
      <c r="K209" s="1"/>
      <c r="L209" s="3"/>
      <c r="M209" s="3"/>
      <c r="N209" s="3"/>
      <c r="O209" s="3"/>
      <c r="P209" s="3"/>
      <c r="Q209" s="3"/>
      <c r="R209" s="3"/>
      <c r="S209" s="3"/>
      <c r="T209" s="3"/>
      <c r="U209" s="3"/>
      <c r="V209" s="3"/>
      <c r="W209" s="3"/>
      <c r="X209" s="3"/>
      <c r="Y209" s="3"/>
      <c r="Z209" s="3"/>
      <c r="AA209" s="3"/>
      <c r="AB209" s="3"/>
      <c r="AC209" s="3"/>
      <c r="AD209" s="3"/>
      <c r="AE209" s="3"/>
    </row>
    <row r="210" ht="15.75" customHeight="1">
      <c r="A210" s="46"/>
      <c r="B210" s="47"/>
      <c r="C210" s="47"/>
      <c r="D210" s="1"/>
      <c r="E210" s="1"/>
      <c r="F210" s="1"/>
      <c r="G210" s="1"/>
      <c r="H210" s="1"/>
      <c r="I210" s="1"/>
      <c r="J210" s="1"/>
      <c r="K210" s="1"/>
      <c r="L210" s="3"/>
      <c r="M210" s="3"/>
      <c r="N210" s="3"/>
      <c r="O210" s="3"/>
      <c r="P210" s="3"/>
      <c r="Q210" s="3"/>
      <c r="R210" s="3"/>
      <c r="S210" s="3"/>
      <c r="T210" s="3"/>
      <c r="U210" s="3"/>
      <c r="V210" s="3"/>
      <c r="W210" s="3"/>
      <c r="X210" s="3"/>
      <c r="Y210" s="3"/>
      <c r="Z210" s="3"/>
      <c r="AA210" s="3"/>
      <c r="AB210" s="3"/>
      <c r="AC210" s="3"/>
      <c r="AD210" s="3"/>
      <c r="AE210" s="3"/>
    </row>
    <row r="211" ht="15.75" customHeight="1">
      <c r="A211" s="46"/>
      <c r="B211" s="47"/>
      <c r="C211" s="47"/>
      <c r="D211" s="1"/>
      <c r="E211" s="1"/>
      <c r="F211" s="1"/>
      <c r="G211" s="1"/>
      <c r="H211" s="1"/>
      <c r="I211" s="1"/>
      <c r="J211" s="1"/>
      <c r="K211" s="1"/>
      <c r="L211" s="3"/>
      <c r="M211" s="3"/>
      <c r="N211" s="3"/>
      <c r="O211" s="3"/>
      <c r="P211" s="3"/>
      <c r="Q211" s="3"/>
      <c r="R211" s="3"/>
      <c r="S211" s="3"/>
      <c r="T211" s="3"/>
      <c r="U211" s="3"/>
      <c r="V211" s="3"/>
      <c r="W211" s="3"/>
      <c r="X211" s="3"/>
      <c r="Y211" s="3"/>
      <c r="Z211" s="3"/>
      <c r="AA211" s="3"/>
      <c r="AB211" s="3"/>
      <c r="AC211" s="3"/>
      <c r="AD211" s="3"/>
      <c r="AE211" s="3"/>
    </row>
    <row r="212" ht="15.75" customHeight="1">
      <c r="A212" s="46"/>
      <c r="B212" s="47"/>
      <c r="C212" s="47"/>
      <c r="D212" s="1"/>
      <c r="E212" s="1"/>
      <c r="F212" s="1"/>
      <c r="G212" s="1"/>
      <c r="H212" s="1"/>
      <c r="I212" s="1"/>
      <c r="J212" s="1"/>
      <c r="K212" s="1"/>
      <c r="L212" s="3"/>
      <c r="M212" s="3"/>
      <c r="N212" s="3"/>
      <c r="O212" s="3"/>
      <c r="P212" s="3"/>
      <c r="Q212" s="3"/>
      <c r="R212" s="3"/>
      <c r="S212" s="3"/>
      <c r="T212" s="3"/>
      <c r="U212" s="3"/>
      <c r="V212" s="3"/>
      <c r="W212" s="3"/>
      <c r="X212" s="3"/>
      <c r="Y212" s="3"/>
      <c r="Z212" s="3"/>
      <c r="AA212" s="3"/>
      <c r="AB212" s="3"/>
      <c r="AC212" s="3"/>
      <c r="AD212" s="3"/>
      <c r="AE212" s="3"/>
    </row>
    <row r="213" ht="15.75" customHeight="1">
      <c r="A213" s="46"/>
      <c r="B213" s="47"/>
      <c r="C213" s="47"/>
      <c r="D213" s="1"/>
      <c r="E213" s="1"/>
      <c r="F213" s="1"/>
      <c r="G213" s="1"/>
      <c r="H213" s="1"/>
      <c r="I213" s="1"/>
      <c r="J213" s="1"/>
      <c r="K213" s="1"/>
      <c r="L213" s="3"/>
      <c r="M213" s="3"/>
      <c r="N213" s="3"/>
      <c r="O213" s="3"/>
      <c r="P213" s="3"/>
      <c r="Q213" s="3"/>
      <c r="R213" s="3"/>
      <c r="S213" s="3"/>
      <c r="T213" s="3"/>
      <c r="U213" s="3"/>
      <c r="V213" s="3"/>
      <c r="W213" s="3"/>
      <c r="X213" s="3"/>
      <c r="Y213" s="3"/>
      <c r="Z213" s="3"/>
      <c r="AA213" s="3"/>
      <c r="AB213" s="3"/>
      <c r="AC213" s="3"/>
      <c r="AD213" s="3"/>
      <c r="AE213" s="3"/>
    </row>
    <row r="214" ht="15.75" customHeight="1">
      <c r="A214" s="46"/>
      <c r="B214" s="47"/>
      <c r="C214" s="47"/>
      <c r="D214" s="1"/>
      <c r="E214" s="1"/>
      <c r="F214" s="1"/>
      <c r="G214" s="1"/>
      <c r="H214" s="1"/>
      <c r="I214" s="1"/>
      <c r="J214" s="1"/>
      <c r="K214" s="1"/>
      <c r="L214" s="3"/>
      <c r="M214" s="3"/>
      <c r="N214" s="3"/>
      <c r="O214" s="3"/>
      <c r="P214" s="3"/>
      <c r="Q214" s="3"/>
      <c r="R214" s="3"/>
      <c r="S214" s="3"/>
      <c r="T214" s="3"/>
      <c r="U214" s="3"/>
      <c r="V214" s="3"/>
      <c r="W214" s="3"/>
      <c r="X214" s="3"/>
      <c r="Y214" s="3"/>
      <c r="Z214" s="3"/>
      <c r="AA214" s="3"/>
      <c r="AB214" s="3"/>
      <c r="AC214" s="3"/>
      <c r="AD214" s="3"/>
      <c r="AE214" s="3"/>
    </row>
    <row r="215" ht="15.75" customHeight="1">
      <c r="A215" s="46"/>
      <c r="B215" s="47"/>
      <c r="C215" s="47"/>
      <c r="D215" s="1"/>
      <c r="E215" s="1"/>
      <c r="F215" s="1"/>
      <c r="G215" s="1"/>
      <c r="H215" s="1"/>
      <c r="I215" s="1"/>
      <c r="J215" s="1"/>
      <c r="K215" s="1"/>
      <c r="L215" s="3"/>
      <c r="M215" s="3"/>
      <c r="N215" s="3"/>
      <c r="O215" s="3"/>
      <c r="P215" s="3"/>
      <c r="Q215" s="3"/>
      <c r="R215" s="3"/>
      <c r="S215" s="3"/>
      <c r="T215" s="3"/>
      <c r="U215" s="3"/>
      <c r="V215" s="3"/>
      <c r="W215" s="3"/>
      <c r="X215" s="3"/>
      <c r="Y215" s="3"/>
      <c r="Z215" s="3"/>
      <c r="AA215" s="3"/>
      <c r="AB215" s="3"/>
      <c r="AC215" s="3"/>
      <c r="AD215" s="3"/>
      <c r="AE215" s="3"/>
    </row>
    <row r="216" ht="15.75" customHeight="1">
      <c r="A216" s="46"/>
      <c r="B216" s="47"/>
      <c r="C216" s="47"/>
      <c r="D216" s="1"/>
      <c r="E216" s="1"/>
      <c r="F216" s="1"/>
      <c r="G216" s="1"/>
      <c r="H216" s="1"/>
      <c r="I216" s="1"/>
      <c r="J216" s="1"/>
      <c r="K216" s="1"/>
      <c r="L216" s="3"/>
      <c r="M216" s="3"/>
      <c r="N216" s="3"/>
      <c r="O216" s="3"/>
      <c r="P216" s="3"/>
      <c r="Q216" s="3"/>
      <c r="R216" s="3"/>
      <c r="S216" s="3"/>
      <c r="T216" s="3"/>
      <c r="U216" s="3"/>
      <c r="V216" s="3"/>
      <c r="W216" s="3"/>
      <c r="X216" s="3"/>
      <c r="Y216" s="3"/>
      <c r="Z216" s="3"/>
      <c r="AA216" s="3"/>
      <c r="AB216" s="3"/>
      <c r="AC216" s="3"/>
      <c r="AD216" s="3"/>
      <c r="AE216" s="3"/>
    </row>
    <row r="217" ht="15.75" customHeight="1">
      <c r="A217" s="46"/>
      <c r="B217" s="47"/>
      <c r="C217" s="47"/>
      <c r="D217" s="1"/>
      <c r="E217" s="1"/>
      <c r="F217" s="1"/>
      <c r="G217" s="1"/>
      <c r="H217" s="1"/>
      <c r="I217" s="1"/>
      <c r="J217" s="1"/>
      <c r="K217" s="1"/>
      <c r="L217" s="3"/>
      <c r="M217" s="3"/>
      <c r="N217" s="3"/>
      <c r="O217" s="3"/>
      <c r="P217" s="3"/>
      <c r="Q217" s="3"/>
      <c r="R217" s="3"/>
      <c r="S217" s="3"/>
      <c r="T217" s="3"/>
      <c r="U217" s="3"/>
      <c r="V217" s="3"/>
      <c r="W217" s="3"/>
      <c r="X217" s="3"/>
      <c r="Y217" s="3"/>
      <c r="Z217" s="3"/>
      <c r="AA217" s="3"/>
      <c r="AB217" s="3"/>
      <c r="AC217" s="3"/>
      <c r="AD217" s="3"/>
      <c r="AE217" s="3"/>
    </row>
    <row r="218" ht="15.75" customHeight="1">
      <c r="A218" s="46"/>
      <c r="B218" s="47"/>
      <c r="C218" s="47"/>
      <c r="D218" s="1"/>
      <c r="E218" s="1"/>
      <c r="F218" s="1"/>
      <c r="G218" s="1"/>
      <c r="H218" s="1"/>
      <c r="I218" s="1"/>
      <c r="J218" s="1"/>
      <c r="K218" s="1"/>
      <c r="L218" s="3"/>
      <c r="M218" s="3"/>
      <c r="N218" s="3"/>
      <c r="O218" s="3"/>
      <c r="P218" s="3"/>
      <c r="Q218" s="3"/>
      <c r="R218" s="3"/>
      <c r="S218" s="3"/>
      <c r="T218" s="3"/>
      <c r="U218" s="3"/>
      <c r="V218" s="3"/>
      <c r="W218" s="3"/>
      <c r="X218" s="3"/>
      <c r="Y218" s="3"/>
      <c r="Z218" s="3"/>
      <c r="AA218" s="3"/>
      <c r="AB218" s="3"/>
      <c r="AC218" s="3"/>
      <c r="AD218" s="3"/>
      <c r="AE218" s="3"/>
    </row>
    <row r="219" ht="15.75" customHeight="1">
      <c r="A219" s="46"/>
      <c r="B219" s="47"/>
      <c r="C219" s="47"/>
      <c r="D219" s="1"/>
      <c r="E219" s="1"/>
      <c r="F219" s="1"/>
      <c r="G219" s="1"/>
      <c r="H219" s="1"/>
      <c r="I219" s="1"/>
      <c r="J219" s="1"/>
      <c r="K219" s="1"/>
      <c r="L219" s="3"/>
      <c r="M219" s="3"/>
      <c r="N219" s="3"/>
      <c r="O219" s="3"/>
      <c r="P219" s="3"/>
      <c r="Q219" s="3"/>
      <c r="R219" s="3"/>
      <c r="S219" s="3"/>
      <c r="T219" s="3"/>
      <c r="U219" s="3"/>
      <c r="V219" s="3"/>
      <c r="W219" s="3"/>
      <c r="X219" s="3"/>
      <c r="Y219" s="3"/>
      <c r="Z219" s="3"/>
      <c r="AA219" s="3"/>
      <c r="AB219" s="3"/>
      <c r="AC219" s="3"/>
      <c r="AD219" s="3"/>
      <c r="AE219" s="3"/>
    </row>
    <row r="220" ht="15.75" customHeight="1">
      <c r="A220" s="46"/>
      <c r="B220" s="47"/>
      <c r="C220" s="47"/>
      <c r="D220" s="1"/>
      <c r="E220" s="1"/>
      <c r="F220" s="1"/>
      <c r="G220" s="1"/>
      <c r="H220" s="1"/>
      <c r="I220" s="1"/>
      <c r="J220" s="1"/>
      <c r="K220" s="1"/>
      <c r="L220" s="3"/>
      <c r="M220" s="3"/>
      <c r="N220" s="3"/>
      <c r="O220" s="3"/>
      <c r="P220" s="3"/>
      <c r="Q220" s="3"/>
      <c r="R220" s="3"/>
      <c r="S220" s="3"/>
      <c r="T220" s="3"/>
      <c r="U220" s="3"/>
      <c r="V220" s="3"/>
      <c r="W220" s="3"/>
      <c r="X220" s="3"/>
      <c r="Y220" s="3"/>
      <c r="Z220" s="3"/>
      <c r="AA220" s="3"/>
      <c r="AB220" s="3"/>
      <c r="AC220" s="3"/>
      <c r="AD220" s="3"/>
      <c r="AE220" s="3"/>
    </row>
    <row r="221" ht="15.75" customHeight="1">
      <c r="A221" s="46"/>
      <c r="B221" s="47"/>
      <c r="C221" s="47"/>
      <c r="D221" s="1"/>
      <c r="E221" s="1"/>
      <c r="F221" s="1"/>
      <c r="G221" s="1"/>
      <c r="H221" s="1"/>
      <c r="I221" s="1"/>
      <c r="J221" s="1"/>
      <c r="K221" s="1"/>
      <c r="L221" s="3"/>
      <c r="M221" s="3"/>
      <c r="N221" s="3"/>
      <c r="O221" s="3"/>
      <c r="P221" s="3"/>
      <c r="Q221" s="3"/>
      <c r="R221" s="3"/>
      <c r="S221" s="3"/>
      <c r="T221" s="3"/>
      <c r="U221" s="3"/>
      <c r="V221" s="3"/>
      <c r="W221" s="3"/>
      <c r="X221" s="3"/>
      <c r="Y221" s="3"/>
      <c r="Z221" s="3"/>
      <c r="AA221" s="3"/>
      <c r="AB221" s="3"/>
      <c r="AC221" s="3"/>
      <c r="AD221" s="3"/>
      <c r="AE221" s="3"/>
    </row>
    <row r="222" ht="15.75" customHeight="1">
      <c r="A222" s="46"/>
      <c r="B222" s="47"/>
      <c r="C222" s="47"/>
      <c r="D222" s="1"/>
      <c r="E222" s="1"/>
      <c r="F222" s="1"/>
      <c r="G222" s="1"/>
      <c r="H222" s="1"/>
      <c r="I222" s="1"/>
      <c r="J222" s="1"/>
      <c r="K222" s="1"/>
      <c r="L222" s="3"/>
      <c r="M222" s="3"/>
      <c r="N222" s="3"/>
      <c r="O222" s="3"/>
      <c r="P222" s="3"/>
      <c r="Q222" s="3"/>
      <c r="R222" s="3"/>
      <c r="S222" s="3"/>
      <c r="T222" s="3"/>
      <c r="U222" s="3"/>
      <c r="V222" s="3"/>
      <c r="W222" s="3"/>
      <c r="X222" s="3"/>
      <c r="Y222" s="3"/>
      <c r="Z222" s="3"/>
      <c r="AA222" s="3"/>
      <c r="AB222" s="3"/>
      <c r="AC222" s="3"/>
      <c r="AD222" s="3"/>
      <c r="AE222" s="3"/>
    </row>
    <row r="223" ht="15.75" customHeight="1">
      <c r="A223" s="46"/>
      <c r="B223" s="47"/>
      <c r="C223" s="47"/>
      <c r="D223" s="1"/>
      <c r="E223" s="1"/>
      <c r="F223" s="1"/>
      <c r="G223" s="1"/>
      <c r="H223" s="1"/>
      <c r="I223" s="1"/>
      <c r="J223" s="1"/>
      <c r="K223" s="1"/>
      <c r="L223" s="3"/>
      <c r="M223" s="3"/>
      <c r="N223" s="3"/>
      <c r="O223" s="3"/>
      <c r="P223" s="3"/>
      <c r="Q223" s="3"/>
      <c r="R223" s="3"/>
      <c r="S223" s="3"/>
      <c r="T223" s="3"/>
      <c r="U223" s="3"/>
      <c r="V223" s="3"/>
      <c r="W223" s="3"/>
      <c r="X223" s="3"/>
      <c r="Y223" s="3"/>
      <c r="Z223" s="3"/>
      <c r="AA223" s="3"/>
      <c r="AB223" s="3"/>
      <c r="AC223" s="3"/>
      <c r="AD223" s="3"/>
      <c r="AE223" s="3"/>
    </row>
    <row r="224" ht="15.75" customHeight="1">
      <c r="A224" s="46"/>
      <c r="B224" s="47"/>
      <c r="C224" s="47"/>
      <c r="D224" s="1"/>
      <c r="E224" s="1"/>
      <c r="F224" s="1"/>
      <c r="G224" s="1"/>
      <c r="H224" s="1"/>
      <c r="I224" s="1"/>
      <c r="J224" s="1"/>
      <c r="K224" s="1"/>
      <c r="L224" s="3"/>
      <c r="M224" s="3"/>
      <c r="N224" s="3"/>
      <c r="O224" s="3"/>
      <c r="P224" s="3"/>
      <c r="Q224" s="3"/>
      <c r="R224" s="3"/>
      <c r="S224" s="3"/>
      <c r="T224" s="3"/>
      <c r="U224" s="3"/>
      <c r="V224" s="3"/>
      <c r="W224" s="3"/>
      <c r="X224" s="3"/>
      <c r="Y224" s="3"/>
      <c r="Z224" s="3"/>
      <c r="AA224" s="3"/>
      <c r="AB224" s="3"/>
      <c r="AC224" s="3"/>
      <c r="AD224" s="3"/>
      <c r="AE224" s="3"/>
    </row>
    <row r="225" ht="15.75" customHeight="1">
      <c r="A225" s="46"/>
      <c r="B225" s="47"/>
      <c r="C225" s="47"/>
      <c r="D225" s="1"/>
      <c r="E225" s="1"/>
      <c r="F225" s="1"/>
      <c r="G225" s="1"/>
      <c r="H225" s="1"/>
      <c r="I225" s="1"/>
      <c r="J225" s="1"/>
      <c r="K225" s="1"/>
      <c r="L225" s="3"/>
      <c r="M225" s="3"/>
      <c r="N225" s="3"/>
      <c r="O225" s="3"/>
      <c r="P225" s="3"/>
      <c r="Q225" s="3"/>
      <c r="R225" s="3"/>
      <c r="S225" s="3"/>
      <c r="T225" s="3"/>
      <c r="U225" s="3"/>
      <c r="V225" s="3"/>
      <c r="W225" s="3"/>
      <c r="X225" s="3"/>
      <c r="Y225" s="3"/>
      <c r="Z225" s="3"/>
      <c r="AA225" s="3"/>
      <c r="AB225" s="3"/>
      <c r="AC225" s="3"/>
      <c r="AD225" s="3"/>
      <c r="AE225" s="3"/>
    </row>
    <row r="226" ht="15.75" customHeight="1">
      <c r="A226" s="46"/>
      <c r="B226" s="47"/>
      <c r="C226" s="47"/>
      <c r="D226" s="1"/>
      <c r="E226" s="1"/>
      <c r="F226" s="1"/>
      <c r="G226" s="1"/>
      <c r="H226" s="1"/>
      <c r="I226" s="1"/>
      <c r="J226" s="1"/>
      <c r="K226" s="1"/>
      <c r="L226" s="3"/>
      <c r="M226" s="3"/>
      <c r="N226" s="3"/>
      <c r="O226" s="3"/>
      <c r="P226" s="3"/>
      <c r="Q226" s="3"/>
      <c r="R226" s="3"/>
      <c r="S226" s="3"/>
      <c r="T226" s="3"/>
      <c r="U226" s="3"/>
      <c r="V226" s="3"/>
      <c r="W226" s="3"/>
      <c r="X226" s="3"/>
      <c r="Y226" s="3"/>
      <c r="Z226" s="3"/>
      <c r="AA226" s="3"/>
      <c r="AB226" s="3"/>
      <c r="AC226" s="3"/>
      <c r="AD226" s="3"/>
      <c r="AE226" s="3"/>
    </row>
    <row r="227" ht="15.75" customHeight="1">
      <c r="A227" s="46"/>
      <c r="B227" s="47"/>
      <c r="C227" s="47"/>
      <c r="D227" s="1"/>
      <c r="E227" s="1"/>
      <c r="F227" s="1"/>
      <c r="G227" s="1"/>
      <c r="H227" s="1"/>
      <c r="I227" s="1"/>
      <c r="J227" s="1"/>
      <c r="K227" s="1"/>
      <c r="L227" s="3"/>
      <c r="M227" s="3"/>
      <c r="N227" s="3"/>
      <c r="O227" s="3"/>
      <c r="P227" s="3"/>
      <c r="Q227" s="3"/>
      <c r="R227" s="3"/>
      <c r="S227" s="3"/>
      <c r="T227" s="3"/>
      <c r="U227" s="3"/>
      <c r="V227" s="3"/>
      <c r="W227" s="3"/>
      <c r="X227" s="3"/>
      <c r="Y227" s="3"/>
      <c r="Z227" s="3"/>
      <c r="AA227" s="3"/>
      <c r="AB227" s="3"/>
      <c r="AC227" s="3"/>
      <c r="AD227" s="3"/>
      <c r="AE227" s="3"/>
    </row>
    <row r="228" ht="15.75" customHeight="1">
      <c r="A228" s="46"/>
      <c r="B228" s="47"/>
      <c r="C228" s="47"/>
      <c r="D228" s="1"/>
      <c r="E228" s="1"/>
      <c r="F228" s="1"/>
      <c r="G228" s="1"/>
      <c r="H228" s="1"/>
      <c r="I228" s="1"/>
      <c r="J228" s="1"/>
      <c r="K228" s="1"/>
      <c r="L228" s="3"/>
      <c r="M228" s="3"/>
      <c r="N228" s="3"/>
      <c r="O228" s="3"/>
      <c r="P228" s="3"/>
      <c r="Q228" s="3"/>
      <c r="R228" s="3"/>
      <c r="S228" s="3"/>
      <c r="T228" s="3"/>
      <c r="U228" s="3"/>
      <c r="V228" s="3"/>
      <c r="W228" s="3"/>
      <c r="X228" s="3"/>
      <c r="Y228" s="3"/>
      <c r="Z228" s="3"/>
      <c r="AA228" s="3"/>
      <c r="AB228" s="3"/>
      <c r="AC228" s="3"/>
      <c r="AD228" s="3"/>
      <c r="AE228" s="3"/>
    </row>
    <row r="229" ht="15.75" customHeight="1">
      <c r="A229" s="46"/>
      <c r="B229" s="47"/>
      <c r="C229" s="47"/>
      <c r="D229" s="1"/>
      <c r="E229" s="1"/>
      <c r="F229" s="1"/>
      <c r="G229" s="1"/>
      <c r="H229" s="1"/>
      <c r="I229" s="1"/>
      <c r="J229" s="1"/>
      <c r="K229" s="1"/>
      <c r="L229" s="3"/>
      <c r="M229" s="3"/>
      <c r="N229" s="3"/>
      <c r="O229" s="3"/>
      <c r="P229" s="3"/>
      <c r="Q229" s="3"/>
      <c r="R229" s="3"/>
      <c r="S229" s="3"/>
      <c r="T229" s="3"/>
      <c r="U229" s="3"/>
      <c r="V229" s="3"/>
      <c r="W229" s="3"/>
      <c r="X229" s="3"/>
      <c r="Y229" s="3"/>
      <c r="Z229" s="3"/>
      <c r="AA229" s="3"/>
      <c r="AB229" s="3"/>
      <c r="AC229" s="3"/>
      <c r="AD229" s="3"/>
      <c r="AE229" s="3"/>
    </row>
    <row r="230" ht="15.75" customHeight="1">
      <c r="A230" s="46"/>
      <c r="B230" s="47"/>
      <c r="C230" s="47"/>
      <c r="D230" s="1"/>
      <c r="E230" s="1"/>
      <c r="F230" s="1"/>
      <c r="G230" s="1"/>
      <c r="H230" s="1"/>
      <c r="I230" s="1"/>
      <c r="J230" s="1"/>
      <c r="K230" s="1"/>
      <c r="L230" s="3"/>
      <c r="M230" s="3"/>
      <c r="N230" s="3"/>
      <c r="O230" s="3"/>
      <c r="P230" s="3"/>
      <c r="Q230" s="3"/>
      <c r="R230" s="3"/>
      <c r="S230" s="3"/>
      <c r="T230" s="3"/>
      <c r="U230" s="3"/>
      <c r="V230" s="3"/>
      <c r="W230" s="3"/>
      <c r="X230" s="3"/>
      <c r="Y230" s="3"/>
      <c r="Z230" s="3"/>
      <c r="AA230" s="3"/>
      <c r="AB230" s="3"/>
      <c r="AC230" s="3"/>
      <c r="AD230" s="3"/>
      <c r="AE230" s="3"/>
    </row>
    <row r="231" ht="15.75" customHeight="1">
      <c r="A231" s="46"/>
      <c r="B231" s="47"/>
      <c r="C231" s="47"/>
      <c r="D231" s="1"/>
      <c r="E231" s="1"/>
      <c r="F231" s="1"/>
      <c r="G231" s="1"/>
      <c r="H231" s="1"/>
      <c r="I231" s="1"/>
      <c r="J231" s="1"/>
      <c r="K231" s="1"/>
      <c r="L231" s="3"/>
      <c r="M231" s="3"/>
      <c r="N231" s="3"/>
      <c r="O231" s="3"/>
      <c r="P231" s="3"/>
      <c r="Q231" s="3"/>
      <c r="R231" s="3"/>
      <c r="S231" s="3"/>
      <c r="T231" s="3"/>
      <c r="U231" s="3"/>
      <c r="V231" s="3"/>
      <c r="W231" s="3"/>
      <c r="X231" s="3"/>
      <c r="Y231" s="3"/>
      <c r="Z231" s="3"/>
      <c r="AA231" s="3"/>
      <c r="AB231" s="3"/>
      <c r="AC231" s="3"/>
      <c r="AD231" s="3"/>
      <c r="AE231" s="3"/>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31:H31"/>
    <mergeCell ref="A2:M2"/>
    <mergeCell ref="A4:M4"/>
    <mergeCell ref="A5:M5"/>
    <mergeCell ref="A6:M6"/>
    <mergeCell ref="A7:M7"/>
    <mergeCell ref="A8:M8"/>
    <mergeCell ref="A9:M9"/>
  </mergeCells>
  <printOptions/>
  <pageMargins bottom="1.0" footer="0.0" header="0.0" left="0.75" right="0.75" top="1.0"/>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12.14"/>
    <col customWidth="1" min="12" max="26" width="8.0"/>
  </cols>
  <sheetData>
    <row r="1">
      <c r="A1" s="46"/>
      <c r="B1" s="47"/>
      <c r="C1" s="47"/>
      <c r="D1" s="47"/>
      <c r="E1" s="1"/>
      <c r="F1" s="1"/>
      <c r="G1" s="3"/>
      <c r="H1" s="3"/>
      <c r="I1" s="3"/>
      <c r="J1" s="3"/>
      <c r="K1" s="3"/>
      <c r="L1" s="3"/>
      <c r="M1" s="3"/>
      <c r="N1" s="3"/>
      <c r="O1" s="3"/>
      <c r="P1" s="3"/>
      <c r="Q1" s="3"/>
      <c r="R1" s="3"/>
      <c r="S1" s="3"/>
      <c r="T1" s="3"/>
      <c r="U1" s="3"/>
      <c r="V1" s="3"/>
      <c r="W1" s="3"/>
      <c r="X1" s="3"/>
      <c r="Y1" s="3"/>
      <c r="Z1" s="3"/>
    </row>
    <row r="2" ht="29.25" customHeight="1">
      <c r="A2" s="375" t="s">
        <v>2964</v>
      </c>
      <c r="B2" s="180"/>
      <c r="C2" s="180"/>
      <c r="D2" s="180"/>
      <c r="E2" s="180"/>
      <c r="F2" s="180"/>
      <c r="G2" s="180"/>
      <c r="H2" s="180"/>
      <c r="I2" s="180"/>
      <c r="J2" s="180"/>
      <c r="K2" s="54"/>
      <c r="L2" s="54"/>
      <c r="M2" s="54"/>
      <c r="N2" s="54"/>
      <c r="O2" s="54"/>
      <c r="P2" s="54"/>
      <c r="Q2" s="54"/>
      <c r="R2" s="54"/>
      <c r="S2" s="54"/>
      <c r="T2" s="54"/>
      <c r="U2" s="54"/>
      <c r="V2" s="54"/>
      <c r="W2" s="54"/>
      <c r="X2" s="54"/>
      <c r="Y2" s="54"/>
      <c r="Z2" s="54"/>
    </row>
    <row r="3">
      <c r="A3" s="187"/>
      <c r="B3" s="187"/>
      <c r="C3" s="187"/>
      <c r="D3" s="187"/>
      <c r="E3" s="187"/>
      <c r="F3" s="53"/>
      <c r="G3" s="54"/>
      <c r="H3" s="54"/>
      <c r="I3" s="54"/>
      <c r="J3" s="54"/>
      <c r="K3" s="54"/>
      <c r="L3" s="54"/>
      <c r="M3" s="54"/>
      <c r="N3" s="54"/>
      <c r="O3" s="54"/>
      <c r="P3" s="54"/>
      <c r="Q3" s="54"/>
      <c r="R3" s="54"/>
      <c r="S3" s="54"/>
      <c r="T3" s="54"/>
      <c r="U3" s="54"/>
      <c r="V3" s="54"/>
      <c r="W3" s="54"/>
      <c r="X3" s="54"/>
      <c r="Y3" s="54"/>
      <c r="Z3" s="54"/>
    </row>
    <row r="4" ht="42.75" customHeight="1">
      <c r="A4" s="55" t="s">
        <v>2965</v>
      </c>
      <c r="B4" s="50"/>
      <c r="C4" s="50"/>
      <c r="D4" s="50"/>
      <c r="E4" s="50"/>
      <c r="F4" s="50"/>
      <c r="G4" s="50"/>
      <c r="H4" s="50"/>
      <c r="I4" s="50"/>
      <c r="J4" s="51"/>
      <c r="K4" s="54"/>
      <c r="L4" s="54"/>
      <c r="M4" s="54"/>
      <c r="N4" s="54"/>
      <c r="O4" s="54"/>
      <c r="P4" s="54"/>
      <c r="Q4" s="54"/>
      <c r="R4" s="54"/>
      <c r="S4" s="54"/>
      <c r="T4" s="54"/>
      <c r="U4" s="54"/>
      <c r="V4" s="54"/>
      <c r="W4" s="54"/>
      <c r="X4" s="54"/>
      <c r="Y4" s="54"/>
      <c r="Z4" s="54"/>
    </row>
    <row r="5" ht="16.5" customHeight="1">
      <c r="A5" s="55" t="s">
        <v>2966</v>
      </c>
      <c r="B5" s="50"/>
      <c r="C5" s="50"/>
      <c r="D5" s="50"/>
      <c r="E5" s="50"/>
      <c r="F5" s="50"/>
      <c r="G5" s="50"/>
      <c r="H5" s="50"/>
      <c r="I5" s="50"/>
      <c r="J5" s="51"/>
      <c r="K5" s="54"/>
      <c r="L5" s="54"/>
      <c r="M5" s="54"/>
      <c r="N5" s="54"/>
      <c r="O5" s="54"/>
      <c r="P5" s="54"/>
      <c r="Q5" s="54"/>
      <c r="R5" s="54"/>
      <c r="S5" s="54"/>
      <c r="T5" s="54"/>
      <c r="U5" s="54"/>
      <c r="V5" s="54"/>
      <c r="W5" s="54"/>
      <c r="X5" s="54"/>
      <c r="Y5" s="54"/>
      <c r="Z5" s="54"/>
    </row>
    <row r="6" ht="14.25" customHeight="1">
      <c r="A6" s="55" t="s">
        <v>2967</v>
      </c>
      <c r="B6" s="50"/>
      <c r="C6" s="50"/>
      <c r="D6" s="50"/>
      <c r="E6" s="50"/>
      <c r="F6" s="50"/>
      <c r="G6" s="50"/>
      <c r="H6" s="50"/>
      <c r="I6" s="50"/>
      <c r="J6" s="51"/>
      <c r="K6" s="54"/>
      <c r="L6" s="54"/>
      <c r="M6" s="54"/>
      <c r="N6" s="54"/>
      <c r="O6" s="54"/>
      <c r="P6" s="54"/>
      <c r="Q6" s="54"/>
      <c r="R6" s="54"/>
      <c r="S6" s="54"/>
      <c r="T6" s="54"/>
      <c r="U6" s="54"/>
      <c r="V6" s="54"/>
      <c r="W6" s="54"/>
      <c r="X6" s="54"/>
      <c r="Y6" s="54"/>
      <c r="Z6" s="54"/>
    </row>
    <row r="7" ht="32.25" customHeight="1">
      <c r="A7" s="55" t="s">
        <v>2968</v>
      </c>
      <c r="B7" s="50"/>
      <c r="C7" s="50"/>
      <c r="D7" s="50"/>
      <c r="E7" s="50"/>
      <c r="F7" s="50"/>
      <c r="G7" s="50"/>
      <c r="H7" s="50"/>
      <c r="I7" s="50"/>
      <c r="J7" s="51"/>
      <c r="K7" s="54"/>
      <c r="L7" s="54"/>
      <c r="M7" s="54"/>
      <c r="N7" s="54"/>
      <c r="O7" s="54"/>
      <c r="P7" s="54"/>
      <c r="Q7" s="54"/>
      <c r="R7" s="54"/>
      <c r="S7" s="54"/>
      <c r="T7" s="54"/>
      <c r="U7" s="54"/>
      <c r="V7" s="54"/>
      <c r="W7" s="54"/>
      <c r="X7" s="54"/>
      <c r="Y7" s="54"/>
      <c r="Z7" s="54"/>
    </row>
    <row r="8" ht="15.0" customHeight="1">
      <c r="A8" s="55" t="s">
        <v>2969</v>
      </c>
      <c r="B8" s="50"/>
      <c r="C8" s="50"/>
      <c r="D8" s="50"/>
      <c r="E8" s="50"/>
      <c r="F8" s="50"/>
      <c r="G8" s="50"/>
      <c r="H8" s="50"/>
      <c r="I8" s="50"/>
      <c r="J8" s="51"/>
      <c r="K8" s="54"/>
      <c r="L8" s="54"/>
      <c r="M8" s="54"/>
      <c r="N8" s="54"/>
      <c r="O8" s="54"/>
      <c r="P8" s="54"/>
      <c r="Q8" s="54"/>
      <c r="R8" s="54"/>
      <c r="S8" s="54"/>
      <c r="T8" s="54"/>
      <c r="U8" s="54"/>
      <c r="V8" s="54"/>
      <c r="W8" s="54"/>
      <c r="X8" s="54"/>
      <c r="Y8" s="54"/>
      <c r="Z8" s="54"/>
    </row>
    <row r="9" ht="19.5" customHeight="1">
      <c r="A9" s="55" t="s">
        <v>2970</v>
      </c>
      <c r="B9" s="50"/>
      <c r="C9" s="50"/>
      <c r="D9" s="50"/>
      <c r="E9" s="50"/>
      <c r="F9" s="50"/>
      <c r="G9" s="50"/>
      <c r="H9" s="50"/>
      <c r="I9" s="50"/>
      <c r="J9" s="51"/>
      <c r="K9" s="54"/>
      <c r="L9" s="54"/>
      <c r="M9" s="54"/>
      <c r="N9" s="54"/>
      <c r="O9" s="54"/>
      <c r="P9" s="54"/>
      <c r="Q9" s="54"/>
      <c r="R9" s="54"/>
      <c r="S9" s="54"/>
      <c r="T9" s="54"/>
      <c r="U9" s="54"/>
      <c r="V9" s="54"/>
      <c r="W9" s="54"/>
      <c r="X9" s="54"/>
      <c r="Y9" s="54"/>
      <c r="Z9" s="54"/>
    </row>
    <row r="10" ht="72.75" customHeight="1">
      <c r="A10" s="59" t="s">
        <v>2971</v>
      </c>
      <c r="B10" s="50"/>
      <c r="C10" s="50"/>
      <c r="D10" s="50"/>
      <c r="E10" s="50"/>
      <c r="F10" s="50"/>
      <c r="G10" s="50"/>
      <c r="H10" s="50"/>
      <c r="I10" s="50"/>
      <c r="J10" s="51"/>
      <c r="K10" s="54"/>
      <c r="L10" s="54"/>
      <c r="M10" s="54"/>
      <c r="N10" s="54"/>
      <c r="O10" s="54"/>
      <c r="P10" s="54"/>
      <c r="Q10" s="54"/>
      <c r="R10" s="54"/>
      <c r="S10" s="54"/>
      <c r="T10" s="54"/>
      <c r="U10" s="54"/>
      <c r="V10" s="54"/>
      <c r="W10" s="54"/>
      <c r="X10" s="54"/>
      <c r="Y10" s="54"/>
      <c r="Z10" s="54"/>
    </row>
    <row r="11">
      <c r="A11" s="46"/>
      <c r="B11" s="47"/>
      <c r="C11" s="47"/>
      <c r="D11" s="47"/>
      <c r="E11" s="1"/>
      <c r="F11" s="1"/>
      <c r="G11" s="54"/>
      <c r="H11" s="54"/>
      <c r="I11" s="54"/>
      <c r="J11" s="54"/>
      <c r="K11" s="54"/>
      <c r="L11" s="54"/>
      <c r="M11" s="54"/>
      <c r="N11" s="54"/>
      <c r="O11" s="54"/>
      <c r="P11" s="54"/>
      <c r="Q11" s="54"/>
      <c r="R11" s="54"/>
      <c r="S11" s="54"/>
      <c r="T11" s="54"/>
      <c r="U11" s="54"/>
      <c r="V11" s="54"/>
      <c r="W11" s="54"/>
      <c r="X11" s="54"/>
      <c r="Y11" s="54"/>
      <c r="Z11" s="54"/>
    </row>
    <row r="12" ht="38.25" customHeight="1">
      <c r="A12" s="191" t="s">
        <v>7</v>
      </c>
      <c r="B12" s="62" t="s">
        <v>712</v>
      </c>
      <c r="C12" s="62" t="s">
        <v>2972</v>
      </c>
      <c r="D12" s="62" t="s">
        <v>715</v>
      </c>
      <c r="E12" s="64" t="s">
        <v>8</v>
      </c>
      <c r="F12" s="62" t="s">
        <v>2973</v>
      </c>
      <c r="G12" s="62" t="s">
        <v>2974</v>
      </c>
      <c r="H12" s="62" t="s">
        <v>2975</v>
      </c>
      <c r="I12" s="62" t="s">
        <v>720</v>
      </c>
      <c r="J12" s="62" t="s">
        <v>157</v>
      </c>
      <c r="K12" s="182" t="s">
        <v>158</v>
      </c>
      <c r="L12" s="3"/>
      <c r="M12" s="3"/>
      <c r="N12" s="3"/>
      <c r="O12" s="3"/>
      <c r="P12" s="3"/>
      <c r="Q12" s="3"/>
      <c r="R12" s="3"/>
      <c r="S12" s="3"/>
      <c r="T12" s="3"/>
      <c r="U12" s="3"/>
      <c r="V12" s="3"/>
      <c r="W12" s="3"/>
      <c r="X12" s="3"/>
      <c r="Y12" s="3"/>
      <c r="Z12" s="3"/>
    </row>
    <row r="13">
      <c r="A13" s="73"/>
      <c r="B13" s="73"/>
      <c r="C13" s="71"/>
      <c r="D13" s="74"/>
      <c r="E13" s="392"/>
      <c r="F13" s="388"/>
      <c r="G13" s="329"/>
      <c r="H13" s="329"/>
      <c r="I13" s="329"/>
      <c r="J13" s="329"/>
      <c r="K13" s="329"/>
      <c r="L13" s="3"/>
      <c r="M13" s="3"/>
      <c r="N13" s="3"/>
      <c r="O13" s="3"/>
      <c r="P13" s="3"/>
      <c r="Q13" s="3"/>
      <c r="R13" s="3"/>
      <c r="S13" s="3"/>
      <c r="T13" s="3"/>
      <c r="U13" s="3"/>
      <c r="V13" s="3"/>
      <c r="W13" s="3"/>
      <c r="X13" s="3"/>
      <c r="Y13" s="3"/>
      <c r="Z13" s="3"/>
    </row>
    <row r="14">
      <c r="A14" s="73"/>
      <c r="B14" s="73"/>
      <c r="C14" s="71"/>
      <c r="D14" s="74"/>
      <c r="E14" s="386"/>
      <c r="F14" s="388"/>
      <c r="G14" s="329"/>
      <c r="H14" s="329"/>
      <c r="I14" s="329"/>
      <c r="J14" s="329"/>
      <c r="K14" s="329"/>
      <c r="L14" s="3"/>
      <c r="M14" s="3"/>
      <c r="N14" s="3"/>
      <c r="O14" s="3"/>
      <c r="P14" s="3"/>
      <c r="Q14" s="3"/>
      <c r="R14" s="3"/>
      <c r="S14" s="3"/>
      <c r="T14" s="3"/>
      <c r="U14" s="3"/>
      <c r="V14" s="3"/>
      <c r="W14" s="3"/>
      <c r="X14" s="3"/>
      <c r="Y14" s="3"/>
      <c r="Z14" s="3"/>
    </row>
    <row r="15">
      <c r="A15" s="73"/>
      <c r="B15" s="73"/>
      <c r="C15" s="71"/>
      <c r="D15" s="74"/>
      <c r="E15" s="386"/>
      <c r="F15" s="388"/>
      <c r="G15" s="329"/>
      <c r="H15" s="329"/>
      <c r="I15" s="329"/>
      <c r="J15" s="329"/>
      <c r="K15" s="329"/>
      <c r="L15" s="3"/>
      <c r="M15" s="3"/>
      <c r="N15" s="3"/>
      <c r="O15" s="3"/>
      <c r="P15" s="3"/>
      <c r="Q15" s="3"/>
      <c r="R15" s="3"/>
      <c r="S15" s="3"/>
      <c r="T15" s="3"/>
      <c r="U15" s="3"/>
      <c r="V15" s="3"/>
      <c r="W15" s="3"/>
      <c r="X15" s="3"/>
      <c r="Y15" s="3"/>
      <c r="Z15" s="3"/>
    </row>
    <row r="16">
      <c r="A16" s="73"/>
      <c r="B16" s="73"/>
      <c r="C16" s="71"/>
      <c r="D16" s="74"/>
      <c r="E16" s="386"/>
      <c r="F16" s="388"/>
      <c r="G16" s="329"/>
      <c r="H16" s="329"/>
      <c r="I16" s="329"/>
      <c r="J16" s="329"/>
      <c r="K16" s="329"/>
      <c r="L16" s="3"/>
      <c r="M16" s="3"/>
      <c r="N16" s="3"/>
      <c r="O16" s="3"/>
      <c r="P16" s="3"/>
      <c r="Q16" s="3"/>
      <c r="R16" s="3"/>
      <c r="S16" s="3"/>
      <c r="T16" s="3"/>
      <c r="U16" s="3"/>
      <c r="V16" s="3"/>
      <c r="W16" s="3"/>
      <c r="X16" s="3"/>
      <c r="Y16" s="3"/>
      <c r="Z16" s="3"/>
    </row>
    <row r="17">
      <c r="A17" s="73"/>
      <c r="B17" s="73"/>
      <c r="C17" s="71"/>
      <c r="D17" s="74"/>
      <c r="E17" s="386"/>
      <c r="F17" s="388"/>
      <c r="G17" s="329"/>
      <c r="H17" s="329"/>
      <c r="I17" s="329"/>
      <c r="J17" s="329"/>
      <c r="K17" s="329"/>
      <c r="L17" s="3"/>
      <c r="M17" s="3"/>
      <c r="N17" s="3"/>
      <c r="O17" s="3"/>
      <c r="P17" s="3"/>
      <c r="Q17" s="3"/>
      <c r="R17" s="3"/>
      <c r="S17" s="3"/>
      <c r="T17" s="3"/>
      <c r="U17" s="3"/>
      <c r="V17" s="3"/>
      <c r="W17" s="3"/>
      <c r="X17" s="3"/>
      <c r="Y17" s="3"/>
      <c r="Z17" s="3"/>
    </row>
    <row r="18">
      <c r="A18" s="73"/>
      <c r="B18" s="73"/>
      <c r="C18" s="71"/>
      <c r="D18" s="74"/>
      <c r="E18" s="386"/>
      <c r="F18" s="388"/>
      <c r="G18" s="329"/>
      <c r="H18" s="329"/>
      <c r="I18" s="329"/>
      <c r="J18" s="329"/>
      <c r="K18" s="329"/>
      <c r="L18" s="3"/>
      <c r="M18" s="3"/>
      <c r="N18" s="3"/>
      <c r="O18" s="3"/>
      <c r="P18" s="3"/>
      <c r="Q18" s="3"/>
      <c r="R18" s="3"/>
      <c r="S18" s="3"/>
      <c r="T18" s="3"/>
      <c r="U18" s="3"/>
      <c r="V18" s="3"/>
      <c r="W18" s="3"/>
      <c r="X18" s="3"/>
      <c r="Y18" s="3"/>
      <c r="Z18" s="3"/>
    </row>
    <row r="19">
      <c r="A19" s="176" t="s">
        <v>121</v>
      </c>
      <c r="B19" s="47"/>
      <c r="C19" s="47"/>
      <c r="D19" s="47"/>
      <c r="E19" s="53"/>
      <c r="F19" s="3"/>
      <c r="G19" s="3"/>
      <c r="H19" s="3"/>
      <c r="I19" s="3"/>
      <c r="J19" s="390">
        <f>SUM(J13:J18)</f>
        <v>0</v>
      </c>
      <c r="K19" s="3"/>
      <c r="L19" s="3"/>
      <c r="M19" s="3"/>
      <c r="N19" s="3"/>
      <c r="O19" s="3"/>
      <c r="P19" s="3"/>
      <c r="Q19" s="3"/>
      <c r="R19" s="3"/>
      <c r="S19" s="3"/>
      <c r="T19" s="3"/>
      <c r="U19" s="3"/>
      <c r="V19" s="3"/>
      <c r="W19" s="3"/>
      <c r="X19" s="3"/>
      <c r="Y19" s="3"/>
      <c r="Z19" s="3"/>
    </row>
    <row r="20">
      <c r="A20" s="46"/>
      <c r="B20" s="47"/>
      <c r="C20" s="47"/>
      <c r="D20" s="47"/>
      <c r="E20" s="1"/>
      <c r="F20" s="1"/>
      <c r="G20" s="3"/>
      <c r="H20" s="3"/>
      <c r="I20" s="3"/>
      <c r="J20" s="3"/>
      <c r="K20" s="3"/>
      <c r="L20" s="3"/>
      <c r="M20" s="3"/>
      <c r="N20" s="3"/>
      <c r="O20" s="3"/>
      <c r="P20" s="3"/>
      <c r="Q20" s="3"/>
      <c r="R20" s="3"/>
      <c r="S20" s="3"/>
      <c r="T20" s="3"/>
      <c r="U20" s="3"/>
      <c r="V20" s="3"/>
      <c r="W20" s="3"/>
      <c r="X20" s="3"/>
      <c r="Y20" s="3"/>
      <c r="Z20" s="3"/>
    </row>
    <row r="21" ht="15.75" customHeight="1">
      <c r="A21" s="391" t="s">
        <v>680</v>
      </c>
      <c r="B21" s="180"/>
      <c r="C21" s="180"/>
      <c r="D21" s="180"/>
      <c r="E21" s="180"/>
      <c r="F21" s="180"/>
      <c r="G21" s="3"/>
      <c r="H21" s="3"/>
      <c r="I21" s="3"/>
      <c r="J21" s="3"/>
      <c r="K21" s="3"/>
      <c r="L21" s="3"/>
      <c r="M21" s="3"/>
      <c r="N21" s="3"/>
      <c r="O21" s="3"/>
      <c r="P21" s="3"/>
      <c r="Q21" s="3"/>
      <c r="R21" s="3"/>
      <c r="S21" s="3"/>
      <c r="T21" s="3"/>
      <c r="U21" s="3"/>
      <c r="V21" s="3"/>
      <c r="W21" s="3"/>
      <c r="X21" s="3"/>
      <c r="Y21" s="3"/>
      <c r="Z21" s="3"/>
    </row>
    <row r="22" ht="15.75" customHeight="1">
      <c r="A22" s="46"/>
      <c r="B22" s="47"/>
      <c r="C22" s="47"/>
      <c r="D22" s="47"/>
      <c r="E22" s="1"/>
      <c r="F22" s="1"/>
      <c r="G22" s="3"/>
      <c r="H22" s="3"/>
      <c r="I22" s="3"/>
      <c r="J22" s="3"/>
      <c r="K22" s="3"/>
      <c r="L22" s="3"/>
      <c r="M22" s="3"/>
      <c r="N22" s="3"/>
      <c r="O22" s="3"/>
      <c r="P22" s="3"/>
      <c r="Q22" s="3"/>
      <c r="R22" s="3"/>
      <c r="S22" s="3"/>
      <c r="T22" s="3"/>
      <c r="U22" s="3"/>
      <c r="V22" s="3"/>
      <c r="W22" s="3"/>
      <c r="X22" s="3"/>
      <c r="Y22" s="3"/>
      <c r="Z22" s="3"/>
    </row>
    <row r="23" ht="15.75" customHeight="1">
      <c r="A23" s="46"/>
      <c r="B23" s="47"/>
      <c r="C23" s="47"/>
      <c r="D23" s="47"/>
      <c r="E23" s="1"/>
      <c r="F23" s="1"/>
      <c r="G23" s="3"/>
      <c r="H23" s="3"/>
      <c r="I23" s="3"/>
      <c r="J23" s="3"/>
      <c r="K23" s="3"/>
      <c r="L23" s="3"/>
      <c r="M23" s="3"/>
      <c r="N23" s="3"/>
      <c r="O23" s="3"/>
      <c r="P23" s="3"/>
      <c r="Q23" s="3"/>
      <c r="R23" s="3"/>
      <c r="S23" s="3"/>
      <c r="T23" s="3"/>
      <c r="U23" s="3"/>
      <c r="V23" s="3"/>
      <c r="W23" s="3"/>
      <c r="X23" s="3"/>
      <c r="Y23" s="3"/>
      <c r="Z23" s="3"/>
    </row>
    <row r="24" ht="15.75" customHeight="1">
      <c r="A24" s="46"/>
      <c r="B24" s="47"/>
      <c r="C24" s="47"/>
      <c r="D24" s="47"/>
      <c r="E24" s="1"/>
      <c r="F24" s="1"/>
      <c r="G24" s="3"/>
      <c r="H24" s="3"/>
      <c r="I24" s="3"/>
      <c r="J24" s="3"/>
      <c r="K24" s="3"/>
      <c r="L24" s="3"/>
      <c r="M24" s="3"/>
      <c r="N24" s="3"/>
      <c r="O24" s="3"/>
      <c r="P24" s="3"/>
      <c r="Q24" s="3"/>
      <c r="R24" s="3"/>
      <c r="S24" s="3"/>
      <c r="T24" s="3"/>
      <c r="U24" s="3"/>
      <c r="V24" s="3"/>
      <c r="W24" s="3"/>
      <c r="X24" s="3"/>
      <c r="Y24" s="3"/>
      <c r="Z24" s="3"/>
    </row>
    <row r="25" ht="15.75" customHeight="1">
      <c r="A25" s="46"/>
      <c r="B25" s="47"/>
      <c r="C25" s="47"/>
      <c r="D25" s="47"/>
      <c r="E25" s="1"/>
      <c r="F25" s="1"/>
      <c r="G25" s="3"/>
      <c r="H25" s="3"/>
      <c r="I25" s="3"/>
      <c r="J25" s="3"/>
      <c r="K25" s="3"/>
      <c r="L25" s="3"/>
      <c r="M25" s="3"/>
      <c r="N25" s="3"/>
      <c r="O25" s="3"/>
      <c r="P25" s="3"/>
      <c r="Q25" s="3"/>
      <c r="R25" s="3"/>
      <c r="S25" s="3"/>
      <c r="T25" s="3"/>
      <c r="U25" s="3"/>
      <c r="V25" s="3"/>
      <c r="W25" s="3"/>
      <c r="X25" s="3"/>
      <c r="Y25" s="3"/>
      <c r="Z25" s="3"/>
    </row>
    <row r="26" ht="15.75" customHeight="1">
      <c r="A26" s="46"/>
      <c r="B26" s="47"/>
      <c r="C26" s="47"/>
      <c r="D26" s="47"/>
      <c r="E26" s="1"/>
      <c r="F26" s="1"/>
      <c r="G26" s="3"/>
      <c r="H26" s="3"/>
      <c r="I26" s="3"/>
      <c r="J26" s="3"/>
      <c r="K26" s="3"/>
      <c r="L26" s="3"/>
      <c r="M26" s="3"/>
      <c r="N26" s="3"/>
      <c r="O26" s="3"/>
      <c r="P26" s="3"/>
      <c r="Q26" s="3"/>
      <c r="R26" s="3"/>
      <c r="S26" s="3"/>
      <c r="T26" s="3"/>
      <c r="U26" s="3"/>
      <c r="V26" s="3"/>
      <c r="W26" s="3"/>
      <c r="X26" s="3"/>
      <c r="Y26" s="3"/>
      <c r="Z26" s="3"/>
    </row>
    <row r="27" ht="15.75" customHeight="1">
      <c r="A27" s="46"/>
      <c r="B27" s="47"/>
      <c r="C27" s="47"/>
      <c r="D27" s="47"/>
      <c r="E27" s="1"/>
      <c r="F27" s="1"/>
      <c r="G27" s="3"/>
      <c r="H27" s="3"/>
      <c r="I27" s="3"/>
      <c r="J27" s="3"/>
      <c r="K27" s="3"/>
      <c r="L27" s="3"/>
      <c r="M27" s="3"/>
      <c r="N27" s="3"/>
      <c r="O27" s="3"/>
      <c r="P27" s="3"/>
      <c r="Q27" s="3"/>
      <c r="R27" s="3"/>
      <c r="S27" s="3"/>
      <c r="T27" s="3"/>
      <c r="U27" s="3"/>
      <c r="V27" s="3"/>
      <c r="W27" s="3"/>
      <c r="X27" s="3"/>
      <c r="Y27" s="3"/>
      <c r="Z27" s="3"/>
    </row>
    <row r="28" ht="15.75" customHeight="1">
      <c r="A28" s="46"/>
      <c r="B28" s="47"/>
      <c r="C28" s="47"/>
      <c r="D28" s="47"/>
      <c r="E28" s="1"/>
      <c r="F28" s="1"/>
      <c r="G28" s="3"/>
      <c r="H28" s="3"/>
      <c r="I28" s="3"/>
      <c r="J28" s="3"/>
      <c r="K28" s="3"/>
      <c r="L28" s="3"/>
      <c r="M28" s="3"/>
      <c r="N28" s="3"/>
      <c r="O28" s="3"/>
      <c r="P28" s="3"/>
      <c r="Q28" s="3"/>
      <c r="R28" s="3"/>
      <c r="S28" s="3"/>
      <c r="T28" s="3"/>
      <c r="U28" s="3"/>
      <c r="V28" s="3"/>
      <c r="W28" s="3"/>
      <c r="X28" s="3"/>
      <c r="Y28" s="3"/>
      <c r="Z28" s="3"/>
    </row>
    <row r="29" ht="15.75" customHeight="1">
      <c r="A29" s="46"/>
      <c r="B29" s="47"/>
      <c r="C29" s="47"/>
      <c r="D29" s="47"/>
      <c r="E29" s="1"/>
      <c r="F29" s="1"/>
      <c r="G29" s="3"/>
      <c r="H29" s="3"/>
      <c r="I29" s="3"/>
      <c r="J29" s="3"/>
      <c r="K29" s="3"/>
      <c r="L29" s="3"/>
      <c r="M29" s="3"/>
      <c r="N29" s="3"/>
      <c r="O29" s="3"/>
      <c r="P29" s="3"/>
      <c r="Q29" s="3"/>
      <c r="R29" s="3"/>
      <c r="S29" s="3"/>
      <c r="T29" s="3"/>
      <c r="U29" s="3"/>
      <c r="V29" s="3"/>
      <c r="W29" s="3"/>
      <c r="X29" s="3"/>
      <c r="Y29" s="3"/>
      <c r="Z29" s="3"/>
    </row>
    <row r="30" ht="15.75" customHeight="1">
      <c r="A30" s="46"/>
      <c r="B30" s="47"/>
      <c r="C30" s="47"/>
      <c r="D30" s="47"/>
      <c r="E30" s="1"/>
      <c r="F30" s="1"/>
      <c r="G30" s="3"/>
      <c r="H30" s="3"/>
      <c r="I30" s="3"/>
      <c r="J30" s="3"/>
      <c r="K30" s="3"/>
      <c r="L30" s="3"/>
      <c r="M30" s="3"/>
      <c r="N30" s="3"/>
      <c r="O30" s="3"/>
      <c r="P30" s="3"/>
      <c r="Q30" s="3"/>
      <c r="R30" s="3"/>
      <c r="S30" s="3"/>
      <c r="T30" s="3"/>
      <c r="U30" s="3"/>
      <c r="V30" s="3"/>
      <c r="W30" s="3"/>
      <c r="X30" s="3"/>
      <c r="Y30" s="3"/>
      <c r="Z30" s="3"/>
    </row>
    <row r="31" ht="15.75" customHeight="1">
      <c r="A31" s="46"/>
      <c r="B31" s="47"/>
      <c r="C31" s="47"/>
      <c r="D31" s="47"/>
      <c r="E31" s="1"/>
      <c r="F31" s="1"/>
      <c r="G31" s="3"/>
      <c r="H31" s="3"/>
      <c r="I31" s="3"/>
      <c r="J31" s="3"/>
      <c r="K31" s="3"/>
      <c r="L31" s="3"/>
      <c r="M31" s="3"/>
      <c r="N31" s="3"/>
      <c r="O31" s="3"/>
      <c r="P31" s="3"/>
      <c r="Q31" s="3"/>
      <c r="R31" s="3"/>
      <c r="S31" s="3"/>
      <c r="T31" s="3"/>
      <c r="U31" s="3"/>
      <c r="V31" s="3"/>
      <c r="W31" s="3"/>
      <c r="X31" s="3"/>
      <c r="Y31" s="3"/>
      <c r="Z31" s="3"/>
    </row>
    <row r="32" ht="15.75" customHeight="1">
      <c r="A32" s="46"/>
      <c r="B32" s="47"/>
      <c r="C32" s="47"/>
      <c r="D32" s="47"/>
      <c r="E32" s="1"/>
      <c r="F32" s="1"/>
      <c r="G32" s="3"/>
      <c r="H32" s="3"/>
      <c r="I32" s="3"/>
      <c r="J32" s="3"/>
      <c r="K32" s="3"/>
      <c r="L32" s="3"/>
      <c r="M32" s="3"/>
      <c r="N32" s="3"/>
      <c r="O32" s="3"/>
      <c r="P32" s="3"/>
      <c r="Q32" s="3"/>
      <c r="R32" s="3"/>
      <c r="S32" s="3"/>
      <c r="T32" s="3"/>
      <c r="U32" s="3"/>
      <c r="V32" s="3"/>
      <c r="W32" s="3"/>
      <c r="X32" s="3"/>
      <c r="Y32" s="3"/>
      <c r="Z32" s="3"/>
    </row>
    <row r="33" ht="15.75" customHeight="1">
      <c r="A33" s="46"/>
      <c r="B33" s="47"/>
      <c r="C33" s="47"/>
      <c r="D33" s="47"/>
      <c r="E33" s="1"/>
      <c r="F33" s="1"/>
      <c r="G33" s="3"/>
      <c r="H33" s="3"/>
      <c r="I33" s="3"/>
      <c r="J33" s="3"/>
      <c r="K33" s="3"/>
      <c r="L33" s="3"/>
      <c r="M33" s="3"/>
      <c r="N33" s="3"/>
      <c r="O33" s="3"/>
      <c r="P33" s="3"/>
      <c r="Q33" s="3"/>
      <c r="R33" s="3"/>
      <c r="S33" s="3"/>
      <c r="T33" s="3"/>
      <c r="U33" s="3"/>
      <c r="V33" s="3"/>
      <c r="W33" s="3"/>
      <c r="X33" s="3"/>
      <c r="Y33" s="3"/>
      <c r="Z33" s="3"/>
    </row>
    <row r="34" ht="15.75" customHeight="1">
      <c r="A34" s="46"/>
      <c r="B34" s="47"/>
      <c r="C34" s="47"/>
      <c r="D34" s="47"/>
      <c r="E34" s="1"/>
      <c r="F34" s="1"/>
      <c r="G34" s="3"/>
      <c r="H34" s="3"/>
      <c r="I34" s="3"/>
      <c r="J34" s="3"/>
      <c r="K34" s="3"/>
      <c r="L34" s="3"/>
      <c r="M34" s="3"/>
      <c r="N34" s="3"/>
      <c r="O34" s="3"/>
      <c r="P34" s="3"/>
      <c r="Q34" s="3"/>
      <c r="R34" s="3"/>
      <c r="S34" s="3"/>
      <c r="T34" s="3"/>
      <c r="U34" s="3"/>
      <c r="V34" s="3"/>
      <c r="W34" s="3"/>
      <c r="X34" s="3"/>
      <c r="Y34" s="3"/>
      <c r="Z34" s="3"/>
    </row>
    <row r="35" ht="15.75" customHeight="1">
      <c r="A35" s="46"/>
      <c r="B35" s="47"/>
      <c r="C35" s="47"/>
      <c r="D35" s="47"/>
      <c r="E35" s="1"/>
      <c r="F35" s="1"/>
      <c r="G35" s="3"/>
      <c r="H35" s="3"/>
      <c r="I35" s="3"/>
      <c r="J35" s="3"/>
      <c r="K35" s="3"/>
      <c r="L35" s="3"/>
      <c r="M35" s="3"/>
      <c r="N35" s="3"/>
      <c r="O35" s="3"/>
      <c r="P35" s="3"/>
      <c r="Q35" s="3"/>
      <c r="R35" s="3"/>
      <c r="S35" s="3"/>
      <c r="T35" s="3"/>
      <c r="U35" s="3"/>
      <c r="V35" s="3"/>
      <c r="W35" s="3"/>
      <c r="X35" s="3"/>
      <c r="Y35" s="3"/>
      <c r="Z35" s="3"/>
    </row>
    <row r="36" ht="15.75" customHeight="1">
      <c r="A36" s="46"/>
      <c r="B36" s="47"/>
      <c r="C36" s="47"/>
      <c r="D36" s="47"/>
      <c r="E36" s="1"/>
      <c r="F36" s="1"/>
      <c r="G36" s="3"/>
      <c r="H36" s="3"/>
      <c r="I36" s="3"/>
      <c r="J36" s="3"/>
      <c r="K36" s="3"/>
      <c r="L36" s="3"/>
      <c r="M36" s="3"/>
      <c r="N36" s="3"/>
      <c r="O36" s="3"/>
      <c r="P36" s="3"/>
      <c r="Q36" s="3"/>
      <c r="R36" s="3"/>
      <c r="S36" s="3"/>
      <c r="T36" s="3"/>
      <c r="U36" s="3"/>
      <c r="V36" s="3"/>
      <c r="W36" s="3"/>
      <c r="X36" s="3"/>
      <c r="Y36" s="3"/>
      <c r="Z36" s="3"/>
    </row>
    <row r="37" ht="15.75" customHeight="1">
      <c r="A37" s="46"/>
      <c r="B37" s="47"/>
      <c r="C37" s="47"/>
      <c r="D37" s="47"/>
      <c r="E37" s="1"/>
      <c r="F37" s="1"/>
      <c r="G37" s="3"/>
      <c r="H37" s="3"/>
      <c r="I37" s="3"/>
      <c r="J37" s="3"/>
      <c r="K37" s="3"/>
      <c r="L37" s="3"/>
      <c r="M37" s="3"/>
      <c r="N37" s="3"/>
      <c r="O37" s="3"/>
      <c r="P37" s="3"/>
      <c r="Q37" s="3"/>
      <c r="R37" s="3"/>
      <c r="S37" s="3"/>
      <c r="T37" s="3"/>
      <c r="U37" s="3"/>
      <c r="V37" s="3"/>
      <c r="W37" s="3"/>
      <c r="X37" s="3"/>
      <c r="Y37" s="3"/>
      <c r="Z37" s="3"/>
    </row>
    <row r="38" ht="15.75" customHeight="1">
      <c r="A38" s="46"/>
      <c r="B38" s="47"/>
      <c r="C38" s="47"/>
      <c r="D38" s="47"/>
      <c r="E38" s="1"/>
      <c r="F38" s="1"/>
      <c r="G38" s="3"/>
      <c r="H38" s="3"/>
      <c r="I38" s="3"/>
      <c r="J38" s="3"/>
      <c r="K38" s="3"/>
      <c r="L38" s="3"/>
      <c r="M38" s="3"/>
      <c r="N38" s="3"/>
      <c r="O38" s="3"/>
      <c r="P38" s="3"/>
      <c r="Q38" s="3"/>
      <c r="R38" s="3"/>
      <c r="S38" s="3"/>
      <c r="T38" s="3"/>
      <c r="U38" s="3"/>
      <c r="V38" s="3"/>
      <c r="W38" s="3"/>
      <c r="X38" s="3"/>
      <c r="Y38" s="3"/>
      <c r="Z38" s="3"/>
    </row>
    <row r="39" ht="15.75" customHeight="1">
      <c r="A39" s="46"/>
      <c r="B39" s="47"/>
      <c r="C39" s="47"/>
      <c r="D39" s="47"/>
      <c r="E39" s="1"/>
      <c r="F39" s="1"/>
      <c r="G39" s="3"/>
      <c r="H39" s="3"/>
      <c r="I39" s="3"/>
      <c r="J39" s="3"/>
      <c r="K39" s="3"/>
      <c r="L39" s="3"/>
      <c r="M39" s="3"/>
      <c r="N39" s="3"/>
      <c r="O39" s="3"/>
      <c r="P39" s="3"/>
      <c r="Q39" s="3"/>
      <c r="R39" s="3"/>
      <c r="S39" s="3"/>
      <c r="T39" s="3"/>
      <c r="U39" s="3"/>
      <c r="V39" s="3"/>
      <c r="W39" s="3"/>
      <c r="X39" s="3"/>
      <c r="Y39" s="3"/>
      <c r="Z39" s="3"/>
    </row>
    <row r="40" ht="15.75" customHeight="1">
      <c r="A40" s="46"/>
      <c r="B40" s="47"/>
      <c r="C40" s="47"/>
      <c r="D40" s="47"/>
      <c r="E40" s="1"/>
      <c r="F40" s="1"/>
      <c r="G40" s="3"/>
      <c r="H40" s="3"/>
      <c r="I40" s="3"/>
      <c r="J40" s="3"/>
      <c r="K40" s="3"/>
      <c r="L40" s="3"/>
      <c r="M40" s="3"/>
      <c r="N40" s="3"/>
      <c r="O40" s="3"/>
      <c r="P40" s="3"/>
      <c r="Q40" s="3"/>
      <c r="R40" s="3"/>
      <c r="S40" s="3"/>
      <c r="T40" s="3"/>
      <c r="U40" s="3"/>
      <c r="V40" s="3"/>
      <c r="W40" s="3"/>
      <c r="X40" s="3"/>
      <c r="Y40" s="3"/>
      <c r="Z40" s="3"/>
    </row>
    <row r="41" ht="15.75" customHeight="1">
      <c r="A41" s="46"/>
      <c r="B41" s="47"/>
      <c r="C41" s="47"/>
      <c r="D41" s="47"/>
      <c r="E41" s="1"/>
      <c r="F41" s="1"/>
      <c r="G41" s="3"/>
      <c r="H41" s="3"/>
      <c r="I41" s="3"/>
      <c r="J41" s="3"/>
      <c r="K41" s="3"/>
      <c r="L41" s="3"/>
      <c r="M41" s="3"/>
      <c r="N41" s="3"/>
      <c r="O41" s="3"/>
      <c r="P41" s="3"/>
      <c r="Q41" s="3"/>
      <c r="R41" s="3"/>
      <c r="S41" s="3"/>
      <c r="T41" s="3"/>
      <c r="U41" s="3"/>
      <c r="V41" s="3"/>
      <c r="W41" s="3"/>
      <c r="X41" s="3"/>
      <c r="Y41" s="3"/>
      <c r="Z41" s="3"/>
    </row>
    <row r="42" ht="15.75" customHeight="1">
      <c r="A42" s="46"/>
      <c r="B42" s="47"/>
      <c r="C42" s="47"/>
      <c r="D42" s="47"/>
      <c r="E42" s="1"/>
      <c r="F42" s="1"/>
      <c r="G42" s="3"/>
      <c r="H42" s="3"/>
      <c r="I42" s="3"/>
      <c r="J42" s="3"/>
      <c r="K42" s="3"/>
      <c r="L42" s="3"/>
      <c r="M42" s="3"/>
      <c r="N42" s="3"/>
      <c r="O42" s="3"/>
      <c r="P42" s="3"/>
      <c r="Q42" s="3"/>
      <c r="R42" s="3"/>
      <c r="S42" s="3"/>
      <c r="T42" s="3"/>
      <c r="U42" s="3"/>
      <c r="V42" s="3"/>
      <c r="W42" s="3"/>
      <c r="X42" s="3"/>
      <c r="Y42" s="3"/>
      <c r="Z42" s="3"/>
    </row>
    <row r="43" ht="15.75" customHeight="1">
      <c r="A43" s="46"/>
      <c r="B43" s="47"/>
      <c r="C43" s="47"/>
      <c r="D43" s="47"/>
      <c r="E43" s="1"/>
      <c r="F43" s="1"/>
      <c r="G43" s="3"/>
      <c r="H43" s="3"/>
      <c r="I43" s="3"/>
      <c r="J43" s="3"/>
      <c r="K43" s="3"/>
      <c r="L43" s="3"/>
      <c r="M43" s="3"/>
      <c r="N43" s="3"/>
      <c r="O43" s="3"/>
      <c r="P43" s="3"/>
      <c r="Q43" s="3"/>
      <c r="R43" s="3"/>
      <c r="S43" s="3"/>
      <c r="T43" s="3"/>
      <c r="U43" s="3"/>
      <c r="V43" s="3"/>
      <c r="W43" s="3"/>
      <c r="X43" s="3"/>
      <c r="Y43" s="3"/>
      <c r="Z43" s="3"/>
    </row>
    <row r="44" ht="15.75" customHeight="1">
      <c r="A44" s="46"/>
      <c r="B44" s="47"/>
      <c r="C44" s="47"/>
      <c r="D44" s="47"/>
      <c r="E44" s="1"/>
      <c r="F44" s="1"/>
      <c r="G44" s="3"/>
      <c r="H44" s="3"/>
      <c r="I44" s="3"/>
      <c r="J44" s="3"/>
      <c r="K44" s="3"/>
      <c r="L44" s="3"/>
      <c r="M44" s="3"/>
      <c r="N44" s="3"/>
      <c r="O44" s="3"/>
      <c r="P44" s="3"/>
      <c r="Q44" s="3"/>
      <c r="R44" s="3"/>
      <c r="S44" s="3"/>
      <c r="T44" s="3"/>
      <c r="U44" s="3"/>
      <c r="V44" s="3"/>
      <c r="W44" s="3"/>
      <c r="X44" s="3"/>
      <c r="Y44" s="3"/>
      <c r="Z44" s="3"/>
    </row>
    <row r="45" ht="15.75" customHeight="1">
      <c r="A45" s="46"/>
      <c r="B45" s="47"/>
      <c r="C45" s="47"/>
      <c r="D45" s="47"/>
      <c r="E45" s="1"/>
      <c r="F45" s="1"/>
      <c r="G45" s="3"/>
      <c r="H45" s="3"/>
      <c r="I45" s="3"/>
      <c r="J45" s="3"/>
      <c r="K45" s="3"/>
      <c r="L45" s="3"/>
      <c r="M45" s="3"/>
      <c r="N45" s="3"/>
      <c r="O45" s="3"/>
      <c r="P45" s="3"/>
      <c r="Q45" s="3"/>
      <c r="R45" s="3"/>
      <c r="S45" s="3"/>
      <c r="T45" s="3"/>
      <c r="U45" s="3"/>
      <c r="V45" s="3"/>
      <c r="W45" s="3"/>
      <c r="X45" s="3"/>
      <c r="Y45" s="3"/>
      <c r="Z45" s="3"/>
    </row>
    <row r="46" ht="15.75" customHeight="1">
      <c r="A46" s="46"/>
      <c r="B46" s="47"/>
      <c r="C46" s="47"/>
      <c r="D46" s="47"/>
      <c r="E46" s="1"/>
      <c r="F46" s="1"/>
      <c r="G46" s="3"/>
      <c r="H46" s="3"/>
      <c r="I46" s="3"/>
      <c r="J46" s="3"/>
      <c r="K46" s="3"/>
      <c r="L46" s="3"/>
      <c r="M46" s="3"/>
      <c r="N46" s="3"/>
      <c r="O46" s="3"/>
      <c r="P46" s="3"/>
      <c r="Q46" s="3"/>
      <c r="R46" s="3"/>
      <c r="S46" s="3"/>
      <c r="T46" s="3"/>
      <c r="U46" s="3"/>
      <c r="V46" s="3"/>
      <c r="W46" s="3"/>
      <c r="X46" s="3"/>
      <c r="Y46" s="3"/>
      <c r="Z46" s="3"/>
    </row>
    <row r="47" ht="15.75" customHeight="1">
      <c r="A47" s="46"/>
      <c r="B47" s="47"/>
      <c r="C47" s="47"/>
      <c r="D47" s="47"/>
      <c r="E47" s="1"/>
      <c r="F47" s="1"/>
      <c r="G47" s="3"/>
      <c r="H47" s="3"/>
      <c r="I47" s="3"/>
      <c r="J47" s="3"/>
      <c r="K47" s="3"/>
      <c r="L47" s="3"/>
      <c r="M47" s="3"/>
      <c r="N47" s="3"/>
      <c r="O47" s="3"/>
      <c r="P47" s="3"/>
      <c r="Q47" s="3"/>
      <c r="R47" s="3"/>
      <c r="S47" s="3"/>
      <c r="T47" s="3"/>
      <c r="U47" s="3"/>
      <c r="V47" s="3"/>
      <c r="W47" s="3"/>
      <c r="X47" s="3"/>
      <c r="Y47" s="3"/>
      <c r="Z47" s="3"/>
    </row>
    <row r="48" ht="15.75" customHeight="1">
      <c r="A48" s="46"/>
      <c r="B48" s="47"/>
      <c r="C48" s="47"/>
      <c r="D48" s="47"/>
      <c r="E48" s="1"/>
      <c r="F48" s="1"/>
      <c r="G48" s="3"/>
      <c r="H48" s="3"/>
      <c r="I48" s="3"/>
      <c r="J48" s="3"/>
      <c r="K48" s="3"/>
      <c r="L48" s="3"/>
      <c r="M48" s="3"/>
      <c r="N48" s="3"/>
      <c r="O48" s="3"/>
      <c r="P48" s="3"/>
      <c r="Q48" s="3"/>
      <c r="R48" s="3"/>
      <c r="S48" s="3"/>
      <c r="T48" s="3"/>
      <c r="U48" s="3"/>
      <c r="V48" s="3"/>
      <c r="W48" s="3"/>
      <c r="X48" s="3"/>
      <c r="Y48" s="3"/>
      <c r="Z48" s="3"/>
    </row>
    <row r="49" ht="15.75" customHeight="1">
      <c r="A49" s="46"/>
      <c r="B49" s="47"/>
      <c r="C49" s="47"/>
      <c r="D49" s="47"/>
      <c r="E49" s="1"/>
      <c r="F49" s="1"/>
      <c r="G49" s="3"/>
      <c r="H49" s="3"/>
      <c r="I49" s="3"/>
      <c r="J49" s="3"/>
      <c r="K49" s="3"/>
      <c r="L49" s="3"/>
      <c r="M49" s="3"/>
      <c r="N49" s="3"/>
      <c r="O49" s="3"/>
      <c r="P49" s="3"/>
      <c r="Q49" s="3"/>
      <c r="R49" s="3"/>
      <c r="S49" s="3"/>
      <c r="T49" s="3"/>
      <c r="U49" s="3"/>
      <c r="V49" s="3"/>
      <c r="W49" s="3"/>
      <c r="X49" s="3"/>
      <c r="Y49" s="3"/>
      <c r="Z49" s="3"/>
    </row>
    <row r="50" ht="15.75" customHeight="1">
      <c r="A50" s="46"/>
      <c r="B50" s="47"/>
      <c r="C50" s="47"/>
      <c r="D50" s="47"/>
      <c r="E50" s="1"/>
      <c r="F50" s="1"/>
      <c r="G50" s="3"/>
      <c r="H50" s="3"/>
      <c r="I50" s="3"/>
      <c r="J50" s="3"/>
      <c r="K50" s="3"/>
      <c r="L50" s="3"/>
      <c r="M50" s="3"/>
      <c r="N50" s="3"/>
      <c r="O50" s="3"/>
      <c r="P50" s="3"/>
      <c r="Q50" s="3"/>
      <c r="R50" s="3"/>
      <c r="S50" s="3"/>
      <c r="T50" s="3"/>
      <c r="U50" s="3"/>
      <c r="V50" s="3"/>
      <c r="W50" s="3"/>
      <c r="X50" s="3"/>
      <c r="Y50" s="3"/>
      <c r="Z50" s="3"/>
    </row>
    <row r="51" ht="15.75" customHeight="1">
      <c r="A51" s="46"/>
      <c r="B51" s="47"/>
      <c r="C51" s="47"/>
      <c r="D51" s="47"/>
      <c r="E51" s="1"/>
      <c r="F51" s="1"/>
      <c r="G51" s="3"/>
      <c r="H51" s="3"/>
      <c r="I51" s="3"/>
      <c r="J51" s="3"/>
      <c r="K51" s="3"/>
      <c r="L51" s="3"/>
      <c r="M51" s="3"/>
      <c r="N51" s="3"/>
      <c r="O51" s="3"/>
      <c r="P51" s="3"/>
      <c r="Q51" s="3"/>
      <c r="R51" s="3"/>
      <c r="S51" s="3"/>
      <c r="T51" s="3"/>
      <c r="U51" s="3"/>
      <c r="V51" s="3"/>
      <c r="W51" s="3"/>
      <c r="X51" s="3"/>
      <c r="Y51" s="3"/>
      <c r="Z51" s="3"/>
    </row>
    <row r="52" ht="15.75" customHeight="1">
      <c r="A52" s="46"/>
      <c r="B52" s="47"/>
      <c r="C52" s="47"/>
      <c r="D52" s="47"/>
      <c r="E52" s="1"/>
      <c r="F52" s="1"/>
      <c r="G52" s="3"/>
      <c r="H52" s="3"/>
      <c r="I52" s="3"/>
      <c r="J52" s="3"/>
      <c r="K52" s="3"/>
      <c r="L52" s="3"/>
      <c r="M52" s="3"/>
      <c r="N52" s="3"/>
      <c r="O52" s="3"/>
      <c r="P52" s="3"/>
      <c r="Q52" s="3"/>
      <c r="R52" s="3"/>
      <c r="S52" s="3"/>
      <c r="T52" s="3"/>
      <c r="U52" s="3"/>
      <c r="V52" s="3"/>
      <c r="W52" s="3"/>
      <c r="X52" s="3"/>
      <c r="Y52" s="3"/>
      <c r="Z52" s="3"/>
    </row>
    <row r="53" ht="15.75" customHeight="1">
      <c r="A53" s="46"/>
      <c r="B53" s="47"/>
      <c r="C53" s="47"/>
      <c r="D53" s="47"/>
      <c r="E53" s="1"/>
      <c r="F53" s="1"/>
      <c r="G53" s="3"/>
      <c r="H53" s="3"/>
      <c r="I53" s="3"/>
      <c r="J53" s="3"/>
      <c r="K53" s="3"/>
      <c r="L53" s="3"/>
      <c r="M53" s="3"/>
      <c r="N53" s="3"/>
      <c r="O53" s="3"/>
      <c r="P53" s="3"/>
      <c r="Q53" s="3"/>
      <c r="R53" s="3"/>
      <c r="S53" s="3"/>
      <c r="T53" s="3"/>
      <c r="U53" s="3"/>
      <c r="V53" s="3"/>
      <c r="W53" s="3"/>
      <c r="X53" s="3"/>
      <c r="Y53" s="3"/>
      <c r="Z53" s="3"/>
    </row>
    <row r="54" ht="15.75" customHeight="1">
      <c r="A54" s="46"/>
      <c r="B54" s="47"/>
      <c r="C54" s="47"/>
      <c r="D54" s="47"/>
      <c r="E54" s="1"/>
      <c r="F54" s="1"/>
      <c r="G54" s="3"/>
      <c r="H54" s="3"/>
      <c r="I54" s="3"/>
      <c r="J54" s="3"/>
      <c r="K54" s="3"/>
      <c r="L54" s="3"/>
      <c r="M54" s="3"/>
      <c r="N54" s="3"/>
      <c r="O54" s="3"/>
      <c r="P54" s="3"/>
      <c r="Q54" s="3"/>
      <c r="R54" s="3"/>
      <c r="S54" s="3"/>
      <c r="T54" s="3"/>
      <c r="U54" s="3"/>
      <c r="V54" s="3"/>
      <c r="W54" s="3"/>
      <c r="X54" s="3"/>
      <c r="Y54" s="3"/>
      <c r="Z54" s="3"/>
    </row>
    <row r="55" ht="15.75" customHeight="1">
      <c r="A55" s="46"/>
      <c r="B55" s="47"/>
      <c r="C55" s="47"/>
      <c r="D55" s="47"/>
      <c r="E55" s="1"/>
      <c r="F55" s="1"/>
      <c r="G55" s="3"/>
      <c r="H55" s="3"/>
      <c r="I55" s="3"/>
      <c r="J55" s="3"/>
      <c r="K55" s="3"/>
      <c r="L55" s="3"/>
      <c r="M55" s="3"/>
      <c r="N55" s="3"/>
      <c r="O55" s="3"/>
      <c r="P55" s="3"/>
      <c r="Q55" s="3"/>
      <c r="R55" s="3"/>
      <c r="S55" s="3"/>
      <c r="T55" s="3"/>
      <c r="U55" s="3"/>
      <c r="V55" s="3"/>
      <c r="W55" s="3"/>
      <c r="X55" s="3"/>
      <c r="Y55" s="3"/>
      <c r="Z55" s="3"/>
    </row>
    <row r="56" ht="15.75" customHeight="1">
      <c r="A56" s="46"/>
      <c r="B56" s="47"/>
      <c r="C56" s="47"/>
      <c r="D56" s="47"/>
      <c r="E56" s="1"/>
      <c r="F56" s="1"/>
      <c r="G56" s="3"/>
      <c r="H56" s="3"/>
      <c r="I56" s="3"/>
      <c r="J56" s="3"/>
      <c r="K56" s="3"/>
      <c r="L56" s="3"/>
      <c r="M56" s="3"/>
      <c r="N56" s="3"/>
      <c r="O56" s="3"/>
      <c r="P56" s="3"/>
      <c r="Q56" s="3"/>
      <c r="R56" s="3"/>
      <c r="S56" s="3"/>
      <c r="T56" s="3"/>
      <c r="U56" s="3"/>
      <c r="V56" s="3"/>
      <c r="W56" s="3"/>
      <c r="X56" s="3"/>
      <c r="Y56" s="3"/>
      <c r="Z56" s="3"/>
    </row>
    <row r="57" ht="15.75" customHeight="1">
      <c r="A57" s="46"/>
      <c r="B57" s="47"/>
      <c r="C57" s="47"/>
      <c r="D57" s="47"/>
      <c r="E57" s="1"/>
      <c r="F57" s="1"/>
      <c r="G57" s="3"/>
      <c r="H57" s="3"/>
      <c r="I57" s="3"/>
      <c r="J57" s="3"/>
      <c r="K57" s="3"/>
      <c r="L57" s="3"/>
      <c r="M57" s="3"/>
      <c r="N57" s="3"/>
      <c r="O57" s="3"/>
      <c r="P57" s="3"/>
      <c r="Q57" s="3"/>
      <c r="R57" s="3"/>
      <c r="S57" s="3"/>
      <c r="T57" s="3"/>
      <c r="U57" s="3"/>
      <c r="V57" s="3"/>
      <c r="W57" s="3"/>
      <c r="X57" s="3"/>
      <c r="Y57" s="3"/>
      <c r="Z57" s="3"/>
    </row>
    <row r="58" ht="15.75" customHeight="1">
      <c r="A58" s="46"/>
      <c r="B58" s="47"/>
      <c r="C58" s="47"/>
      <c r="D58" s="47"/>
      <c r="E58" s="1"/>
      <c r="F58" s="1"/>
      <c r="G58" s="3"/>
      <c r="H58" s="3"/>
      <c r="I58" s="3"/>
      <c r="J58" s="3"/>
      <c r="K58" s="3"/>
      <c r="L58" s="3"/>
      <c r="M58" s="3"/>
      <c r="N58" s="3"/>
      <c r="O58" s="3"/>
      <c r="P58" s="3"/>
      <c r="Q58" s="3"/>
      <c r="R58" s="3"/>
      <c r="S58" s="3"/>
      <c r="T58" s="3"/>
      <c r="U58" s="3"/>
      <c r="V58" s="3"/>
      <c r="W58" s="3"/>
      <c r="X58" s="3"/>
      <c r="Y58" s="3"/>
      <c r="Z58" s="3"/>
    </row>
    <row r="59" ht="15.75" customHeight="1">
      <c r="A59" s="46"/>
      <c r="B59" s="47"/>
      <c r="C59" s="47"/>
      <c r="D59" s="47"/>
      <c r="E59" s="1"/>
      <c r="F59" s="1"/>
      <c r="G59" s="3"/>
      <c r="H59" s="3"/>
      <c r="I59" s="3"/>
      <c r="J59" s="3"/>
      <c r="K59" s="3"/>
      <c r="L59" s="3"/>
      <c r="M59" s="3"/>
      <c r="N59" s="3"/>
      <c r="O59" s="3"/>
      <c r="P59" s="3"/>
      <c r="Q59" s="3"/>
      <c r="R59" s="3"/>
      <c r="S59" s="3"/>
      <c r="T59" s="3"/>
      <c r="U59" s="3"/>
      <c r="V59" s="3"/>
      <c r="W59" s="3"/>
      <c r="X59" s="3"/>
      <c r="Y59" s="3"/>
      <c r="Z59" s="3"/>
    </row>
    <row r="60" ht="15.75" customHeight="1">
      <c r="A60" s="46"/>
      <c r="B60" s="47"/>
      <c r="C60" s="47"/>
      <c r="D60" s="47"/>
      <c r="E60" s="1"/>
      <c r="F60" s="1"/>
      <c r="G60" s="3"/>
      <c r="H60" s="3"/>
      <c r="I60" s="3"/>
      <c r="J60" s="3"/>
      <c r="K60" s="3"/>
      <c r="L60" s="3"/>
      <c r="M60" s="3"/>
      <c r="N60" s="3"/>
      <c r="O60" s="3"/>
      <c r="P60" s="3"/>
      <c r="Q60" s="3"/>
      <c r="R60" s="3"/>
      <c r="S60" s="3"/>
      <c r="T60" s="3"/>
      <c r="U60" s="3"/>
      <c r="V60" s="3"/>
      <c r="W60" s="3"/>
      <c r="X60" s="3"/>
      <c r="Y60" s="3"/>
      <c r="Z60" s="3"/>
    </row>
    <row r="61" ht="15.75" customHeight="1">
      <c r="A61" s="46"/>
      <c r="B61" s="47"/>
      <c r="C61" s="47"/>
      <c r="D61" s="47"/>
      <c r="E61" s="1"/>
      <c r="F61" s="1"/>
      <c r="G61" s="3"/>
      <c r="H61" s="3"/>
      <c r="I61" s="3"/>
      <c r="J61" s="3"/>
      <c r="K61" s="3"/>
      <c r="L61" s="3"/>
      <c r="M61" s="3"/>
      <c r="N61" s="3"/>
      <c r="O61" s="3"/>
      <c r="P61" s="3"/>
      <c r="Q61" s="3"/>
      <c r="R61" s="3"/>
      <c r="S61" s="3"/>
      <c r="T61" s="3"/>
      <c r="U61" s="3"/>
      <c r="V61" s="3"/>
      <c r="W61" s="3"/>
      <c r="X61" s="3"/>
      <c r="Y61" s="3"/>
      <c r="Z61" s="3"/>
    </row>
    <row r="62" ht="15.75" customHeight="1">
      <c r="A62" s="46"/>
      <c r="B62" s="47"/>
      <c r="C62" s="47"/>
      <c r="D62" s="47"/>
      <c r="E62" s="1"/>
      <c r="F62" s="1"/>
      <c r="G62" s="3"/>
      <c r="H62" s="3"/>
      <c r="I62" s="3"/>
      <c r="J62" s="3"/>
      <c r="K62" s="3"/>
      <c r="L62" s="3"/>
      <c r="M62" s="3"/>
      <c r="N62" s="3"/>
      <c r="O62" s="3"/>
      <c r="P62" s="3"/>
      <c r="Q62" s="3"/>
      <c r="R62" s="3"/>
      <c r="S62" s="3"/>
      <c r="T62" s="3"/>
      <c r="U62" s="3"/>
      <c r="V62" s="3"/>
      <c r="W62" s="3"/>
      <c r="X62" s="3"/>
      <c r="Y62" s="3"/>
      <c r="Z62" s="3"/>
    </row>
    <row r="63" ht="15.75" customHeight="1">
      <c r="A63" s="46"/>
      <c r="B63" s="47"/>
      <c r="C63" s="47"/>
      <c r="D63" s="47"/>
      <c r="E63" s="1"/>
      <c r="F63" s="1"/>
      <c r="G63" s="3"/>
      <c r="H63" s="3"/>
      <c r="I63" s="3"/>
      <c r="J63" s="3"/>
      <c r="K63" s="3"/>
      <c r="L63" s="3"/>
      <c r="M63" s="3"/>
      <c r="N63" s="3"/>
      <c r="O63" s="3"/>
      <c r="P63" s="3"/>
      <c r="Q63" s="3"/>
      <c r="R63" s="3"/>
      <c r="S63" s="3"/>
      <c r="T63" s="3"/>
      <c r="U63" s="3"/>
      <c r="V63" s="3"/>
      <c r="W63" s="3"/>
      <c r="X63" s="3"/>
      <c r="Y63" s="3"/>
      <c r="Z63" s="3"/>
    </row>
    <row r="64" ht="15.75" customHeight="1">
      <c r="A64" s="46"/>
      <c r="B64" s="47"/>
      <c r="C64" s="47"/>
      <c r="D64" s="47"/>
      <c r="E64" s="1"/>
      <c r="F64" s="1"/>
      <c r="G64" s="3"/>
      <c r="H64" s="3"/>
      <c r="I64" s="3"/>
      <c r="J64" s="3"/>
      <c r="K64" s="3"/>
      <c r="L64" s="3"/>
      <c r="M64" s="3"/>
      <c r="N64" s="3"/>
      <c r="O64" s="3"/>
      <c r="P64" s="3"/>
      <c r="Q64" s="3"/>
      <c r="R64" s="3"/>
      <c r="S64" s="3"/>
      <c r="T64" s="3"/>
      <c r="U64" s="3"/>
      <c r="V64" s="3"/>
      <c r="W64" s="3"/>
      <c r="X64" s="3"/>
      <c r="Y64" s="3"/>
      <c r="Z64" s="3"/>
    </row>
    <row r="65" ht="15.75" customHeight="1">
      <c r="A65" s="46"/>
      <c r="B65" s="47"/>
      <c r="C65" s="47"/>
      <c r="D65" s="47"/>
      <c r="E65" s="1"/>
      <c r="F65" s="1"/>
      <c r="G65" s="3"/>
      <c r="H65" s="3"/>
      <c r="I65" s="3"/>
      <c r="J65" s="3"/>
      <c r="K65" s="3"/>
      <c r="L65" s="3"/>
      <c r="M65" s="3"/>
      <c r="N65" s="3"/>
      <c r="O65" s="3"/>
      <c r="P65" s="3"/>
      <c r="Q65" s="3"/>
      <c r="R65" s="3"/>
      <c r="S65" s="3"/>
      <c r="T65" s="3"/>
      <c r="U65" s="3"/>
      <c r="V65" s="3"/>
      <c r="W65" s="3"/>
      <c r="X65" s="3"/>
      <c r="Y65" s="3"/>
      <c r="Z65" s="3"/>
    </row>
    <row r="66" ht="15.75" customHeight="1">
      <c r="A66" s="46"/>
      <c r="B66" s="47"/>
      <c r="C66" s="47"/>
      <c r="D66" s="47"/>
      <c r="E66" s="1"/>
      <c r="F66" s="1"/>
      <c r="G66" s="3"/>
      <c r="H66" s="3"/>
      <c r="I66" s="3"/>
      <c r="J66" s="3"/>
      <c r="K66" s="3"/>
      <c r="L66" s="3"/>
      <c r="M66" s="3"/>
      <c r="N66" s="3"/>
      <c r="O66" s="3"/>
      <c r="P66" s="3"/>
      <c r="Q66" s="3"/>
      <c r="R66" s="3"/>
      <c r="S66" s="3"/>
      <c r="T66" s="3"/>
      <c r="U66" s="3"/>
      <c r="V66" s="3"/>
      <c r="W66" s="3"/>
      <c r="X66" s="3"/>
      <c r="Y66" s="3"/>
      <c r="Z66" s="3"/>
    </row>
    <row r="67" ht="15.75" customHeight="1">
      <c r="A67" s="46"/>
      <c r="B67" s="47"/>
      <c r="C67" s="47"/>
      <c r="D67" s="47"/>
      <c r="E67" s="1"/>
      <c r="F67" s="1"/>
      <c r="G67" s="3"/>
      <c r="H67" s="3"/>
      <c r="I67" s="3"/>
      <c r="J67" s="3"/>
      <c r="K67" s="3"/>
      <c r="L67" s="3"/>
      <c r="M67" s="3"/>
      <c r="N67" s="3"/>
      <c r="O67" s="3"/>
      <c r="P67" s="3"/>
      <c r="Q67" s="3"/>
      <c r="R67" s="3"/>
      <c r="S67" s="3"/>
      <c r="T67" s="3"/>
      <c r="U67" s="3"/>
      <c r="V67" s="3"/>
      <c r="W67" s="3"/>
      <c r="X67" s="3"/>
      <c r="Y67" s="3"/>
      <c r="Z67" s="3"/>
    </row>
    <row r="68" ht="15.75" customHeight="1">
      <c r="A68" s="46"/>
      <c r="B68" s="47"/>
      <c r="C68" s="47"/>
      <c r="D68" s="47"/>
      <c r="E68" s="1"/>
      <c r="F68" s="1"/>
      <c r="G68" s="3"/>
      <c r="H68" s="3"/>
      <c r="I68" s="3"/>
      <c r="J68" s="3"/>
      <c r="K68" s="3"/>
      <c r="L68" s="3"/>
      <c r="M68" s="3"/>
      <c r="N68" s="3"/>
      <c r="O68" s="3"/>
      <c r="P68" s="3"/>
      <c r="Q68" s="3"/>
      <c r="R68" s="3"/>
      <c r="S68" s="3"/>
      <c r="T68" s="3"/>
      <c r="U68" s="3"/>
      <c r="V68" s="3"/>
      <c r="W68" s="3"/>
      <c r="X68" s="3"/>
      <c r="Y68" s="3"/>
      <c r="Z68" s="3"/>
    </row>
    <row r="69" ht="15.75" customHeight="1">
      <c r="A69" s="46"/>
      <c r="B69" s="47"/>
      <c r="C69" s="47"/>
      <c r="D69" s="47"/>
      <c r="E69" s="1"/>
      <c r="F69" s="1"/>
      <c r="G69" s="3"/>
      <c r="H69" s="3"/>
      <c r="I69" s="3"/>
      <c r="J69" s="3"/>
      <c r="K69" s="3"/>
      <c r="L69" s="3"/>
      <c r="M69" s="3"/>
      <c r="N69" s="3"/>
      <c r="O69" s="3"/>
      <c r="P69" s="3"/>
      <c r="Q69" s="3"/>
      <c r="R69" s="3"/>
      <c r="S69" s="3"/>
      <c r="T69" s="3"/>
      <c r="U69" s="3"/>
      <c r="V69" s="3"/>
      <c r="W69" s="3"/>
      <c r="X69" s="3"/>
      <c r="Y69" s="3"/>
      <c r="Z69" s="3"/>
    </row>
    <row r="70" ht="15.75" customHeight="1">
      <c r="A70" s="46"/>
      <c r="B70" s="47"/>
      <c r="C70" s="47"/>
      <c r="D70" s="47"/>
      <c r="E70" s="1"/>
      <c r="F70" s="1"/>
      <c r="G70" s="3"/>
      <c r="H70" s="3"/>
      <c r="I70" s="3"/>
      <c r="J70" s="3"/>
      <c r="K70" s="3"/>
      <c r="L70" s="3"/>
      <c r="M70" s="3"/>
      <c r="N70" s="3"/>
      <c r="O70" s="3"/>
      <c r="P70" s="3"/>
      <c r="Q70" s="3"/>
      <c r="R70" s="3"/>
      <c r="S70" s="3"/>
      <c r="T70" s="3"/>
      <c r="U70" s="3"/>
      <c r="V70" s="3"/>
      <c r="W70" s="3"/>
      <c r="X70" s="3"/>
      <c r="Y70" s="3"/>
      <c r="Z70" s="3"/>
    </row>
    <row r="71" ht="15.75" customHeight="1">
      <c r="A71" s="46"/>
      <c r="B71" s="47"/>
      <c r="C71" s="47"/>
      <c r="D71" s="47"/>
      <c r="E71" s="1"/>
      <c r="F71" s="1"/>
      <c r="G71" s="3"/>
      <c r="H71" s="3"/>
      <c r="I71" s="3"/>
      <c r="J71" s="3"/>
      <c r="K71" s="3"/>
      <c r="L71" s="3"/>
      <c r="M71" s="3"/>
      <c r="N71" s="3"/>
      <c r="O71" s="3"/>
      <c r="P71" s="3"/>
      <c r="Q71" s="3"/>
      <c r="R71" s="3"/>
      <c r="S71" s="3"/>
      <c r="T71" s="3"/>
      <c r="U71" s="3"/>
      <c r="V71" s="3"/>
      <c r="W71" s="3"/>
      <c r="X71" s="3"/>
      <c r="Y71" s="3"/>
      <c r="Z71" s="3"/>
    </row>
    <row r="72" ht="15.75" customHeight="1">
      <c r="A72" s="46"/>
      <c r="B72" s="47"/>
      <c r="C72" s="47"/>
      <c r="D72" s="47"/>
      <c r="E72" s="1"/>
      <c r="F72" s="1"/>
      <c r="G72" s="3"/>
      <c r="H72" s="3"/>
      <c r="I72" s="3"/>
      <c r="J72" s="3"/>
      <c r="K72" s="3"/>
      <c r="L72" s="3"/>
      <c r="M72" s="3"/>
      <c r="N72" s="3"/>
      <c r="O72" s="3"/>
      <c r="P72" s="3"/>
      <c r="Q72" s="3"/>
      <c r="R72" s="3"/>
      <c r="S72" s="3"/>
      <c r="T72" s="3"/>
      <c r="U72" s="3"/>
      <c r="V72" s="3"/>
      <c r="W72" s="3"/>
      <c r="X72" s="3"/>
      <c r="Y72" s="3"/>
      <c r="Z72" s="3"/>
    </row>
    <row r="73" ht="15.75" customHeight="1">
      <c r="A73" s="46"/>
      <c r="B73" s="47"/>
      <c r="C73" s="47"/>
      <c r="D73" s="47"/>
      <c r="E73" s="1"/>
      <c r="F73" s="1"/>
      <c r="G73" s="3"/>
      <c r="H73" s="3"/>
      <c r="I73" s="3"/>
      <c r="J73" s="3"/>
      <c r="K73" s="3"/>
      <c r="L73" s="3"/>
      <c r="M73" s="3"/>
      <c r="N73" s="3"/>
      <c r="O73" s="3"/>
      <c r="P73" s="3"/>
      <c r="Q73" s="3"/>
      <c r="R73" s="3"/>
      <c r="S73" s="3"/>
      <c r="T73" s="3"/>
      <c r="U73" s="3"/>
      <c r="V73" s="3"/>
      <c r="W73" s="3"/>
      <c r="X73" s="3"/>
      <c r="Y73" s="3"/>
      <c r="Z73" s="3"/>
    </row>
    <row r="74" ht="15.75" customHeight="1">
      <c r="A74" s="46"/>
      <c r="B74" s="47"/>
      <c r="C74" s="47"/>
      <c r="D74" s="47"/>
      <c r="E74" s="1"/>
      <c r="F74" s="1"/>
      <c r="G74" s="3"/>
      <c r="H74" s="3"/>
      <c r="I74" s="3"/>
      <c r="J74" s="3"/>
      <c r="K74" s="3"/>
      <c r="L74" s="3"/>
      <c r="M74" s="3"/>
      <c r="N74" s="3"/>
      <c r="O74" s="3"/>
      <c r="P74" s="3"/>
      <c r="Q74" s="3"/>
      <c r="R74" s="3"/>
      <c r="S74" s="3"/>
      <c r="T74" s="3"/>
      <c r="U74" s="3"/>
      <c r="V74" s="3"/>
      <c r="W74" s="3"/>
      <c r="X74" s="3"/>
      <c r="Y74" s="3"/>
      <c r="Z74" s="3"/>
    </row>
    <row r="75" ht="15.75" customHeight="1">
      <c r="A75" s="46"/>
      <c r="B75" s="47"/>
      <c r="C75" s="47"/>
      <c r="D75" s="47"/>
      <c r="E75" s="1"/>
      <c r="F75" s="1"/>
      <c r="G75" s="3"/>
      <c r="H75" s="3"/>
      <c r="I75" s="3"/>
      <c r="J75" s="3"/>
      <c r="K75" s="3"/>
      <c r="L75" s="3"/>
      <c r="M75" s="3"/>
      <c r="N75" s="3"/>
      <c r="O75" s="3"/>
      <c r="P75" s="3"/>
      <c r="Q75" s="3"/>
      <c r="R75" s="3"/>
      <c r="S75" s="3"/>
      <c r="T75" s="3"/>
      <c r="U75" s="3"/>
      <c r="V75" s="3"/>
      <c r="W75" s="3"/>
      <c r="X75" s="3"/>
      <c r="Y75" s="3"/>
      <c r="Z75" s="3"/>
    </row>
    <row r="76" ht="15.75" customHeight="1">
      <c r="A76" s="46"/>
      <c r="B76" s="47"/>
      <c r="C76" s="47"/>
      <c r="D76" s="47"/>
      <c r="E76" s="1"/>
      <c r="F76" s="1"/>
      <c r="G76" s="3"/>
      <c r="H76" s="3"/>
      <c r="I76" s="3"/>
      <c r="J76" s="3"/>
      <c r="K76" s="3"/>
      <c r="L76" s="3"/>
      <c r="M76" s="3"/>
      <c r="N76" s="3"/>
      <c r="O76" s="3"/>
      <c r="P76" s="3"/>
      <c r="Q76" s="3"/>
      <c r="R76" s="3"/>
      <c r="S76" s="3"/>
      <c r="T76" s="3"/>
      <c r="U76" s="3"/>
      <c r="V76" s="3"/>
      <c r="W76" s="3"/>
      <c r="X76" s="3"/>
      <c r="Y76" s="3"/>
      <c r="Z76" s="3"/>
    </row>
    <row r="77" ht="15.75" customHeight="1">
      <c r="A77" s="46"/>
      <c r="B77" s="47"/>
      <c r="C77" s="47"/>
      <c r="D77" s="47"/>
      <c r="E77" s="1"/>
      <c r="F77" s="1"/>
      <c r="G77" s="3"/>
      <c r="H77" s="3"/>
      <c r="I77" s="3"/>
      <c r="J77" s="3"/>
      <c r="K77" s="3"/>
      <c r="L77" s="3"/>
      <c r="M77" s="3"/>
      <c r="N77" s="3"/>
      <c r="O77" s="3"/>
      <c r="P77" s="3"/>
      <c r="Q77" s="3"/>
      <c r="R77" s="3"/>
      <c r="S77" s="3"/>
      <c r="T77" s="3"/>
      <c r="U77" s="3"/>
      <c r="V77" s="3"/>
      <c r="W77" s="3"/>
      <c r="X77" s="3"/>
      <c r="Y77" s="3"/>
      <c r="Z77" s="3"/>
    </row>
    <row r="78" ht="15.75" customHeight="1">
      <c r="A78" s="46"/>
      <c r="B78" s="47"/>
      <c r="C78" s="47"/>
      <c r="D78" s="47"/>
      <c r="E78" s="1"/>
      <c r="F78" s="1"/>
      <c r="G78" s="3"/>
      <c r="H78" s="3"/>
      <c r="I78" s="3"/>
      <c r="J78" s="3"/>
      <c r="K78" s="3"/>
      <c r="L78" s="3"/>
      <c r="M78" s="3"/>
      <c r="N78" s="3"/>
      <c r="O78" s="3"/>
      <c r="P78" s="3"/>
      <c r="Q78" s="3"/>
      <c r="R78" s="3"/>
      <c r="S78" s="3"/>
      <c r="T78" s="3"/>
      <c r="U78" s="3"/>
      <c r="V78" s="3"/>
      <c r="W78" s="3"/>
      <c r="X78" s="3"/>
      <c r="Y78" s="3"/>
      <c r="Z78" s="3"/>
    </row>
    <row r="79" ht="15.75" customHeight="1">
      <c r="A79" s="46"/>
      <c r="B79" s="47"/>
      <c r="C79" s="47"/>
      <c r="D79" s="47"/>
      <c r="E79" s="1"/>
      <c r="F79" s="1"/>
      <c r="G79" s="3"/>
      <c r="H79" s="3"/>
      <c r="I79" s="3"/>
      <c r="J79" s="3"/>
      <c r="K79" s="3"/>
      <c r="L79" s="3"/>
      <c r="M79" s="3"/>
      <c r="N79" s="3"/>
      <c r="O79" s="3"/>
      <c r="P79" s="3"/>
      <c r="Q79" s="3"/>
      <c r="R79" s="3"/>
      <c r="S79" s="3"/>
      <c r="T79" s="3"/>
      <c r="U79" s="3"/>
      <c r="V79" s="3"/>
      <c r="W79" s="3"/>
      <c r="X79" s="3"/>
      <c r="Y79" s="3"/>
      <c r="Z79" s="3"/>
    </row>
    <row r="80" ht="15.75" customHeight="1">
      <c r="A80" s="46"/>
      <c r="B80" s="47"/>
      <c r="C80" s="47"/>
      <c r="D80" s="47"/>
      <c r="E80" s="1"/>
      <c r="F80" s="1"/>
      <c r="G80" s="3"/>
      <c r="H80" s="3"/>
      <c r="I80" s="3"/>
      <c r="J80" s="3"/>
      <c r="K80" s="3"/>
      <c r="L80" s="3"/>
      <c r="M80" s="3"/>
      <c r="N80" s="3"/>
      <c r="O80" s="3"/>
      <c r="P80" s="3"/>
      <c r="Q80" s="3"/>
      <c r="R80" s="3"/>
      <c r="S80" s="3"/>
      <c r="T80" s="3"/>
      <c r="U80" s="3"/>
      <c r="V80" s="3"/>
      <c r="W80" s="3"/>
      <c r="X80" s="3"/>
      <c r="Y80" s="3"/>
      <c r="Z80" s="3"/>
    </row>
    <row r="81" ht="15.75" customHeight="1">
      <c r="A81" s="46"/>
      <c r="B81" s="47"/>
      <c r="C81" s="47"/>
      <c r="D81" s="47"/>
      <c r="E81" s="1"/>
      <c r="F81" s="1"/>
      <c r="G81" s="3"/>
      <c r="H81" s="3"/>
      <c r="I81" s="3"/>
      <c r="J81" s="3"/>
      <c r="K81" s="3"/>
      <c r="L81" s="3"/>
      <c r="M81" s="3"/>
      <c r="N81" s="3"/>
      <c r="O81" s="3"/>
      <c r="P81" s="3"/>
      <c r="Q81" s="3"/>
      <c r="R81" s="3"/>
      <c r="S81" s="3"/>
      <c r="T81" s="3"/>
      <c r="U81" s="3"/>
      <c r="V81" s="3"/>
      <c r="W81" s="3"/>
      <c r="X81" s="3"/>
      <c r="Y81" s="3"/>
      <c r="Z81" s="3"/>
    </row>
    <row r="82" ht="15.75" customHeight="1">
      <c r="A82" s="46"/>
      <c r="B82" s="47"/>
      <c r="C82" s="47"/>
      <c r="D82" s="47"/>
      <c r="E82" s="1"/>
      <c r="F82" s="1"/>
      <c r="G82" s="3"/>
      <c r="H82" s="3"/>
      <c r="I82" s="3"/>
      <c r="J82" s="3"/>
      <c r="K82" s="3"/>
      <c r="L82" s="3"/>
      <c r="M82" s="3"/>
      <c r="N82" s="3"/>
      <c r="O82" s="3"/>
      <c r="P82" s="3"/>
      <c r="Q82" s="3"/>
      <c r="R82" s="3"/>
      <c r="S82" s="3"/>
      <c r="T82" s="3"/>
      <c r="U82" s="3"/>
      <c r="V82" s="3"/>
      <c r="W82" s="3"/>
      <c r="X82" s="3"/>
      <c r="Y82" s="3"/>
      <c r="Z82" s="3"/>
    </row>
    <row r="83" ht="15.75" customHeight="1">
      <c r="A83" s="46"/>
      <c r="B83" s="47"/>
      <c r="C83" s="47"/>
      <c r="D83" s="47"/>
      <c r="E83" s="1"/>
      <c r="F83" s="1"/>
      <c r="G83" s="3"/>
      <c r="H83" s="3"/>
      <c r="I83" s="3"/>
      <c r="J83" s="3"/>
      <c r="K83" s="3"/>
      <c r="L83" s="3"/>
      <c r="M83" s="3"/>
      <c r="N83" s="3"/>
      <c r="O83" s="3"/>
      <c r="P83" s="3"/>
      <c r="Q83" s="3"/>
      <c r="R83" s="3"/>
      <c r="S83" s="3"/>
      <c r="T83" s="3"/>
      <c r="U83" s="3"/>
      <c r="V83" s="3"/>
      <c r="W83" s="3"/>
      <c r="X83" s="3"/>
      <c r="Y83" s="3"/>
      <c r="Z83" s="3"/>
    </row>
    <row r="84" ht="15.75" customHeight="1">
      <c r="A84" s="46"/>
      <c r="B84" s="47"/>
      <c r="C84" s="47"/>
      <c r="D84" s="47"/>
      <c r="E84" s="1"/>
      <c r="F84" s="1"/>
      <c r="G84" s="3"/>
      <c r="H84" s="3"/>
      <c r="I84" s="3"/>
      <c r="J84" s="3"/>
      <c r="K84" s="3"/>
      <c r="L84" s="3"/>
      <c r="M84" s="3"/>
      <c r="N84" s="3"/>
      <c r="O84" s="3"/>
      <c r="P84" s="3"/>
      <c r="Q84" s="3"/>
      <c r="R84" s="3"/>
      <c r="S84" s="3"/>
      <c r="T84" s="3"/>
      <c r="U84" s="3"/>
      <c r="V84" s="3"/>
      <c r="W84" s="3"/>
      <c r="X84" s="3"/>
      <c r="Y84" s="3"/>
      <c r="Z84" s="3"/>
    </row>
    <row r="85" ht="15.75" customHeight="1">
      <c r="A85" s="46"/>
      <c r="B85" s="47"/>
      <c r="C85" s="47"/>
      <c r="D85" s="47"/>
      <c r="E85" s="1"/>
      <c r="F85" s="1"/>
      <c r="G85" s="3"/>
      <c r="H85" s="3"/>
      <c r="I85" s="3"/>
      <c r="J85" s="3"/>
      <c r="K85" s="3"/>
      <c r="L85" s="3"/>
      <c r="M85" s="3"/>
      <c r="N85" s="3"/>
      <c r="O85" s="3"/>
      <c r="P85" s="3"/>
      <c r="Q85" s="3"/>
      <c r="R85" s="3"/>
      <c r="S85" s="3"/>
      <c r="T85" s="3"/>
      <c r="U85" s="3"/>
      <c r="V85" s="3"/>
      <c r="W85" s="3"/>
      <c r="X85" s="3"/>
      <c r="Y85" s="3"/>
      <c r="Z85" s="3"/>
    </row>
    <row r="86" ht="15.75" customHeight="1">
      <c r="A86" s="46"/>
      <c r="B86" s="47"/>
      <c r="C86" s="47"/>
      <c r="D86" s="47"/>
      <c r="E86" s="1"/>
      <c r="F86" s="1"/>
      <c r="G86" s="3"/>
      <c r="H86" s="3"/>
      <c r="I86" s="3"/>
      <c r="J86" s="3"/>
      <c r="K86" s="3"/>
      <c r="L86" s="3"/>
      <c r="M86" s="3"/>
      <c r="N86" s="3"/>
      <c r="O86" s="3"/>
      <c r="P86" s="3"/>
      <c r="Q86" s="3"/>
      <c r="R86" s="3"/>
      <c r="S86" s="3"/>
      <c r="T86" s="3"/>
      <c r="U86" s="3"/>
      <c r="V86" s="3"/>
      <c r="W86" s="3"/>
      <c r="X86" s="3"/>
      <c r="Y86" s="3"/>
      <c r="Z86" s="3"/>
    </row>
    <row r="87" ht="15.75" customHeight="1">
      <c r="A87" s="46"/>
      <c r="B87" s="47"/>
      <c r="C87" s="47"/>
      <c r="D87" s="47"/>
      <c r="E87" s="1"/>
      <c r="F87" s="1"/>
      <c r="G87" s="3"/>
      <c r="H87" s="3"/>
      <c r="I87" s="3"/>
      <c r="J87" s="3"/>
      <c r="K87" s="3"/>
      <c r="L87" s="3"/>
      <c r="M87" s="3"/>
      <c r="N87" s="3"/>
      <c r="O87" s="3"/>
      <c r="P87" s="3"/>
      <c r="Q87" s="3"/>
      <c r="R87" s="3"/>
      <c r="S87" s="3"/>
      <c r="T87" s="3"/>
      <c r="U87" s="3"/>
      <c r="V87" s="3"/>
      <c r="W87" s="3"/>
      <c r="X87" s="3"/>
      <c r="Y87" s="3"/>
      <c r="Z87" s="3"/>
    </row>
    <row r="88" ht="15.75" customHeight="1">
      <c r="A88" s="46"/>
      <c r="B88" s="47"/>
      <c r="C88" s="47"/>
      <c r="D88" s="47"/>
      <c r="E88" s="1"/>
      <c r="F88" s="1"/>
      <c r="G88" s="3"/>
      <c r="H88" s="3"/>
      <c r="I88" s="3"/>
      <c r="J88" s="3"/>
      <c r="K88" s="3"/>
      <c r="L88" s="3"/>
      <c r="M88" s="3"/>
      <c r="N88" s="3"/>
      <c r="O88" s="3"/>
      <c r="P88" s="3"/>
      <c r="Q88" s="3"/>
      <c r="R88" s="3"/>
      <c r="S88" s="3"/>
      <c r="T88" s="3"/>
      <c r="U88" s="3"/>
      <c r="V88" s="3"/>
      <c r="W88" s="3"/>
      <c r="X88" s="3"/>
      <c r="Y88" s="3"/>
      <c r="Z88" s="3"/>
    </row>
    <row r="89" ht="15.75" customHeight="1">
      <c r="A89" s="46"/>
      <c r="B89" s="47"/>
      <c r="C89" s="47"/>
      <c r="D89" s="47"/>
      <c r="E89" s="1"/>
      <c r="F89" s="1"/>
      <c r="G89" s="3"/>
      <c r="H89" s="3"/>
      <c r="I89" s="3"/>
      <c r="J89" s="3"/>
      <c r="K89" s="3"/>
      <c r="L89" s="3"/>
      <c r="M89" s="3"/>
      <c r="N89" s="3"/>
      <c r="O89" s="3"/>
      <c r="P89" s="3"/>
      <c r="Q89" s="3"/>
      <c r="R89" s="3"/>
      <c r="S89" s="3"/>
      <c r="T89" s="3"/>
      <c r="U89" s="3"/>
      <c r="V89" s="3"/>
      <c r="W89" s="3"/>
      <c r="X89" s="3"/>
      <c r="Y89" s="3"/>
      <c r="Z89" s="3"/>
    </row>
    <row r="90" ht="15.75" customHeight="1">
      <c r="A90" s="46"/>
      <c r="B90" s="47"/>
      <c r="C90" s="47"/>
      <c r="D90" s="47"/>
      <c r="E90" s="1"/>
      <c r="F90" s="1"/>
      <c r="G90" s="3"/>
      <c r="H90" s="3"/>
      <c r="I90" s="3"/>
      <c r="J90" s="3"/>
      <c r="K90" s="3"/>
      <c r="L90" s="3"/>
      <c r="M90" s="3"/>
      <c r="N90" s="3"/>
      <c r="O90" s="3"/>
      <c r="P90" s="3"/>
      <c r="Q90" s="3"/>
      <c r="R90" s="3"/>
      <c r="S90" s="3"/>
      <c r="T90" s="3"/>
      <c r="U90" s="3"/>
      <c r="V90" s="3"/>
      <c r="W90" s="3"/>
      <c r="X90" s="3"/>
      <c r="Y90" s="3"/>
      <c r="Z90" s="3"/>
    </row>
    <row r="91" ht="15.75" customHeight="1">
      <c r="A91" s="46"/>
      <c r="B91" s="47"/>
      <c r="C91" s="47"/>
      <c r="D91" s="47"/>
      <c r="E91" s="1"/>
      <c r="F91" s="1"/>
      <c r="G91" s="3"/>
      <c r="H91" s="3"/>
      <c r="I91" s="3"/>
      <c r="J91" s="3"/>
      <c r="K91" s="3"/>
      <c r="L91" s="3"/>
      <c r="M91" s="3"/>
      <c r="N91" s="3"/>
      <c r="O91" s="3"/>
      <c r="P91" s="3"/>
      <c r="Q91" s="3"/>
      <c r="R91" s="3"/>
      <c r="S91" s="3"/>
      <c r="T91" s="3"/>
      <c r="U91" s="3"/>
      <c r="V91" s="3"/>
      <c r="W91" s="3"/>
      <c r="X91" s="3"/>
      <c r="Y91" s="3"/>
      <c r="Z91" s="3"/>
    </row>
    <row r="92" ht="15.75" customHeight="1">
      <c r="A92" s="46"/>
      <c r="B92" s="47"/>
      <c r="C92" s="47"/>
      <c r="D92" s="47"/>
      <c r="E92" s="1"/>
      <c r="F92" s="1"/>
      <c r="G92" s="3"/>
      <c r="H92" s="3"/>
      <c r="I92" s="3"/>
      <c r="J92" s="3"/>
      <c r="K92" s="3"/>
      <c r="L92" s="3"/>
      <c r="M92" s="3"/>
      <c r="N92" s="3"/>
      <c r="O92" s="3"/>
      <c r="P92" s="3"/>
      <c r="Q92" s="3"/>
      <c r="R92" s="3"/>
      <c r="S92" s="3"/>
      <c r="T92" s="3"/>
      <c r="U92" s="3"/>
      <c r="V92" s="3"/>
      <c r="W92" s="3"/>
      <c r="X92" s="3"/>
      <c r="Y92" s="3"/>
      <c r="Z92" s="3"/>
    </row>
    <row r="93" ht="15.75" customHeight="1">
      <c r="A93" s="46"/>
      <c r="B93" s="47"/>
      <c r="C93" s="47"/>
      <c r="D93" s="47"/>
      <c r="E93" s="1"/>
      <c r="F93" s="1"/>
      <c r="G93" s="3"/>
      <c r="H93" s="3"/>
      <c r="I93" s="3"/>
      <c r="J93" s="3"/>
      <c r="K93" s="3"/>
      <c r="L93" s="3"/>
      <c r="M93" s="3"/>
      <c r="N93" s="3"/>
      <c r="O93" s="3"/>
      <c r="P93" s="3"/>
      <c r="Q93" s="3"/>
      <c r="R93" s="3"/>
      <c r="S93" s="3"/>
      <c r="T93" s="3"/>
      <c r="U93" s="3"/>
      <c r="V93" s="3"/>
      <c r="W93" s="3"/>
      <c r="X93" s="3"/>
      <c r="Y93" s="3"/>
      <c r="Z93" s="3"/>
    </row>
    <row r="94" ht="15.75" customHeight="1">
      <c r="A94" s="46"/>
      <c r="B94" s="47"/>
      <c r="C94" s="47"/>
      <c r="D94" s="47"/>
      <c r="E94" s="1"/>
      <c r="F94" s="1"/>
      <c r="G94" s="3"/>
      <c r="H94" s="3"/>
      <c r="I94" s="3"/>
      <c r="J94" s="3"/>
      <c r="K94" s="3"/>
      <c r="L94" s="3"/>
      <c r="M94" s="3"/>
      <c r="N94" s="3"/>
      <c r="O94" s="3"/>
      <c r="P94" s="3"/>
      <c r="Q94" s="3"/>
      <c r="R94" s="3"/>
      <c r="S94" s="3"/>
      <c r="T94" s="3"/>
      <c r="U94" s="3"/>
      <c r="V94" s="3"/>
      <c r="W94" s="3"/>
      <c r="X94" s="3"/>
      <c r="Y94" s="3"/>
      <c r="Z94" s="3"/>
    </row>
    <row r="95" ht="15.75" customHeight="1">
      <c r="A95" s="46"/>
      <c r="B95" s="47"/>
      <c r="C95" s="47"/>
      <c r="D95" s="47"/>
      <c r="E95" s="1"/>
      <c r="F95" s="1"/>
      <c r="G95" s="3"/>
      <c r="H95" s="3"/>
      <c r="I95" s="3"/>
      <c r="J95" s="3"/>
      <c r="K95" s="3"/>
      <c r="L95" s="3"/>
      <c r="M95" s="3"/>
      <c r="N95" s="3"/>
      <c r="O95" s="3"/>
      <c r="P95" s="3"/>
      <c r="Q95" s="3"/>
      <c r="R95" s="3"/>
      <c r="S95" s="3"/>
      <c r="T95" s="3"/>
      <c r="U95" s="3"/>
      <c r="V95" s="3"/>
      <c r="W95" s="3"/>
      <c r="X95" s="3"/>
      <c r="Y95" s="3"/>
      <c r="Z95" s="3"/>
    </row>
    <row r="96" ht="15.75" customHeight="1">
      <c r="A96" s="46"/>
      <c r="B96" s="47"/>
      <c r="C96" s="47"/>
      <c r="D96" s="47"/>
      <c r="E96" s="1"/>
      <c r="F96" s="1"/>
      <c r="G96" s="3"/>
      <c r="H96" s="3"/>
      <c r="I96" s="3"/>
      <c r="J96" s="3"/>
      <c r="K96" s="3"/>
      <c r="L96" s="3"/>
      <c r="M96" s="3"/>
      <c r="N96" s="3"/>
      <c r="O96" s="3"/>
      <c r="P96" s="3"/>
      <c r="Q96" s="3"/>
      <c r="R96" s="3"/>
      <c r="S96" s="3"/>
      <c r="T96" s="3"/>
      <c r="U96" s="3"/>
      <c r="V96" s="3"/>
      <c r="W96" s="3"/>
      <c r="X96" s="3"/>
      <c r="Y96" s="3"/>
      <c r="Z96" s="3"/>
    </row>
    <row r="97" ht="15.75" customHeight="1">
      <c r="A97" s="46"/>
      <c r="B97" s="47"/>
      <c r="C97" s="47"/>
      <c r="D97" s="47"/>
      <c r="E97" s="1"/>
      <c r="F97" s="1"/>
      <c r="G97" s="3"/>
      <c r="H97" s="3"/>
      <c r="I97" s="3"/>
      <c r="J97" s="3"/>
      <c r="K97" s="3"/>
      <c r="L97" s="3"/>
      <c r="M97" s="3"/>
      <c r="N97" s="3"/>
      <c r="O97" s="3"/>
      <c r="P97" s="3"/>
      <c r="Q97" s="3"/>
      <c r="R97" s="3"/>
      <c r="S97" s="3"/>
      <c r="T97" s="3"/>
      <c r="U97" s="3"/>
      <c r="V97" s="3"/>
      <c r="W97" s="3"/>
      <c r="X97" s="3"/>
      <c r="Y97" s="3"/>
      <c r="Z97" s="3"/>
    </row>
    <row r="98" ht="15.75" customHeight="1">
      <c r="A98" s="46"/>
      <c r="B98" s="47"/>
      <c r="C98" s="47"/>
      <c r="D98" s="47"/>
      <c r="E98" s="1"/>
      <c r="F98" s="1"/>
      <c r="G98" s="3"/>
      <c r="H98" s="3"/>
      <c r="I98" s="3"/>
      <c r="J98" s="3"/>
      <c r="K98" s="3"/>
      <c r="L98" s="3"/>
      <c r="M98" s="3"/>
      <c r="N98" s="3"/>
      <c r="O98" s="3"/>
      <c r="P98" s="3"/>
      <c r="Q98" s="3"/>
      <c r="R98" s="3"/>
      <c r="S98" s="3"/>
      <c r="T98" s="3"/>
      <c r="U98" s="3"/>
      <c r="V98" s="3"/>
      <c r="W98" s="3"/>
      <c r="X98" s="3"/>
      <c r="Y98" s="3"/>
      <c r="Z98" s="3"/>
    </row>
    <row r="99" ht="15.75" customHeight="1">
      <c r="A99" s="46"/>
      <c r="B99" s="47"/>
      <c r="C99" s="47"/>
      <c r="D99" s="47"/>
      <c r="E99" s="1"/>
      <c r="F99" s="1"/>
      <c r="G99" s="3"/>
      <c r="H99" s="3"/>
      <c r="I99" s="3"/>
      <c r="J99" s="3"/>
      <c r="K99" s="3"/>
      <c r="L99" s="3"/>
      <c r="M99" s="3"/>
      <c r="N99" s="3"/>
      <c r="O99" s="3"/>
      <c r="P99" s="3"/>
      <c r="Q99" s="3"/>
      <c r="R99" s="3"/>
      <c r="S99" s="3"/>
      <c r="T99" s="3"/>
      <c r="U99" s="3"/>
      <c r="V99" s="3"/>
      <c r="W99" s="3"/>
      <c r="X99" s="3"/>
      <c r="Y99" s="3"/>
      <c r="Z99" s="3"/>
    </row>
    <row r="100" ht="15.75" customHeight="1">
      <c r="A100" s="46"/>
      <c r="B100" s="47"/>
      <c r="C100" s="47"/>
      <c r="D100" s="47"/>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46"/>
      <c r="B101" s="47"/>
      <c r="C101" s="47"/>
      <c r="D101" s="47"/>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46"/>
      <c r="B102" s="47"/>
      <c r="C102" s="47"/>
      <c r="D102" s="47"/>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46"/>
      <c r="B103" s="47"/>
      <c r="C103" s="47"/>
      <c r="D103" s="47"/>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46"/>
      <c r="B104" s="47"/>
      <c r="C104" s="47"/>
      <c r="D104" s="47"/>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46"/>
      <c r="B105" s="47"/>
      <c r="C105" s="47"/>
      <c r="D105" s="47"/>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46"/>
      <c r="B106" s="47"/>
      <c r="C106" s="47"/>
      <c r="D106" s="47"/>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46"/>
      <c r="B107" s="47"/>
      <c r="C107" s="47"/>
      <c r="D107" s="47"/>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46"/>
      <c r="B108" s="47"/>
      <c r="C108" s="47"/>
      <c r="D108" s="47"/>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46"/>
      <c r="B109" s="47"/>
      <c r="C109" s="47"/>
      <c r="D109" s="47"/>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46"/>
      <c r="B110" s="47"/>
      <c r="C110" s="47"/>
      <c r="D110" s="47"/>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46"/>
      <c r="B111" s="47"/>
      <c r="C111" s="47"/>
      <c r="D111" s="47"/>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46"/>
      <c r="B112" s="47"/>
      <c r="C112" s="47"/>
      <c r="D112" s="47"/>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46"/>
      <c r="B113" s="47"/>
      <c r="C113" s="47"/>
      <c r="D113" s="47"/>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46"/>
      <c r="B114" s="47"/>
      <c r="C114" s="47"/>
      <c r="D114" s="47"/>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46"/>
      <c r="B115" s="47"/>
      <c r="C115" s="47"/>
      <c r="D115" s="47"/>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46"/>
      <c r="B116" s="47"/>
      <c r="C116" s="47"/>
      <c r="D116" s="47"/>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46"/>
      <c r="B117" s="47"/>
      <c r="C117" s="47"/>
      <c r="D117" s="47"/>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46"/>
      <c r="B118" s="47"/>
      <c r="C118" s="47"/>
      <c r="D118" s="47"/>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46"/>
      <c r="B119" s="47"/>
      <c r="C119" s="47"/>
      <c r="D119" s="47"/>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46"/>
      <c r="B120" s="47"/>
      <c r="C120" s="47"/>
      <c r="D120" s="47"/>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46"/>
      <c r="B121" s="47"/>
      <c r="C121" s="47"/>
      <c r="D121" s="47"/>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46"/>
      <c r="B122" s="47"/>
      <c r="C122" s="47"/>
      <c r="D122" s="47"/>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46"/>
      <c r="B123" s="47"/>
      <c r="C123" s="47"/>
      <c r="D123" s="47"/>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46"/>
      <c r="B124" s="47"/>
      <c r="C124" s="47"/>
      <c r="D124" s="47"/>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46"/>
      <c r="B125" s="47"/>
      <c r="C125" s="47"/>
      <c r="D125" s="47"/>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46"/>
      <c r="B126" s="47"/>
      <c r="C126" s="47"/>
      <c r="D126" s="47"/>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46"/>
      <c r="B127" s="47"/>
      <c r="C127" s="47"/>
      <c r="D127" s="47"/>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46"/>
      <c r="B128" s="47"/>
      <c r="C128" s="47"/>
      <c r="D128" s="47"/>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46"/>
      <c r="B129" s="47"/>
      <c r="C129" s="47"/>
      <c r="D129" s="47"/>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46"/>
      <c r="B130" s="47"/>
      <c r="C130" s="47"/>
      <c r="D130" s="47"/>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46"/>
      <c r="B131" s="47"/>
      <c r="C131" s="47"/>
      <c r="D131" s="47"/>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46"/>
      <c r="B132" s="47"/>
      <c r="C132" s="47"/>
      <c r="D132" s="47"/>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46"/>
      <c r="B133" s="47"/>
      <c r="C133" s="47"/>
      <c r="D133" s="47"/>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46"/>
      <c r="B134" s="47"/>
      <c r="C134" s="47"/>
      <c r="D134" s="47"/>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46"/>
      <c r="B135" s="47"/>
      <c r="C135" s="47"/>
      <c r="D135" s="47"/>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46"/>
      <c r="B136" s="47"/>
      <c r="C136" s="47"/>
      <c r="D136" s="47"/>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46"/>
      <c r="B137" s="47"/>
      <c r="C137" s="47"/>
      <c r="D137" s="47"/>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46"/>
      <c r="B138" s="47"/>
      <c r="C138" s="47"/>
      <c r="D138" s="47"/>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46"/>
      <c r="B139" s="47"/>
      <c r="C139" s="47"/>
      <c r="D139" s="47"/>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46"/>
      <c r="B140" s="47"/>
      <c r="C140" s="47"/>
      <c r="D140" s="47"/>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46"/>
      <c r="B141" s="47"/>
      <c r="C141" s="47"/>
      <c r="D141" s="47"/>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46"/>
      <c r="B142" s="47"/>
      <c r="C142" s="47"/>
      <c r="D142" s="47"/>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46"/>
      <c r="B143" s="47"/>
      <c r="C143" s="47"/>
      <c r="D143" s="47"/>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46"/>
      <c r="B144" s="47"/>
      <c r="C144" s="47"/>
      <c r="D144" s="47"/>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46"/>
      <c r="B145" s="47"/>
      <c r="C145" s="47"/>
      <c r="D145" s="47"/>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46"/>
      <c r="B146" s="47"/>
      <c r="C146" s="47"/>
      <c r="D146" s="47"/>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46"/>
      <c r="B147" s="47"/>
      <c r="C147" s="47"/>
      <c r="D147" s="47"/>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46"/>
      <c r="B148" s="47"/>
      <c r="C148" s="47"/>
      <c r="D148" s="47"/>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46"/>
      <c r="B149" s="47"/>
      <c r="C149" s="47"/>
      <c r="D149" s="47"/>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46"/>
      <c r="B150" s="47"/>
      <c r="C150" s="47"/>
      <c r="D150" s="47"/>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46"/>
      <c r="B151" s="47"/>
      <c r="C151" s="47"/>
      <c r="D151" s="47"/>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46"/>
      <c r="B152" s="47"/>
      <c r="C152" s="47"/>
      <c r="D152" s="47"/>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46"/>
      <c r="B153" s="47"/>
      <c r="C153" s="47"/>
      <c r="D153" s="47"/>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46"/>
      <c r="B154" s="47"/>
      <c r="C154" s="47"/>
      <c r="D154" s="47"/>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46"/>
      <c r="B155" s="47"/>
      <c r="C155" s="47"/>
      <c r="D155" s="47"/>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46"/>
      <c r="B156" s="47"/>
      <c r="C156" s="47"/>
      <c r="D156" s="47"/>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46"/>
      <c r="B157" s="47"/>
      <c r="C157" s="47"/>
      <c r="D157" s="47"/>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46"/>
      <c r="B158" s="47"/>
      <c r="C158" s="47"/>
      <c r="D158" s="47"/>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46"/>
      <c r="B159" s="47"/>
      <c r="C159" s="47"/>
      <c r="D159" s="47"/>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46"/>
      <c r="B160" s="47"/>
      <c r="C160" s="47"/>
      <c r="D160" s="47"/>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46"/>
      <c r="B161" s="47"/>
      <c r="C161" s="47"/>
      <c r="D161" s="47"/>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46"/>
      <c r="B162" s="47"/>
      <c r="C162" s="47"/>
      <c r="D162" s="47"/>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46"/>
      <c r="B163" s="47"/>
      <c r="C163" s="47"/>
      <c r="D163" s="47"/>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46"/>
      <c r="B164" s="47"/>
      <c r="C164" s="47"/>
      <c r="D164" s="47"/>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46"/>
      <c r="B165" s="47"/>
      <c r="C165" s="47"/>
      <c r="D165" s="47"/>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46"/>
      <c r="B166" s="47"/>
      <c r="C166" s="47"/>
      <c r="D166" s="47"/>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46"/>
      <c r="B167" s="47"/>
      <c r="C167" s="47"/>
      <c r="D167" s="47"/>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46"/>
      <c r="B168" s="47"/>
      <c r="C168" s="47"/>
      <c r="D168" s="47"/>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46"/>
      <c r="B169" s="47"/>
      <c r="C169" s="47"/>
      <c r="D169" s="47"/>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46"/>
      <c r="B170" s="47"/>
      <c r="C170" s="47"/>
      <c r="D170" s="47"/>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46"/>
      <c r="B171" s="47"/>
      <c r="C171" s="47"/>
      <c r="D171" s="47"/>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46"/>
      <c r="B172" s="47"/>
      <c r="C172" s="47"/>
      <c r="D172" s="47"/>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46"/>
      <c r="B173" s="47"/>
      <c r="C173" s="47"/>
      <c r="D173" s="47"/>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46"/>
      <c r="B174" s="47"/>
      <c r="C174" s="47"/>
      <c r="D174" s="47"/>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46"/>
      <c r="B175" s="47"/>
      <c r="C175" s="47"/>
      <c r="D175" s="47"/>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46"/>
      <c r="B176" s="47"/>
      <c r="C176" s="47"/>
      <c r="D176" s="47"/>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46"/>
      <c r="B177" s="47"/>
      <c r="C177" s="47"/>
      <c r="D177" s="47"/>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46"/>
      <c r="B178" s="47"/>
      <c r="C178" s="47"/>
      <c r="D178" s="47"/>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46"/>
      <c r="B179" s="47"/>
      <c r="C179" s="47"/>
      <c r="D179" s="47"/>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46"/>
      <c r="B180" s="47"/>
      <c r="C180" s="47"/>
      <c r="D180" s="47"/>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46"/>
      <c r="B181" s="47"/>
      <c r="C181" s="47"/>
      <c r="D181" s="47"/>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46"/>
      <c r="B182" s="47"/>
      <c r="C182" s="47"/>
      <c r="D182" s="47"/>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46"/>
      <c r="B183" s="47"/>
      <c r="C183" s="47"/>
      <c r="D183" s="47"/>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46"/>
      <c r="B184" s="47"/>
      <c r="C184" s="47"/>
      <c r="D184" s="47"/>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46"/>
      <c r="B185" s="47"/>
      <c r="C185" s="47"/>
      <c r="D185" s="47"/>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46"/>
      <c r="B186" s="47"/>
      <c r="C186" s="47"/>
      <c r="D186" s="47"/>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46"/>
      <c r="B187" s="47"/>
      <c r="C187" s="47"/>
      <c r="D187" s="47"/>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46"/>
      <c r="B188" s="47"/>
      <c r="C188" s="47"/>
      <c r="D188" s="47"/>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46"/>
      <c r="B189" s="47"/>
      <c r="C189" s="47"/>
      <c r="D189" s="47"/>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46"/>
      <c r="B190" s="47"/>
      <c r="C190" s="47"/>
      <c r="D190" s="47"/>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46"/>
      <c r="B191" s="47"/>
      <c r="C191" s="47"/>
      <c r="D191" s="47"/>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46"/>
      <c r="B192" s="47"/>
      <c r="C192" s="47"/>
      <c r="D192" s="47"/>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46"/>
      <c r="B193" s="47"/>
      <c r="C193" s="47"/>
      <c r="D193" s="47"/>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46"/>
      <c r="B194" s="47"/>
      <c r="C194" s="47"/>
      <c r="D194" s="47"/>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46"/>
      <c r="B195" s="47"/>
      <c r="C195" s="47"/>
      <c r="D195" s="47"/>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46"/>
      <c r="B196" s="47"/>
      <c r="C196" s="47"/>
      <c r="D196" s="47"/>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46"/>
      <c r="B197" s="47"/>
      <c r="C197" s="47"/>
      <c r="D197" s="47"/>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46"/>
      <c r="B198" s="47"/>
      <c r="C198" s="47"/>
      <c r="D198" s="47"/>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46"/>
      <c r="B199" s="47"/>
      <c r="C199" s="47"/>
      <c r="D199" s="47"/>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46"/>
      <c r="B200" s="47"/>
      <c r="C200" s="47"/>
      <c r="D200" s="47"/>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46"/>
      <c r="B201" s="47"/>
      <c r="C201" s="47"/>
      <c r="D201" s="47"/>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46"/>
      <c r="B202" s="47"/>
      <c r="C202" s="47"/>
      <c r="D202" s="47"/>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46"/>
      <c r="B203" s="47"/>
      <c r="C203" s="47"/>
      <c r="D203" s="47"/>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46"/>
      <c r="B204" s="47"/>
      <c r="C204" s="47"/>
      <c r="D204" s="47"/>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46"/>
      <c r="B205" s="47"/>
      <c r="C205" s="47"/>
      <c r="D205" s="47"/>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46"/>
      <c r="B206" s="47"/>
      <c r="C206" s="47"/>
      <c r="D206" s="47"/>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46"/>
      <c r="B207" s="47"/>
      <c r="C207" s="47"/>
      <c r="D207" s="47"/>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46"/>
      <c r="B208" s="47"/>
      <c r="C208" s="47"/>
      <c r="D208" s="47"/>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46"/>
      <c r="B209" s="47"/>
      <c r="C209" s="47"/>
      <c r="D209" s="47"/>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46"/>
      <c r="B210" s="47"/>
      <c r="C210" s="47"/>
      <c r="D210" s="47"/>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46"/>
      <c r="B211" s="47"/>
      <c r="C211" s="47"/>
      <c r="D211" s="47"/>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46"/>
      <c r="B212" s="47"/>
      <c r="C212" s="47"/>
      <c r="D212" s="47"/>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46"/>
      <c r="B213" s="47"/>
      <c r="C213" s="47"/>
      <c r="D213" s="47"/>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46"/>
      <c r="B214" s="47"/>
      <c r="C214" s="47"/>
      <c r="D214" s="47"/>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46"/>
      <c r="B215" s="47"/>
      <c r="C215" s="47"/>
      <c r="D215" s="47"/>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46"/>
      <c r="B216" s="47"/>
      <c r="C216" s="47"/>
      <c r="D216" s="47"/>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46"/>
      <c r="B217" s="47"/>
      <c r="C217" s="47"/>
      <c r="D217" s="47"/>
      <c r="E217" s="1"/>
      <c r="F217" s="1"/>
      <c r="G217" s="3"/>
      <c r="H217" s="3"/>
      <c r="I217" s="3"/>
      <c r="J217" s="3"/>
      <c r="K217" s="3"/>
      <c r="L217" s="3"/>
      <c r="M217" s="3"/>
      <c r="N217" s="3"/>
      <c r="O217" s="3"/>
      <c r="P217" s="3"/>
      <c r="Q217" s="3"/>
      <c r="R217" s="3"/>
      <c r="S217" s="3"/>
      <c r="T217" s="3"/>
      <c r="U217" s="3"/>
      <c r="V217" s="3"/>
      <c r="W217" s="3"/>
      <c r="X217" s="3"/>
      <c r="Y217" s="3"/>
      <c r="Z217" s="3"/>
    </row>
    <row r="218" ht="15.75" customHeight="1">
      <c r="A218" s="46"/>
      <c r="B218" s="47"/>
      <c r="C218" s="47"/>
      <c r="D218" s="47"/>
      <c r="E218" s="1"/>
      <c r="F218" s="1"/>
      <c r="G218" s="3"/>
      <c r="H218" s="3"/>
      <c r="I218" s="3"/>
      <c r="J218" s="3"/>
      <c r="K218" s="3"/>
      <c r="L218" s="3"/>
      <c r="M218" s="3"/>
      <c r="N218" s="3"/>
      <c r="O218" s="3"/>
      <c r="P218" s="3"/>
      <c r="Q218" s="3"/>
      <c r="R218" s="3"/>
      <c r="S218" s="3"/>
      <c r="T218" s="3"/>
      <c r="U218" s="3"/>
      <c r="V218" s="3"/>
      <c r="W218" s="3"/>
      <c r="X218" s="3"/>
      <c r="Y218" s="3"/>
      <c r="Z218" s="3"/>
    </row>
    <row r="219" ht="15.75" customHeight="1">
      <c r="A219" s="46"/>
      <c r="B219" s="47"/>
      <c r="C219" s="47"/>
      <c r="D219" s="47"/>
      <c r="E219" s="1"/>
      <c r="F219" s="1"/>
      <c r="G219" s="3"/>
      <c r="H219" s="3"/>
      <c r="I219" s="3"/>
      <c r="J219" s="3"/>
      <c r="K219" s="3"/>
      <c r="L219" s="3"/>
      <c r="M219" s="3"/>
      <c r="N219" s="3"/>
      <c r="O219" s="3"/>
      <c r="P219" s="3"/>
      <c r="Q219" s="3"/>
      <c r="R219" s="3"/>
      <c r="S219" s="3"/>
      <c r="T219" s="3"/>
      <c r="U219" s="3"/>
      <c r="V219" s="3"/>
      <c r="W219" s="3"/>
      <c r="X219" s="3"/>
      <c r="Y219" s="3"/>
      <c r="Z219" s="3"/>
    </row>
    <row r="220" ht="15.75" customHeight="1">
      <c r="A220" s="46"/>
      <c r="B220" s="47"/>
      <c r="C220" s="47"/>
      <c r="D220" s="47"/>
      <c r="E220" s="1"/>
      <c r="F220" s="1"/>
      <c r="G220" s="3"/>
      <c r="H220" s="3"/>
      <c r="I220" s="3"/>
      <c r="J220" s="3"/>
      <c r="K220" s="3"/>
      <c r="L220" s="3"/>
      <c r="M220" s="3"/>
      <c r="N220" s="3"/>
      <c r="O220" s="3"/>
      <c r="P220" s="3"/>
      <c r="Q220" s="3"/>
      <c r="R220" s="3"/>
      <c r="S220" s="3"/>
      <c r="T220" s="3"/>
      <c r="U220" s="3"/>
      <c r="V220" s="3"/>
      <c r="W220" s="3"/>
      <c r="X220" s="3"/>
      <c r="Y220" s="3"/>
      <c r="Z220" s="3"/>
    </row>
    <row r="221" ht="15.75" customHeight="1">
      <c r="A221" s="46"/>
      <c r="B221" s="47"/>
      <c r="C221" s="47"/>
      <c r="D221" s="47"/>
      <c r="E221" s="1"/>
      <c r="F221" s="1"/>
      <c r="G221" s="3"/>
      <c r="H221" s="3"/>
      <c r="I221" s="3"/>
      <c r="J221" s="3"/>
      <c r="K221" s="3"/>
      <c r="L221" s="3"/>
      <c r="M221" s="3"/>
      <c r="N221" s="3"/>
      <c r="O221" s="3"/>
      <c r="P221" s="3"/>
      <c r="Q221" s="3"/>
      <c r="R221" s="3"/>
      <c r="S221" s="3"/>
      <c r="T221" s="3"/>
      <c r="U221" s="3"/>
      <c r="V221" s="3"/>
      <c r="W221" s="3"/>
      <c r="X221" s="3"/>
      <c r="Y221" s="3"/>
      <c r="Z221" s="3"/>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21:F21"/>
    <mergeCell ref="A2:J2"/>
    <mergeCell ref="A4:J4"/>
    <mergeCell ref="A5:J5"/>
    <mergeCell ref="A6:J6"/>
    <mergeCell ref="A7:J7"/>
    <mergeCell ref="A8:J8"/>
    <mergeCell ref="A9:J9"/>
  </mergeCells>
  <printOptions/>
  <pageMargins bottom="1.0" footer="0.0" header="0.0" left="0.75" right="0.75" top="1.0"/>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11" width="8.0"/>
    <col customWidth="1" min="12" max="12" width="26.57"/>
    <col customWidth="1" min="13" max="26" width="8.0"/>
  </cols>
  <sheetData>
    <row r="1">
      <c r="A1" s="46"/>
      <c r="B1" s="47"/>
      <c r="C1" s="47"/>
      <c r="D1" s="47"/>
      <c r="E1" s="47"/>
      <c r="F1" s="47"/>
      <c r="G1" s="47"/>
      <c r="H1" s="1"/>
      <c r="I1" s="3"/>
      <c r="J1" s="3"/>
      <c r="K1" s="393"/>
      <c r="L1" s="3"/>
      <c r="M1" s="3"/>
      <c r="N1" s="3"/>
      <c r="O1" s="3"/>
      <c r="P1" s="3"/>
      <c r="Q1" s="3"/>
      <c r="R1" s="3"/>
      <c r="S1" s="3"/>
      <c r="T1" s="3"/>
      <c r="U1" s="3"/>
      <c r="V1" s="3"/>
      <c r="W1" s="3"/>
      <c r="X1" s="3"/>
      <c r="Y1" s="3"/>
      <c r="Z1" s="3"/>
    </row>
    <row r="2" ht="15.75" customHeight="1">
      <c r="A2" s="375" t="s">
        <v>2976</v>
      </c>
      <c r="B2" s="180"/>
      <c r="C2" s="180"/>
      <c r="D2" s="180"/>
      <c r="E2" s="180"/>
      <c r="F2" s="180"/>
      <c r="G2" s="180"/>
      <c r="H2" s="180"/>
      <c r="I2" s="180"/>
      <c r="J2" s="180"/>
      <c r="K2" s="180"/>
      <c r="L2" s="54"/>
      <c r="M2" s="54"/>
      <c r="N2" s="54"/>
      <c r="O2" s="54"/>
      <c r="P2" s="54"/>
      <c r="Q2" s="54"/>
      <c r="R2" s="54"/>
      <c r="S2" s="54"/>
      <c r="T2" s="54"/>
      <c r="U2" s="54"/>
      <c r="V2" s="54"/>
      <c r="W2" s="54"/>
      <c r="X2" s="54"/>
      <c r="Y2" s="54"/>
      <c r="Z2" s="54"/>
    </row>
    <row r="3">
      <c r="A3" s="187"/>
      <c r="B3" s="187"/>
      <c r="C3" s="187"/>
      <c r="D3" s="187"/>
      <c r="E3" s="187"/>
      <c r="F3" s="187"/>
      <c r="G3" s="187"/>
      <c r="H3" s="53"/>
      <c r="I3" s="54"/>
      <c r="J3" s="54"/>
      <c r="K3" s="394"/>
      <c r="L3" s="54"/>
      <c r="M3" s="54"/>
      <c r="N3" s="54"/>
      <c r="O3" s="54"/>
      <c r="P3" s="54"/>
      <c r="Q3" s="54"/>
      <c r="R3" s="54"/>
      <c r="S3" s="54"/>
      <c r="T3" s="54"/>
      <c r="U3" s="54"/>
      <c r="V3" s="54"/>
      <c r="W3" s="54"/>
      <c r="X3" s="54"/>
      <c r="Y3" s="54"/>
      <c r="Z3" s="54"/>
    </row>
    <row r="4" ht="27.75" customHeight="1">
      <c r="A4" s="55" t="s">
        <v>2977</v>
      </c>
      <c r="B4" s="50"/>
      <c r="C4" s="50"/>
      <c r="D4" s="50"/>
      <c r="E4" s="50"/>
      <c r="F4" s="50"/>
      <c r="G4" s="50"/>
      <c r="H4" s="50"/>
      <c r="I4" s="50"/>
      <c r="J4" s="50"/>
      <c r="K4" s="51"/>
      <c r="L4" s="186"/>
      <c r="M4" s="186"/>
      <c r="N4" s="186"/>
      <c r="O4" s="186"/>
      <c r="P4" s="186"/>
      <c r="Q4" s="186"/>
      <c r="R4" s="186"/>
      <c r="S4" s="186"/>
      <c r="T4" s="186"/>
      <c r="U4" s="186"/>
      <c r="V4" s="186"/>
      <c r="W4" s="186"/>
      <c r="X4" s="186"/>
      <c r="Y4" s="186"/>
      <c r="Z4" s="186"/>
    </row>
    <row r="5" ht="28.5" customHeight="1">
      <c r="A5" s="55" t="s">
        <v>2978</v>
      </c>
      <c r="B5" s="50"/>
      <c r="C5" s="50"/>
      <c r="D5" s="50"/>
      <c r="E5" s="50"/>
      <c r="F5" s="50"/>
      <c r="G5" s="50"/>
      <c r="H5" s="50"/>
      <c r="I5" s="50"/>
      <c r="J5" s="50"/>
      <c r="K5" s="51"/>
      <c r="L5" s="186"/>
      <c r="M5" s="186"/>
      <c r="N5" s="186"/>
      <c r="O5" s="186"/>
      <c r="P5" s="186"/>
      <c r="Q5" s="186"/>
      <c r="R5" s="186"/>
      <c r="S5" s="186"/>
      <c r="T5" s="186"/>
      <c r="U5" s="186"/>
      <c r="V5" s="186"/>
      <c r="W5" s="186"/>
      <c r="X5" s="186"/>
      <c r="Y5" s="186"/>
      <c r="Z5" s="186"/>
    </row>
    <row r="6" ht="18.0" customHeight="1">
      <c r="A6" s="55" t="s">
        <v>2979</v>
      </c>
      <c r="B6" s="50"/>
      <c r="C6" s="50"/>
      <c r="D6" s="50"/>
      <c r="E6" s="50"/>
      <c r="F6" s="50"/>
      <c r="G6" s="50"/>
      <c r="H6" s="50"/>
      <c r="I6" s="50"/>
      <c r="J6" s="50"/>
      <c r="K6" s="51"/>
      <c r="L6" s="186"/>
      <c r="M6" s="186"/>
      <c r="N6" s="186"/>
      <c r="O6" s="186"/>
      <c r="P6" s="186"/>
      <c r="Q6" s="186"/>
      <c r="R6" s="186"/>
      <c r="S6" s="186"/>
      <c r="T6" s="186"/>
      <c r="U6" s="186"/>
      <c r="V6" s="186"/>
      <c r="W6" s="186"/>
      <c r="X6" s="186"/>
      <c r="Y6" s="186"/>
      <c r="Z6" s="186"/>
    </row>
    <row r="7" ht="14.25" customHeight="1">
      <c r="A7" s="55" t="s">
        <v>2980</v>
      </c>
      <c r="B7" s="50"/>
      <c r="C7" s="50"/>
      <c r="D7" s="50"/>
      <c r="E7" s="50"/>
      <c r="F7" s="50"/>
      <c r="G7" s="50"/>
      <c r="H7" s="50"/>
      <c r="I7" s="50"/>
      <c r="J7" s="50"/>
      <c r="K7" s="51"/>
      <c r="L7" s="186"/>
      <c r="M7" s="186"/>
      <c r="N7" s="186"/>
      <c r="O7" s="186"/>
      <c r="P7" s="186"/>
      <c r="Q7" s="186"/>
      <c r="R7" s="186"/>
      <c r="S7" s="186"/>
      <c r="T7" s="186"/>
      <c r="U7" s="186"/>
      <c r="V7" s="186"/>
      <c r="W7" s="186"/>
      <c r="X7" s="186"/>
      <c r="Y7" s="186"/>
      <c r="Z7" s="186"/>
    </row>
    <row r="8" ht="25.5" customHeight="1">
      <c r="A8" s="55" t="s">
        <v>2981</v>
      </c>
      <c r="B8" s="50"/>
      <c r="C8" s="50"/>
      <c r="D8" s="50"/>
      <c r="E8" s="50"/>
      <c r="F8" s="50"/>
      <c r="G8" s="50"/>
      <c r="H8" s="50"/>
      <c r="I8" s="50"/>
      <c r="J8" s="50"/>
      <c r="K8" s="51"/>
      <c r="L8" s="186"/>
      <c r="M8" s="186"/>
      <c r="N8" s="186"/>
      <c r="O8" s="186"/>
      <c r="P8" s="186"/>
      <c r="Q8" s="186"/>
      <c r="R8" s="186"/>
      <c r="S8" s="186"/>
      <c r="T8" s="186"/>
      <c r="U8" s="186"/>
      <c r="V8" s="186"/>
      <c r="W8" s="186"/>
      <c r="X8" s="186"/>
      <c r="Y8" s="186"/>
      <c r="Z8" s="186"/>
    </row>
    <row r="9" ht="26.25" customHeight="1">
      <c r="A9" s="55" t="s">
        <v>2982</v>
      </c>
      <c r="B9" s="50"/>
      <c r="C9" s="50"/>
      <c r="D9" s="50"/>
      <c r="E9" s="50"/>
      <c r="F9" s="50"/>
      <c r="G9" s="50"/>
      <c r="H9" s="50"/>
      <c r="I9" s="50"/>
      <c r="J9" s="50"/>
      <c r="K9" s="51"/>
      <c r="L9" s="186"/>
      <c r="M9" s="186"/>
      <c r="N9" s="186"/>
      <c r="O9" s="186"/>
      <c r="P9" s="186"/>
      <c r="Q9" s="186"/>
      <c r="R9" s="186"/>
      <c r="S9" s="186"/>
      <c r="T9" s="186"/>
      <c r="U9" s="186"/>
      <c r="V9" s="186"/>
      <c r="W9" s="186"/>
      <c r="X9" s="186"/>
      <c r="Y9" s="186"/>
      <c r="Z9" s="186"/>
    </row>
    <row r="10" ht="15.75" customHeight="1">
      <c r="A10" s="189" t="s">
        <v>743</v>
      </c>
      <c r="B10" s="50"/>
      <c r="C10" s="50"/>
      <c r="D10" s="50"/>
      <c r="E10" s="50"/>
      <c r="F10" s="50"/>
      <c r="G10" s="50"/>
      <c r="H10" s="50"/>
      <c r="I10" s="50"/>
      <c r="J10" s="50"/>
      <c r="K10" s="51"/>
      <c r="L10" s="186"/>
      <c r="M10" s="186"/>
      <c r="N10" s="186"/>
      <c r="O10" s="186"/>
      <c r="P10" s="186"/>
      <c r="Q10" s="186"/>
      <c r="R10" s="186"/>
      <c r="S10" s="186"/>
      <c r="T10" s="186"/>
      <c r="U10" s="186"/>
      <c r="V10" s="186"/>
      <c r="W10" s="186"/>
      <c r="X10" s="186"/>
      <c r="Y10" s="186"/>
      <c r="Z10" s="186"/>
    </row>
    <row r="11" ht="14.25" customHeight="1">
      <c r="A11" s="55" t="s">
        <v>2983</v>
      </c>
      <c r="B11" s="50"/>
      <c r="C11" s="50"/>
      <c r="D11" s="50"/>
      <c r="E11" s="50"/>
      <c r="F11" s="50"/>
      <c r="G11" s="50"/>
      <c r="H11" s="50"/>
      <c r="I11" s="50"/>
      <c r="J11" s="50"/>
      <c r="K11" s="51"/>
      <c r="L11" s="186"/>
      <c r="M11" s="186"/>
      <c r="N11" s="186"/>
      <c r="O11" s="186"/>
      <c r="P11" s="186"/>
      <c r="Q11" s="186"/>
      <c r="R11" s="186"/>
      <c r="S11" s="186"/>
      <c r="T11" s="186"/>
      <c r="U11" s="186"/>
      <c r="V11" s="186"/>
      <c r="W11" s="186"/>
      <c r="X11" s="186"/>
      <c r="Y11" s="186"/>
      <c r="Z11" s="186"/>
    </row>
    <row r="12" ht="41.25" customHeight="1">
      <c r="A12" s="59" t="s">
        <v>2984</v>
      </c>
      <c r="B12" s="50"/>
      <c r="C12" s="50"/>
      <c r="D12" s="50"/>
      <c r="E12" s="50"/>
      <c r="F12" s="50"/>
      <c r="G12" s="50"/>
      <c r="H12" s="50"/>
      <c r="I12" s="50"/>
      <c r="J12" s="50"/>
      <c r="K12" s="51"/>
      <c r="L12" s="186"/>
      <c r="M12" s="186"/>
      <c r="N12" s="186"/>
      <c r="O12" s="186"/>
      <c r="P12" s="186"/>
      <c r="Q12" s="186"/>
      <c r="R12" s="186"/>
      <c r="S12" s="186"/>
      <c r="T12" s="186"/>
      <c r="U12" s="186"/>
      <c r="V12" s="186"/>
      <c r="W12" s="186"/>
      <c r="X12" s="186"/>
      <c r="Y12" s="186"/>
      <c r="Z12" s="186"/>
    </row>
    <row r="13">
      <c r="A13" s="60"/>
      <c r="B13" s="61"/>
      <c r="C13" s="61"/>
      <c r="D13" s="61"/>
      <c r="E13" s="61"/>
      <c r="F13" s="61"/>
      <c r="G13" s="61"/>
      <c r="H13" s="53"/>
      <c r="I13" s="54"/>
      <c r="J13" s="54"/>
      <c r="K13" s="394"/>
      <c r="L13" s="54"/>
      <c r="M13" s="54"/>
      <c r="N13" s="54"/>
      <c r="O13" s="54"/>
      <c r="P13" s="54"/>
      <c r="Q13" s="54"/>
      <c r="R13" s="54"/>
      <c r="S13" s="54"/>
      <c r="T13" s="54"/>
      <c r="U13" s="54"/>
      <c r="V13" s="54"/>
      <c r="W13" s="54"/>
      <c r="X13" s="54"/>
      <c r="Y13" s="54"/>
      <c r="Z13" s="54"/>
    </row>
    <row r="14" ht="61.5" customHeight="1">
      <c r="A14" s="191" t="s">
        <v>747</v>
      </c>
      <c r="B14" s="64" t="s">
        <v>2985</v>
      </c>
      <c r="C14" s="64" t="s">
        <v>8</v>
      </c>
      <c r="D14" s="64" t="s">
        <v>2986</v>
      </c>
      <c r="E14" s="191" t="s">
        <v>750</v>
      </c>
      <c r="F14" s="64" t="s">
        <v>2987</v>
      </c>
      <c r="G14" s="63" t="s">
        <v>752</v>
      </c>
      <c r="H14" s="63" t="s">
        <v>151</v>
      </c>
      <c r="I14" s="63" t="s">
        <v>152</v>
      </c>
      <c r="J14" s="62" t="s">
        <v>153</v>
      </c>
      <c r="K14" s="395" t="s">
        <v>157</v>
      </c>
      <c r="L14" s="182" t="s">
        <v>158</v>
      </c>
      <c r="M14" s="54"/>
      <c r="N14" s="54"/>
      <c r="O14" s="54"/>
      <c r="P14" s="54"/>
      <c r="Q14" s="54"/>
      <c r="R14" s="54"/>
      <c r="S14" s="54"/>
      <c r="T14" s="54"/>
      <c r="U14" s="54"/>
      <c r="V14" s="54"/>
      <c r="W14" s="54"/>
      <c r="X14" s="54"/>
      <c r="Y14" s="54"/>
      <c r="Z14" s="54"/>
    </row>
    <row r="15" ht="15.0" customHeight="1">
      <c r="A15" s="83" t="s">
        <v>1152</v>
      </c>
      <c r="B15" s="69" t="s">
        <v>1247</v>
      </c>
      <c r="C15" s="83" t="s">
        <v>52</v>
      </c>
      <c r="D15" s="207" t="s">
        <v>2988</v>
      </c>
      <c r="E15" s="204" t="s">
        <v>2989</v>
      </c>
      <c r="F15" s="83" t="s">
        <v>2990</v>
      </c>
      <c r="G15" s="90">
        <v>1.0</v>
      </c>
      <c r="H15" s="90">
        <v>1.0</v>
      </c>
      <c r="I15" s="90">
        <v>1.0</v>
      </c>
      <c r="J15" s="90">
        <v>20.0</v>
      </c>
      <c r="K15" s="90">
        <v>20.0</v>
      </c>
      <c r="L15" s="163" t="s">
        <v>56</v>
      </c>
      <c r="M15" s="54"/>
      <c r="N15" s="54"/>
      <c r="O15" s="54"/>
      <c r="P15" s="54"/>
      <c r="Q15" s="54"/>
      <c r="R15" s="54"/>
      <c r="S15" s="54"/>
      <c r="T15" s="54"/>
      <c r="U15" s="54"/>
      <c r="V15" s="54"/>
      <c r="W15" s="54"/>
      <c r="X15" s="54"/>
      <c r="Y15" s="54"/>
      <c r="Z15" s="54"/>
    </row>
    <row r="16" ht="15.0" customHeight="1">
      <c r="A16" s="83" t="s">
        <v>1152</v>
      </c>
      <c r="B16" s="69" t="s">
        <v>1260</v>
      </c>
      <c r="C16" s="83" t="s">
        <v>52</v>
      </c>
      <c r="D16" s="207" t="s">
        <v>2991</v>
      </c>
      <c r="E16" s="204" t="s">
        <v>2989</v>
      </c>
      <c r="F16" s="83" t="s">
        <v>2990</v>
      </c>
      <c r="G16" s="90">
        <v>1.0</v>
      </c>
      <c r="H16" s="90">
        <v>1.0</v>
      </c>
      <c r="I16" s="90">
        <v>1.0</v>
      </c>
      <c r="J16" s="90">
        <v>20.0</v>
      </c>
      <c r="K16" s="90">
        <v>20.0</v>
      </c>
      <c r="L16" s="163" t="s">
        <v>56</v>
      </c>
      <c r="M16" s="54"/>
      <c r="N16" s="54"/>
      <c r="O16" s="54"/>
      <c r="P16" s="54"/>
      <c r="Q16" s="54"/>
      <c r="R16" s="54"/>
      <c r="S16" s="54"/>
      <c r="T16" s="54"/>
      <c r="U16" s="54"/>
      <c r="V16" s="54"/>
      <c r="W16" s="54"/>
      <c r="X16" s="54"/>
      <c r="Y16" s="54"/>
      <c r="Z16" s="54"/>
    </row>
    <row r="17" ht="15.0" customHeight="1">
      <c r="A17" s="83" t="s">
        <v>1152</v>
      </c>
      <c r="B17" s="207" t="s">
        <v>2992</v>
      </c>
      <c r="C17" s="83" t="s">
        <v>52</v>
      </c>
      <c r="D17" s="207" t="s">
        <v>2993</v>
      </c>
      <c r="E17" s="204" t="s">
        <v>2994</v>
      </c>
      <c r="F17" s="83" t="s">
        <v>2995</v>
      </c>
      <c r="G17" s="90">
        <v>1.0</v>
      </c>
      <c r="H17" s="90">
        <v>1.0</v>
      </c>
      <c r="I17" s="90">
        <v>1.0</v>
      </c>
      <c r="J17" s="90">
        <v>10.0</v>
      </c>
      <c r="K17" s="90">
        <v>10.0</v>
      </c>
      <c r="L17" s="163" t="s">
        <v>56</v>
      </c>
      <c r="M17" s="54"/>
      <c r="N17" s="54"/>
      <c r="O17" s="54"/>
      <c r="P17" s="54"/>
      <c r="Q17" s="54"/>
      <c r="R17" s="54"/>
      <c r="S17" s="54"/>
      <c r="T17" s="54"/>
      <c r="U17" s="54"/>
      <c r="V17" s="54"/>
      <c r="W17" s="54"/>
      <c r="X17" s="54"/>
      <c r="Y17" s="54"/>
      <c r="Z17" s="54"/>
    </row>
    <row r="18" ht="15.0" customHeight="1">
      <c r="A18" s="83" t="s">
        <v>1347</v>
      </c>
      <c r="B18" s="83" t="s">
        <v>1348</v>
      </c>
      <c r="C18" s="83" t="s">
        <v>52</v>
      </c>
      <c r="D18" s="83" t="s">
        <v>2996</v>
      </c>
      <c r="E18" s="204" t="s">
        <v>2997</v>
      </c>
      <c r="F18" s="83" t="s">
        <v>2998</v>
      </c>
      <c r="G18" s="83">
        <v>3.0</v>
      </c>
      <c r="H18" s="83">
        <v>1.0</v>
      </c>
      <c r="I18" s="85">
        <v>3.0</v>
      </c>
      <c r="J18" s="85">
        <v>20.0</v>
      </c>
      <c r="K18" s="85">
        <v>6.66</v>
      </c>
      <c r="L18" s="163" t="s">
        <v>60</v>
      </c>
      <c r="M18" s="54"/>
      <c r="N18" s="54"/>
      <c r="O18" s="54"/>
      <c r="P18" s="54"/>
      <c r="Q18" s="54"/>
      <c r="R18" s="54"/>
      <c r="S18" s="54"/>
      <c r="T18" s="54"/>
      <c r="U18" s="54"/>
      <c r="V18" s="54"/>
      <c r="W18" s="54"/>
      <c r="X18" s="54"/>
      <c r="Y18" s="54"/>
      <c r="Z18" s="54"/>
    </row>
    <row r="19" ht="15.0" customHeight="1">
      <c r="A19" s="69" t="s">
        <v>2999</v>
      </c>
      <c r="B19" s="83" t="s">
        <v>3000</v>
      </c>
      <c r="C19" s="83" t="s">
        <v>52</v>
      </c>
      <c r="D19" s="83" t="s">
        <v>3001</v>
      </c>
      <c r="E19" s="204" t="s">
        <v>3002</v>
      </c>
      <c r="F19" s="83" t="s">
        <v>3003</v>
      </c>
      <c r="G19" s="83">
        <v>2.0</v>
      </c>
      <c r="H19" s="83" t="s">
        <v>3004</v>
      </c>
      <c r="I19" s="85">
        <v>2.0</v>
      </c>
      <c r="J19" s="85">
        <v>20.0</v>
      </c>
      <c r="K19" s="85">
        <v>10.0</v>
      </c>
      <c r="L19" s="163" t="s">
        <v>60</v>
      </c>
      <c r="M19" s="54"/>
      <c r="N19" s="54"/>
      <c r="O19" s="54"/>
      <c r="P19" s="54"/>
      <c r="Q19" s="54"/>
      <c r="R19" s="54"/>
      <c r="S19" s="54"/>
      <c r="T19" s="54"/>
      <c r="U19" s="54"/>
      <c r="V19" s="54"/>
      <c r="W19" s="54"/>
      <c r="X19" s="54"/>
      <c r="Y19" s="54"/>
      <c r="Z19" s="54"/>
    </row>
    <row r="20" ht="15.0" customHeight="1">
      <c r="A20" s="69" t="s">
        <v>60</v>
      </c>
      <c r="B20" s="83" t="s">
        <v>1319</v>
      </c>
      <c r="C20" s="83" t="s">
        <v>52</v>
      </c>
      <c r="D20" s="83" t="s">
        <v>3001</v>
      </c>
      <c r="E20" s="204" t="s">
        <v>3002</v>
      </c>
      <c r="F20" s="83" t="s">
        <v>3003</v>
      </c>
      <c r="G20" s="83">
        <v>1.0</v>
      </c>
      <c r="H20" s="83" t="s">
        <v>3005</v>
      </c>
      <c r="I20" s="85">
        <v>1.0</v>
      </c>
      <c r="J20" s="85">
        <v>20.0</v>
      </c>
      <c r="K20" s="85">
        <v>20.0</v>
      </c>
      <c r="L20" s="163" t="s">
        <v>60</v>
      </c>
      <c r="M20" s="54"/>
      <c r="N20" s="54"/>
      <c r="O20" s="54"/>
      <c r="P20" s="54"/>
      <c r="Q20" s="54"/>
      <c r="R20" s="54"/>
      <c r="S20" s="54"/>
      <c r="T20" s="54"/>
      <c r="U20" s="54"/>
      <c r="V20" s="54"/>
      <c r="W20" s="54"/>
      <c r="X20" s="54"/>
      <c r="Y20" s="54"/>
      <c r="Z20" s="54"/>
    </row>
    <row r="21" ht="15.0" customHeight="1">
      <c r="A21" s="69" t="s">
        <v>1368</v>
      </c>
      <c r="B21" s="83" t="s">
        <v>1369</v>
      </c>
      <c r="C21" s="83" t="s">
        <v>52</v>
      </c>
      <c r="D21" s="83" t="s">
        <v>3006</v>
      </c>
      <c r="E21" s="204" t="s">
        <v>3007</v>
      </c>
      <c r="F21" s="83" t="s">
        <v>3008</v>
      </c>
      <c r="G21" s="83">
        <v>3.0</v>
      </c>
      <c r="H21" s="83" t="s">
        <v>1373</v>
      </c>
      <c r="I21" s="85">
        <v>3.0</v>
      </c>
      <c r="J21" s="85">
        <v>20.0</v>
      </c>
      <c r="K21" s="85">
        <v>6.66</v>
      </c>
      <c r="L21" s="163" t="s">
        <v>60</v>
      </c>
      <c r="M21" s="54"/>
      <c r="N21" s="54"/>
      <c r="O21" s="54"/>
      <c r="P21" s="54"/>
      <c r="Q21" s="54"/>
      <c r="R21" s="54"/>
      <c r="S21" s="54"/>
      <c r="T21" s="54"/>
      <c r="U21" s="54"/>
      <c r="V21" s="54"/>
      <c r="W21" s="54"/>
      <c r="X21" s="54"/>
      <c r="Y21" s="54"/>
      <c r="Z21" s="54"/>
    </row>
    <row r="22" ht="15.0" customHeight="1">
      <c r="A22" s="69" t="s">
        <v>1368</v>
      </c>
      <c r="B22" s="83" t="s">
        <v>1369</v>
      </c>
      <c r="C22" s="83" t="s">
        <v>52</v>
      </c>
      <c r="D22" s="83" t="s">
        <v>3009</v>
      </c>
      <c r="E22" s="204" t="s">
        <v>3010</v>
      </c>
      <c r="F22" s="83" t="s">
        <v>3011</v>
      </c>
      <c r="G22" s="83">
        <v>3.0</v>
      </c>
      <c r="H22" s="83" t="s">
        <v>1373</v>
      </c>
      <c r="I22" s="85">
        <v>3.0</v>
      </c>
      <c r="J22" s="85">
        <v>10.0</v>
      </c>
      <c r="K22" s="85">
        <v>3.33</v>
      </c>
      <c r="L22" s="163" t="s">
        <v>60</v>
      </c>
      <c r="M22" s="54"/>
      <c r="N22" s="54"/>
      <c r="O22" s="54"/>
      <c r="P22" s="54"/>
      <c r="Q22" s="54"/>
      <c r="R22" s="54"/>
      <c r="S22" s="54"/>
      <c r="T22" s="54"/>
      <c r="U22" s="54"/>
      <c r="V22" s="54"/>
      <c r="W22" s="54"/>
      <c r="X22" s="54"/>
      <c r="Y22" s="54"/>
      <c r="Z22" s="54"/>
    </row>
    <row r="23" ht="15.0" customHeight="1">
      <c r="A23" s="69" t="s">
        <v>1318</v>
      </c>
      <c r="B23" s="83" t="s">
        <v>1319</v>
      </c>
      <c r="C23" s="83" t="s">
        <v>52</v>
      </c>
      <c r="D23" s="83" t="s">
        <v>3012</v>
      </c>
      <c r="E23" s="204" t="s">
        <v>3013</v>
      </c>
      <c r="F23" s="83" t="s">
        <v>3014</v>
      </c>
      <c r="G23" s="83">
        <v>1.0</v>
      </c>
      <c r="H23" s="83" t="s">
        <v>3005</v>
      </c>
      <c r="I23" s="85">
        <v>1.0</v>
      </c>
      <c r="J23" s="85">
        <v>20.0</v>
      </c>
      <c r="K23" s="85">
        <v>20.0</v>
      </c>
      <c r="L23" s="163" t="s">
        <v>60</v>
      </c>
      <c r="M23" s="54"/>
      <c r="N23" s="54"/>
      <c r="O23" s="54"/>
      <c r="P23" s="54"/>
      <c r="Q23" s="54"/>
      <c r="R23" s="54"/>
      <c r="S23" s="54"/>
      <c r="T23" s="54"/>
      <c r="U23" s="54"/>
      <c r="V23" s="54"/>
      <c r="W23" s="54"/>
      <c r="X23" s="54"/>
      <c r="Y23" s="54"/>
      <c r="Z23" s="54"/>
    </row>
    <row r="24" ht="15.0" customHeight="1">
      <c r="A24" s="69" t="s">
        <v>3015</v>
      </c>
      <c r="B24" s="83" t="s">
        <v>3016</v>
      </c>
      <c r="C24" s="83" t="s">
        <v>52</v>
      </c>
      <c r="D24" s="83" t="s">
        <v>3017</v>
      </c>
      <c r="E24" s="88" t="s">
        <v>3018</v>
      </c>
      <c r="F24" s="83" t="s">
        <v>3019</v>
      </c>
      <c r="G24" s="83">
        <v>3.0</v>
      </c>
      <c r="H24" s="83" t="s">
        <v>1373</v>
      </c>
      <c r="I24" s="85">
        <v>3.0</v>
      </c>
      <c r="J24" s="85">
        <v>20.0</v>
      </c>
      <c r="K24" s="85">
        <v>6.66</v>
      </c>
      <c r="L24" s="163" t="s">
        <v>60</v>
      </c>
      <c r="M24" s="54"/>
      <c r="N24" s="54"/>
      <c r="O24" s="54"/>
      <c r="P24" s="54"/>
      <c r="Q24" s="54"/>
      <c r="R24" s="54"/>
      <c r="S24" s="54"/>
      <c r="T24" s="54"/>
      <c r="U24" s="54"/>
      <c r="V24" s="54"/>
      <c r="W24" s="54"/>
      <c r="X24" s="54"/>
      <c r="Y24" s="54"/>
      <c r="Z24" s="54"/>
    </row>
    <row r="25" ht="15.0" customHeight="1">
      <c r="A25" s="83" t="s">
        <v>377</v>
      </c>
      <c r="B25" s="83" t="s">
        <v>1381</v>
      </c>
      <c r="C25" s="83" t="s">
        <v>52</v>
      </c>
      <c r="D25" s="83" t="s">
        <v>3020</v>
      </c>
      <c r="E25" s="206" t="s">
        <v>3021</v>
      </c>
      <c r="F25" s="83" t="s">
        <v>3022</v>
      </c>
      <c r="G25" s="83">
        <v>2.0</v>
      </c>
      <c r="H25" s="83">
        <v>2.0</v>
      </c>
      <c r="I25" s="83">
        <v>2.0</v>
      </c>
      <c r="J25" s="83">
        <v>20.0</v>
      </c>
      <c r="K25" s="83">
        <v>10.0</v>
      </c>
      <c r="L25" s="163" t="s">
        <v>385</v>
      </c>
      <c r="M25" s="54"/>
      <c r="N25" s="54"/>
      <c r="O25" s="54"/>
      <c r="P25" s="54"/>
      <c r="Q25" s="54"/>
      <c r="R25" s="54"/>
      <c r="S25" s="54"/>
      <c r="T25" s="54"/>
      <c r="U25" s="54"/>
      <c r="V25" s="54"/>
      <c r="W25" s="54"/>
      <c r="X25" s="54"/>
      <c r="Y25" s="54"/>
      <c r="Z25" s="54"/>
    </row>
    <row r="26" ht="15.0" customHeight="1">
      <c r="A26" s="83" t="s">
        <v>1390</v>
      </c>
      <c r="B26" s="83" t="s">
        <v>969</v>
      </c>
      <c r="C26" s="83" t="s">
        <v>52</v>
      </c>
      <c r="D26" s="83" t="s">
        <v>3023</v>
      </c>
      <c r="E26" s="83" t="s">
        <v>3024</v>
      </c>
      <c r="F26" s="83" t="s">
        <v>3025</v>
      </c>
      <c r="G26" s="83">
        <v>3.0</v>
      </c>
      <c r="H26" s="83">
        <v>2.0</v>
      </c>
      <c r="I26" s="83">
        <v>4.0</v>
      </c>
      <c r="J26" s="83">
        <v>20.0</v>
      </c>
      <c r="K26" s="83">
        <v>10.0</v>
      </c>
      <c r="L26" s="163" t="s">
        <v>62</v>
      </c>
      <c r="M26" s="54"/>
      <c r="N26" s="54"/>
      <c r="O26" s="54"/>
      <c r="P26" s="54"/>
      <c r="Q26" s="54"/>
      <c r="R26" s="54"/>
      <c r="S26" s="54"/>
      <c r="T26" s="54"/>
      <c r="U26" s="54"/>
      <c r="V26" s="54"/>
      <c r="W26" s="54"/>
      <c r="X26" s="54"/>
      <c r="Y26" s="54"/>
      <c r="Z26" s="54"/>
    </row>
    <row r="27" ht="15.0" customHeight="1">
      <c r="A27" s="83" t="s">
        <v>778</v>
      </c>
      <c r="B27" s="69" t="s">
        <v>779</v>
      </c>
      <c r="C27" s="83" t="s">
        <v>52</v>
      </c>
      <c r="D27" s="83" t="s">
        <v>3026</v>
      </c>
      <c r="E27" s="83" t="s">
        <v>3027</v>
      </c>
      <c r="F27" s="83" t="s">
        <v>3028</v>
      </c>
      <c r="G27" s="83">
        <v>2.0</v>
      </c>
      <c r="H27" s="83">
        <v>2.0</v>
      </c>
      <c r="I27" s="83">
        <v>3.0</v>
      </c>
      <c r="J27" s="83">
        <v>20.0</v>
      </c>
      <c r="K27" s="83">
        <v>10.0</v>
      </c>
      <c r="L27" s="163" t="s">
        <v>62</v>
      </c>
      <c r="M27" s="54"/>
      <c r="N27" s="54"/>
      <c r="O27" s="54"/>
      <c r="P27" s="54"/>
      <c r="Q27" s="54"/>
      <c r="R27" s="54"/>
      <c r="S27" s="54"/>
      <c r="T27" s="54"/>
      <c r="U27" s="54"/>
      <c r="V27" s="54"/>
      <c r="W27" s="54"/>
      <c r="X27" s="54"/>
      <c r="Y27" s="54"/>
      <c r="Z27" s="54"/>
    </row>
    <row r="28" ht="15.0" customHeight="1">
      <c r="A28" s="83" t="s">
        <v>3029</v>
      </c>
      <c r="B28" s="83" t="s">
        <v>3030</v>
      </c>
      <c r="C28" s="83" t="s">
        <v>52</v>
      </c>
      <c r="D28" s="83" t="s">
        <v>3031</v>
      </c>
      <c r="E28" s="204" t="s">
        <v>3032</v>
      </c>
      <c r="F28" s="83" t="s">
        <v>3033</v>
      </c>
      <c r="G28" s="90">
        <v>2.0</v>
      </c>
      <c r="H28" s="90">
        <v>1.0</v>
      </c>
      <c r="I28" s="90">
        <v>2.0</v>
      </c>
      <c r="J28" s="90">
        <v>20.0</v>
      </c>
      <c r="K28" s="90">
        <v>10.0</v>
      </c>
      <c r="L28" s="163" t="s">
        <v>408</v>
      </c>
      <c r="M28" s="54"/>
      <c r="N28" s="54"/>
      <c r="O28" s="54"/>
      <c r="P28" s="54"/>
      <c r="Q28" s="54"/>
      <c r="R28" s="54"/>
      <c r="S28" s="54"/>
      <c r="T28" s="54"/>
      <c r="U28" s="54"/>
      <c r="V28" s="54"/>
      <c r="W28" s="54"/>
      <c r="X28" s="54"/>
      <c r="Y28" s="54"/>
      <c r="Z28" s="54"/>
    </row>
    <row r="29" ht="15.0" customHeight="1">
      <c r="A29" s="83" t="s">
        <v>1484</v>
      </c>
      <c r="B29" s="83" t="s">
        <v>1485</v>
      </c>
      <c r="C29" s="83" t="s">
        <v>52</v>
      </c>
      <c r="D29" s="205" t="s">
        <v>3034</v>
      </c>
      <c r="E29" s="88" t="s">
        <v>3035</v>
      </c>
      <c r="F29" s="83" t="s">
        <v>3036</v>
      </c>
      <c r="G29" s="83">
        <v>1.0</v>
      </c>
      <c r="H29" s="83">
        <v>1.0</v>
      </c>
      <c r="I29" s="83">
        <v>4.0</v>
      </c>
      <c r="J29" s="85">
        <v>20.0</v>
      </c>
      <c r="K29" s="85">
        <v>20.0</v>
      </c>
      <c r="L29" s="163" t="s">
        <v>70</v>
      </c>
      <c r="M29" s="54"/>
      <c r="N29" s="54"/>
      <c r="O29" s="54"/>
      <c r="P29" s="54"/>
      <c r="Q29" s="54"/>
      <c r="R29" s="54"/>
      <c r="S29" s="54"/>
      <c r="T29" s="54"/>
      <c r="U29" s="54"/>
      <c r="V29" s="54"/>
      <c r="W29" s="54"/>
      <c r="X29" s="54"/>
      <c r="Y29" s="54"/>
      <c r="Z29" s="54"/>
    </row>
    <row r="30" ht="15.0" customHeight="1">
      <c r="A30" s="83" t="s">
        <v>1484</v>
      </c>
      <c r="B30" s="83" t="s">
        <v>1485</v>
      </c>
      <c r="C30" s="83" t="s">
        <v>52</v>
      </c>
      <c r="D30" s="205" t="s">
        <v>3037</v>
      </c>
      <c r="E30" s="88" t="s">
        <v>3038</v>
      </c>
      <c r="F30" s="396" t="s">
        <v>3039</v>
      </c>
      <c r="G30" s="83">
        <v>1.0</v>
      </c>
      <c r="H30" s="83">
        <v>1.0</v>
      </c>
      <c r="I30" s="83">
        <v>4.0</v>
      </c>
      <c r="J30" s="85">
        <v>10.0</v>
      </c>
      <c r="K30" s="85">
        <v>10.0</v>
      </c>
      <c r="L30" s="163" t="s">
        <v>70</v>
      </c>
      <c r="M30" s="54"/>
      <c r="N30" s="54"/>
      <c r="O30" s="54"/>
      <c r="P30" s="54"/>
      <c r="Q30" s="54"/>
      <c r="R30" s="54"/>
      <c r="S30" s="54"/>
      <c r="T30" s="54"/>
      <c r="U30" s="54"/>
      <c r="V30" s="54"/>
      <c r="W30" s="54"/>
      <c r="X30" s="54"/>
      <c r="Y30" s="54"/>
      <c r="Z30" s="54"/>
    </row>
    <row r="31" ht="15.0" customHeight="1">
      <c r="A31" s="86" t="s">
        <v>3040</v>
      </c>
      <c r="B31" s="85" t="s">
        <v>1456</v>
      </c>
      <c r="C31" s="83" t="s">
        <v>52</v>
      </c>
      <c r="D31" s="205" t="s">
        <v>3041</v>
      </c>
      <c r="E31" s="88" t="s">
        <v>3042</v>
      </c>
      <c r="F31" s="396" t="s">
        <v>3039</v>
      </c>
      <c r="G31" s="83">
        <v>3.0</v>
      </c>
      <c r="H31" s="83" t="s">
        <v>1373</v>
      </c>
      <c r="I31" s="85">
        <v>3.0</v>
      </c>
      <c r="J31" s="85">
        <v>10.0</v>
      </c>
      <c r="K31" s="85">
        <v>3.33</v>
      </c>
      <c r="L31" s="163" t="s">
        <v>70</v>
      </c>
      <c r="M31" s="54"/>
      <c r="N31" s="54"/>
      <c r="O31" s="54"/>
      <c r="P31" s="54"/>
      <c r="Q31" s="54"/>
      <c r="R31" s="54"/>
      <c r="S31" s="54"/>
      <c r="T31" s="54"/>
      <c r="U31" s="54"/>
      <c r="V31" s="54"/>
      <c r="W31" s="54"/>
      <c r="X31" s="54"/>
      <c r="Y31" s="54"/>
      <c r="Z31" s="54"/>
    </row>
    <row r="32" ht="15.0" customHeight="1">
      <c r="A32" s="86" t="s">
        <v>3043</v>
      </c>
      <c r="B32" s="85" t="s">
        <v>1456</v>
      </c>
      <c r="C32" s="83" t="s">
        <v>52</v>
      </c>
      <c r="D32" s="209" t="s">
        <v>3044</v>
      </c>
      <c r="E32" s="88" t="s">
        <v>3045</v>
      </c>
      <c r="F32" s="83" t="s">
        <v>3046</v>
      </c>
      <c r="G32" s="83">
        <v>3.0</v>
      </c>
      <c r="H32" s="83">
        <v>3.0</v>
      </c>
      <c r="I32" s="83">
        <v>3.0</v>
      </c>
      <c r="J32" s="83">
        <v>20.0</v>
      </c>
      <c r="K32" s="83">
        <v>6.67</v>
      </c>
      <c r="L32" s="163" t="s">
        <v>70</v>
      </c>
      <c r="M32" s="54"/>
      <c r="N32" s="54"/>
      <c r="O32" s="54"/>
      <c r="P32" s="54"/>
      <c r="Q32" s="54"/>
      <c r="R32" s="54"/>
      <c r="S32" s="54"/>
      <c r="T32" s="54"/>
      <c r="U32" s="54"/>
      <c r="V32" s="54"/>
      <c r="W32" s="54"/>
      <c r="X32" s="54"/>
      <c r="Y32" s="54"/>
      <c r="Z32" s="54"/>
    </row>
    <row r="33" ht="15.0" customHeight="1">
      <c r="A33" s="205" t="s">
        <v>3047</v>
      </c>
      <c r="B33" s="205" t="s">
        <v>3048</v>
      </c>
      <c r="C33" s="83" t="s">
        <v>52</v>
      </c>
      <c r="D33" s="214" t="s">
        <v>3049</v>
      </c>
      <c r="E33" s="88" t="s">
        <v>3050</v>
      </c>
      <c r="F33" s="83" t="s">
        <v>3051</v>
      </c>
      <c r="G33" s="83">
        <v>1.0</v>
      </c>
      <c r="H33" s="83">
        <v>1.0</v>
      </c>
      <c r="I33" s="83">
        <v>3.0</v>
      </c>
      <c r="J33" s="83">
        <v>10.0</v>
      </c>
      <c r="K33" s="83">
        <v>10.0</v>
      </c>
      <c r="L33" s="163" t="s">
        <v>70</v>
      </c>
      <c r="M33" s="54"/>
      <c r="N33" s="54"/>
      <c r="O33" s="54"/>
      <c r="P33" s="54"/>
      <c r="Q33" s="54"/>
      <c r="R33" s="54"/>
      <c r="S33" s="54"/>
      <c r="T33" s="54"/>
      <c r="U33" s="54"/>
      <c r="V33" s="54"/>
      <c r="W33" s="54"/>
      <c r="X33" s="54"/>
      <c r="Y33" s="54"/>
      <c r="Z33" s="54"/>
    </row>
    <row r="34" ht="15.0" customHeight="1">
      <c r="A34" s="205" t="s">
        <v>3052</v>
      </c>
      <c r="B34" s="88" t="s">
        <v>3053</v>
      </c>
      <c r="C34" s="83" t="s">
        <v>52</v>
      </c>
      <c r="D34" s="205" t="s">
        <v>3054</v>
      </c>
      <c r="E34" s="88" t="s">
        <v>3055</v>
      </c>
      <c r="F34" s="83" t="s">
        <v>3056</v>
      </c>
      <c r="G34" s="83">
        <v>1.0</v>
      </c>
      <c r="H34" s="83">
        <v>1.0</v>
      </c>
      <c r="I34" s="83">
        <v>2.0</v>
      </c>
      <c r="J34" s="83">
        <v>10.0</v>
      </c>
      <c r="K34" s="83">
        <v>10.0</v>
      </c>
      <c r="L34" s="163" t="s">
        <v>70</v>
      </c>
      <c r="M34" s="54"/>
      <c r="N34" s="54"/>
      <c r="O34" s="54"/>
      <c r="P34" s="54"/>
      <c r="Q34" s="54"/>
      <c r="R34" s="54"/>
      <c r="S34" s="54"/>
      <c r="T34" s="54"/>
      <c r="U34" s="54"/>
      <c r="V34" s="54"/>
      <c r="W34" s="54"/>
      <c r="X34" s="54"/>
      <c r="Y34" s="54"/>
      <c r="Z34" s="54"/>
    </row>
    <row r="35" ht="15.0" customHeight="1">
      <c r="A35" s="205" t="s">
        <v>3057</v>
      </c>
      <c r="B35" s="205" t="s">
        <v>422</v>
      </c>
      <c r="C35" s="83" t="s">
        <v>52</v>
      </c>
      <c r="D35" s="85" t="s">
        <v>3058</v>
      </c>
      <c r="E35" s="88" t="s">
        <v>3059</v>
      </c>
      <c r="F35" s="83" t="s">
        <v>3056</v>
      </c>
      <c r="G35" s="83">
        <v>2.0</v>
      </c>
      <c r="H35" s="83">
        <v>2.0</v>
      </c>
      <c r="I35" s="83">
        <v>2.0</v>
      </c>
      <c r="J35" s="83">
        <v>10.0</v>
      </c>
      <c r="K35" s="83">
        <v>5.0</v>
      </c>
      <c r="L35" s="163" t="s">
        <v>70</v>
      </c>
      <c r="M35" s="54"/>
      <c r="N35" s="54"/>
      <c r="O35" s="54"/>
      <c r="P35" s="54"/>
      <c r="Q35" s="54"/>
      <c r="R35" s="54"/>
      <c r="S35" s="54"/>
      <c r="T35" s="54"/>
      <c r="U35" s="54"/>
      <c r="V35" s="54"/>
      <c r="W35" s="54"/>
      <c r="X35" s="54"/>
      <c r="Y35" s="54"/>
      <c r="Z35" s="54"/>
    </row>
    <row r="36" ht="15.0" customHeight="1">
      <c r="A36" s="83" t="s">
        <v>1519</v>
      </c>
      <c r="B36" s="204" t="s">
        <v>1520</v>
      </c>
      <c r="C36" s="83" t="s">
        <v>52</v>
      </c>
      <c r="D36" s="205" t="s">
        <v>3060</v>
      </c>
      <c r="E36" s="88" t="s">
        <v>3061</v>
      </c>
      <c r="F36" s="83" t="s">
        <v>3062</v>
      </c>
      <c r="G36" s="83">
        <v>1.0</v>
      </c>
      <c r="H36" s="83">
        <v>1.0</v>
      </c>
      <c r="I36" s="83">
        <v>3.0</v>
      </c>
      <c r="J36" s="83">
        <v>20.0</v>
      </c>
      <c r="K36" s="83">
        <v>20.0</v>
      </c>
      <c r="L36" s="163" t="s">
        <v>70</v>
      </c>
      <c r="M36" s="54"/>
      <c r="N36" s="54"/>
      <c r="O36" s="54"/>
      <c r="P36" s="54"/>
      <c r="Q36" s="54"/>
      <c r="R36" s="54"/>
      <c r="S36" s="54"/>
      <c r="T36" s="54"/>
      <c r="U36" s="54"/>
      <c r="V36" s="54"/>
      <c r="W36" s="54"/>
      <c r="X36" s="54"/>
      <c r="Y36" s="54"/>
      <c r="Z36" s="54"/>
    </row>
    <row r="37" ht="15.0" customHeight="1">
      <c r="A37" s="86" t="s">
        <v>3063</v>
      </c>
      <c r="B37" s="85" t="s">
        <v>1456</v>
      </c>
      <c r="C37" s="83" t="s">
        <v>52</v>
      </c>
      <c r="D37" s="205" t="s">
        <v>3064</v>
      </c>
      <c r="E37" s="88" t="s">
        <v>3065</v>
      </c>
      <c r="F37" s="83" t="s">
        <v>3066</v>
      </c>
      <c r="G37" s="83">
        <v>3.0</v>
      </c>
      <c r="H37" s="83">
        <v>3.0</v>
      </c>
      <c r="I37" s="83">
        <v>3.0</v>
      </c>
      <c r="J37" s="83">
        <v>20.0</v>
      </c>
      <c r="K37" s="83">
        <v>6.67</v>
      </c>
      <c r="L37" s="163" t="s">
        <v>70</v>
      </c>
      <c r="M37" s="54"/>
      <c r="N37" s="54"/>
      <c r="O37" s="54"/>
      <c r="P37" s="54"/>
      <c r="Q37" s="54"/>
      <c r="R37" s="54"/>
      <c r="S37" s="54"/>
      <c r="T37" s="54"/>
      <c r="U37" s="54"/>
      <c r="V37" s="54"/>
      <c r="W37" s="54"/>
      <c r="X37" s="54"/>
      <c r="Y37" s="54"/>
      <c r="Z37" s="54"/>
    </row>
    <row r="38" ht="15.0" customHeight="1">
      <c r="A38" s="159" t="s">
        <v>1539</v>
      </c>
      <c r="B38" s="69" t="s">
        <v>1540</v>
      </c>
      <c r="C38" s="83" t="s">
        <v>52</v>
      </c>
      <c r="D38" s="159" t="s">
        <v>3067</v>
      </c>
      <c r="E38" s="204" t="s">
        <v>3068</v>
      </c>
      <c r="F38" s="83" t="s">
        <v>3069</v>
      </c>
      <c r="G38" s="83">
        <v>5.0</v>
      </c>
      <c r="H38" s="83">
        <v>4.0</v>
      </c>
      <c r="I38" s="83">
        <v>5.0</v>
      </c>
      <c r="J38" s="83">
        <v>20.0</v>
      </c>
      <c r="K38" s="83">
        <v>5.0</v>
      </c>
      <c r="L38" s="163" t="s">
        <v>438</v>
      </c>
      <c r="M38" s="54"/>
      <c r="N38" s="54"/>
      <c r="O38" s="54"/>
      <c r="P38" s="54"/>
      <c r="Q38" s="54"/>
      <c r="R38" s="54"/>
      <c r="S38" s="54"/>
      <c r="T38" s="54"/>
      <c r="U38" s="54"/>
      <c r="V38" s="54"/>
      <c r="W38" s="54"/>
      <c r="X38" s="54"/>
      <c r="Y38" s="54"/>
      <c r="Z38" s="54"/>
    </row>
    <row r="39" ht="15.0" customHeight="1">
      <c r="A39" s="159" t="s">
        <v>1549</v>
      </c>
      <c r="B39" s="69" t="s">
        <v>1550</v>
      </c>
      <c r="C39" s="83" t="s">
        <v>52</v>
      </c>
      <c r="D39" s="208" t="s">
        <v>3070</v>
      </c>
      <c r="E39" s="204" t="s">
        <v>3071</v>
      </c>
      <c r="F39" s="83" t="s">
        <v>3072</v>
      </c>
      <c r="G39" s="83">
        <v>3.0</v>
      </c>
      <c r="H39" s="83">
        <v>2.0</v>
      </c>
      <c r="I39" s="83">
        <v>3.0</v>
      </c>
      <c r="J39" s="83">
        <v>20.0</v>
      </c>
      <c r="K39" s="83">
        <v>6.66</v>
      </c>
      <c r="L39" s="163" t="s">
        <v>438</v>
      </c>
      <c r="M39" s="54"/>
      <c r="N39" s="54"/>
      <c r="O39" s="54"/>
      <c r="P39" s="54"/>
      <c r="Q39" s="54"/>
      <c r="R39" s="54"/>
      <c r="S39" s="54"/>
      <c r="T39" s="54"/>
      <c r="U39" s="54"/>
      <c r="V39" s="54"/>
      <c r="W39" s="54"/>
      <c r="X39" s="54"/>
      <c r="Y39" s="54"/>
      <c r="Z39" s="54"/>
    </row>
    <row r="40" ht="15.0" customHeight="1">
      <c r="A40" s="159" t="s">
        <v>1539</v>
      </c>
      <c r="B40" s="69" t="s">
        <v>1540</v>
      </c>
      <c r="C40" s="83" t="s">
        <v>52</v>
      </c>
      <c r="D40" s="159" t="s">
        <v>3073</v>
      </c>
      <c r="E40" s="83" t="s">
        <v>3074</v>
      </c>
      <c r="F40" s="83" t="s">
        <v>3075</v>
      </c>
      <c r="G40" s="83">
        <v>5.0</v>
      </c>
      <c r="H40" s="83">
        <v>4.0</v>
      </c>
      <c r="I40" s="83">
        <v>5.0</v>
      </c>
      <c r="J40" s="83">
        <v>20.0</v>
      </c>
      <c r="K40" s="83">
        <v>5.0</v>
      </c>
      <c r="L40" s="163" t="s">
        <v>72</v>
      </c>
      <c r="M40" s="54"/>
      <c r="N40" s="54"/>
      <c r="O40" s="54"/>
      <c r="P40" s="54"/>
      <c r="Q40" s="54"/>
      <c r="R40" s="54"/>
      <c r="S40" s="54"/>
      <c r="T40" s="54"/>
      <c r="U40" s="54"/>
      <c r="V40" s="54"/>
      <c r="W40" s="54"/>
      <c r="X40" s="54"/>
      <c r="Y40" s="54"/>
      <c r="Z40" s="54"/>
    </row>
    <row r="41" ht="15.0" customHeight="1">
      <c r="A41" s="90" t="s">
        <v>1591</v>
      </c>
      <c r="B41" s="90" t="s">
        <v>1598</v>
      </c>
      <c r="C41" s="90" t="s">
        <v>52</v>
      </c>
      <c r="D41" s="90" t="s">
        <v>3076</v>
      </c>
      <c r="E41" s="214" t="s">
        <v>3077</v>
      </c>
      <c r="F41" s="90" t="s">
        <v>3078</v>
      </c>
      <c r="G41" s="90">
        <v>1.0</v>
      </c>
      <c r="H41" s="90">
        <v>1.0</v>
      </c>
      <c r="I41" s="90">
        <v>1.0</v>
      </c>
      <c r="J41" s="90">
        <v>20.0</v>
      </c>
      <c r="K41" s="90">
        <v>20.0</v>
      </c>
      <c r="L41" s="163" t="s">
        <v>1591</v>
      </c>
      <c r="M41" s="54"/>
      <c r="N41" s="54"/>
      <c r="O41" s="54"/>
      <c r="P41" s="54"/>
      <c r="Q41" s="54"/>
      <c r="R41" s="54"/>
      <c r="S41" s="54"/>
      <c r="T41" s="54"/>
      <c r="U41" s="54"/>
      <c r="V41" s="54"/>
      <c r="W41" s="54"/>
      <c r="X41" s="54"/>
      <c r="Y41" s="54"/>
      <c r="Z41" s="54"/>
    </row>
    <row r="42" ht="15.0" customHeight="1">
      <c r="A42" s="90" t="s">
        <v>1586</v>
      </c>
      <c r="B42" s="90" t="s">
        <v>1587</v>
      </c>
      <c r="C42" s="90" t="s">
        <v>52</v>
      </c>
      <c r="D42" s="213" t="s">
        <v>3079</v>
      </c>
      <c r="E42" s="214" t="s">
        <v>3080</v>
      </c>
      <c r="F42" s="213" t="s">
        <v>3078</v>
      </c>
      <c r="G42" s="213">
        <v>2.0</v>
      </c>
      <c r="H42" s="213">
        <v>1.0</v>
      </c>
      <c r="I42" s="90">
        <v>2.0</v>
      </c>
      <c r="J42" s="90">
        <v>20.0</v>
      </c>
      <c r="K42" s="90">
        <v>10.0</v>
      </c>
      <c r="L42" s="163" t="s">
        <v>1591</v>
      </c>
      <c r="M42" s="54"/>
      <c r="N42" s="54"/>
      <c r="O42" s="54"/>
      <c r="P42" s="54"/>
      <c r="Q42" s="54"/>
      <c r="R42" s="54"/>
      <c r="S42" s="54"/>
      <c r="T42" s="54"/>
      <c r="U42" s="54"/>
      <c r="V42" s="54"/>
      <c r="W42" s="54"/>
      <c r="X42" s="54"/>
      <c r="Y42" s="54"/>
      <c r="Z42" s="54"/>
    </row>
    <row r="43" ht="15.0" customHeight="1">
      <c r="A43" s="83" t="s">
        <v>1601</v>
      </c>
      <c r="B43" s="204" t="s">
        <v>1602</v>
      </c>
      <c r="C43" s="83" t="s">
        <v>52</v>
      </c>
      <c r="D43" s="83" t="s">
        <v>3081</v>
      </c>
      <c r="E43" s="204" t="s">
        <v>3082</v>
      </c>
      <c r="F43" s="69" t="s">
        <v>3083</v>
      </c>
      <c r="G43" s="83">
        <v>1.0</v>
      </c>
      <c r="H43" s="83">
        <v>1.0</v>
      </c>
      <c r="I43" s="85">
        <v>1.0</v>
      </c>
      <c r="J43" s="85">
        <v>10.0</v>
      </c>
      <c r="K43" s="85">
        <v>10.0</v>
      </c>
      <c r="L43" s="163" t="s">
        <v>74</v>
      </c>
      <c r="M43" s="54"/>
      <c r="N43" s="54"/>
      <c r="O43" s="54"/>
      <c r="P43" s="54"/>
      <c r="Q43" s="54"/>
      <c r="R43" s="54"/>
      <c r="S43" s="54"/>
      <c r="T43" s="54"/>
      <c r="U43" s="54"/>
      <c r="V43" s="54"/>
      <c r="W43" s="54"/>
      <c r="X43" s="54"/>
      <c r="Y43" s="54"/>
      <c r="Z43" s="54"/>
    </row>
    <row r="44" ht="15.0" customHeight="1">
      <c r="A44" s="83" t="s">
        <v>1601</v>
      </c>
      <c r="B44" s="204" t="s">
        <v>1602</v>
      </c>
      <c r="C44" s="83" t="s">
        <v>52</v>
      </c>
      <c r="D44" s="69" t="s">
        <v>3084</v>
      </c>
      <c r="E44" s="69" t="s">
        <v>3085</v>
      </c>
      <c r="F44" s="69" t="s">
        <v>3083</v>
      </c>
      <c r="G44" s="83">
        <v>1.0</v>
      </c>
      <c r="H44" s="83">
        <v>1.0</v>
      </c>
      <c r="I44" s="85">
        <v>1.0</v>
      </c>
      <c r="J44" s="85">
        <v>10.0</v>
      </c>
      <c r="K44" s="85">
        <v>10.0</v>
      </c>
      <c r="L44" s="163" t="s">
        <v>74</v>
      </c>
      <c r="M44" s="54"/>
      <c r="N44" s="54"/>
      <c r="O44" s="54"/>
      <c r="P44" s="54"/>
      <c r="Q44" s="54"/>
      <c r="R44" s="54"/>
      <c r="S44" s="54"/>
      <c r="T44" s="54"/>
      <c r="U44" s="54"/>
      <c r="V44" s="54"/>
      <c r="W44" s="54"/>
      <c r="X44" s="54"/>
      <c r="Y44" s="54"/>
      <c r="Z44" s="54"/>
    </row>
    <row r="45" ht="15.0" customHeight="1">
      <c r="A45" s="83" t="s">
        <v>3086</v>
      </c>
      <c r="B45" s="83" t="s">
        <v>452</v>
      </c>
      <c r="C45" s="83" t="s">
        <v>86</v>
      </c>
      <c r="D45" s="83" t="s">
        <v>3087</v>
      </c>
      <c r="E45" s="83" t="s">
        <v>3088</v>
      </c>
      <c r="F45" s="83" t="s">
        <v>3078</v>
      </c>
      <c r="G45" s="83">
        <v>6.0</v>
      </c>
      <c r="H45" s="83">
        <v>6.0</v>
      </c>
      <c r="I45" s="85">
        <v>6.0</v>
      </c>
      <c r="J45" s="85">
        <v>20.0</v>
      </c>
      <c r="K45" s="85">
        <v>3.3</v>
      </c>
      <c r="L45" s="163" t="s">
        <v>77</v>
      </c>
      <c r="M45" s="54"/>
      <c r="N45" s="54"/>
      <c r="O45" s="54"/>
      <c r="P45" s="54"/>
      <c r="Q45" s="54"/>
      <c r="R45" s="54"/>
      <c r="S45" s="54"/>
      <c r="T45" s="54"/>
      <c r="U45" s="54"/>
      <c r="V45" s="54"/>
      <c r="W45" s="54"/>
      <c r="X45" s="54"/>
      <c r="Y45" s="54"/>
      <c r="Z45" s="54"/>
    </row>
    <row r="46" ht="15.0" customHeight="1">
      <c r="A46" s="83" t="s">
        <v>3086</v>
      </c>
      <c r="B46" s="83" t="s">
        <v>452</v>
      </c>
      <c r="C46" s="83" t="s">
        <v>86</v>
      </c>
      <c r="D46" s="69" t="s">
        <v>3089</v>
      </c>
      <c r="E46" s="69" t="s">
        <v>3090</v>
      </c>
      <c r="F46" s="83" t="s">
        <v>3078</v>
      </c>
      <c r="G46" s="83">
        <v>6.0</v>
      </c>
      <c r="H46" s="83">
        <v>6.0</v>
      </c>
      <c r="I46" s="85">
        <v>6.0</v>
      </c>
      <c r="J46" s="85">
        <v>20.0</v>
      </c>
      <c r="K46" s="85">
        <v>3.3</v>
      </c>
      <c r="L46" s="163" t="s">
        <v>77</v>
      </c>
      <c r="M46" s="54"/>
      <c r="N46" s="54"/>
      <c r="O46" s="54"/>
      <c r="P46" s="54"/>
      <c r="Q46" s="54"/>
      <c r="R46" s="54"/>
      <c r="S46" s="54"/>
      <c r="T46" s="54"/>
      <c r="U46" s="54"/>
      <c r="V46" s="54"/>
      <c r="W46" s="54"/>
      <c r="X46" s="54"/>
      <c r="Y46" s="54"/>
      <c r="Z46" s="54"/>
    </row>
    <row r="47" ht="15.0" customHeight="1">
      <c r="A47" s="83" t="s">
        <v>3086</v>
      </c>
      <c r="B47" s="83" t="s">
        <v>452</v>
      </c>
      <c r="C47" s="83" t="s">
        <v>86</v>
      </c>
      <c r="D47" s="83" t="s">
        <v>3091</v>
      </c>
      <c r="E47" s="83" t="s">
        <v>3092</v>
      </c>
      <c r="F47" s="83" t="s">
        <v>3078</v>
      </c>
      <c r="G47" s="83">
        <v>6.0</v>
      </c>
      <c r="H47" s="83">
        <v>6.0</v>
      </c>
      <c r="I47" s="85">
        <v>6.0</v>
      </c>
      <c r="J47" s="85">
        <v>20.0</v>
      </c>
      <c r="K47" s="85">
        <v>3.3</v>
      </c>
      <c r="L47" s="163" t="s">
        <v>77</v>
      </c>
      <c r="M47" s="54"/>
      <c r="N47" s="54"/>
      <c r="O47" s="54"/>
      <c r="P47" s="54"/>
      <c r="Q47" s="54"/>
      <c r="R47" s="54"/>
      <c r="S47" s="54"/>
      <c r="T47" s="54"/>
      <c r="U47" s="54"/>
      <c r="V47" s="54"/>
      <c r="W47" s="54"/>
      <c r="X47" s="54"/>
      <c r="Y47" s="54"/>
      <c r="Z47" s="54"/>
    </row>
    <row r="48" ht="15.0" customHeight="1">
      <c r="A48" s="83" t="s">
        <v>3093</v>
      </c>
      <c r="B48" s="69" t="s">
        <v>1611</v>
      </c>
      <c r="C48" s="83" t="s">
        <v>86</v>
      </c>
      <c r="D48" s="83" t="s">
        <v>3094</v>
      </c>
      <c r="E48" s="83" t="s">
        <v>3095</v>
      </c>
      <c r="F48" s="83" t="s">
        <v>3078</v>
      </c>
      <c r="G48" s="83">
        <v>4.0</v>
      </c>
      <c r="H48" s="83">
        <v>4.0</v>
      </c>
      <c r="I48" s="83">
        <v>4.0</v>
      </c>
      <c r="J48" s="85">
        <v>20.0</v>
      </c>
      <c r="K48" s="85">
        <v>5.0</v>
      </c>
      <c r="L48" s="163" t="s">
        <v>77</v>
      </c>
      <c r="M48" s="54"/>
      <c r="N48" s="54"/>
      <c r="O48" s="54"/>
      <c r="P48" s="54"/>
      <c r="Q48" s="54"/>
      <c r="R48" s="54"/>
      <c r="S48" s="54"/>
      <c r="T48" s="54"/>
      <c r="U48" s="54"/>
      <c r="V48" s="54"/>
      <c r="W48" s="54"/>
      <c r="X48" s="54"/>
      <c r="Y48" s="54"/>
      <c r="Z48" s="54"/>
    </row>
    <row r="49" ht="15.0" customHeight="1">
      <c r="A49" s="83" t="s">
        <v>3093</v>
      </c>
      <c r="B49" s="69" t="s">
        <v>1611</v>
      </c>
      <c r="C49" s="83" t="s">
        <v>86</v>
      </c>
      <c r="D49" s="83" t="s">
        <v>3096</v>
      </c>
      <c r="E49" s="83" t="s">
        <v>3097</v>
      </c>
      <c r="F49" s="83" t="s">
        <v>3078</v>
      </c>
      <c r="G49" s="83">
        <v>4.0</v>
      </c>
      <c r="H49" s="83">
        <v>4.0</v>
      </c>
      <c r="I49" s="83">
        <v>4.0</v>
      </c>
      <c r="J49" s="85">
        <v>20.0</v>
      </c>
      <c r="K49" s="85">
        <v>5.0</v>
      </c>
      <c r="L49" s="163" t="s">
        <v>77</v>
      </c>
      <c r="M49" s="54"/>
      <c r="N49" s="54"/>
      <c r="O49" s="54"/>
      <c r="P49" s="54"/>
      <c r="Q49" s="54"/>
      <c r="R49" s="54"/>
      <c r="S49" s="54"/>
      <c r="T49" s="54"/>
      <c r="U49" s="54"/>
      <c r="V49" s="54"/>
      <c r="W49" s="54"/>
      <c r="X49" s="54"/>
      <c r="Y49" s="54"/>
      <c r="Z49" s="54"/>
    </row>
    <row r="50" ht="15.0" customHeight="1">
      <c r="A50" s="83" t="s">
        <v>3093</v>
      </c>
      <c r="B50" s="69" t="s">
        <v>1611</v>
      </c>
      <c r="C50" s="83" t="s">
        <v>86</v>
      </c>
      <c r="D50" s="83" t="s">
        <v>3098</v>
      </c>
      <c r="E50" s="204" t="s">
        <v>3099</v>
      </c>
      <c r="F50" s="83" t="s">
        <v>3100</v>
      </c>
      <c r="G50" s="83">
        <v>4.0</v>
      </c>
      <c r="H50" s="83">
        <v>4.0</v>
      </c>
      <c r="I50" s="83">
        <v>4.0</v>
      </c>
      <c r="J50" s="85">
        <v>10.0</v>
      </c>
      <c r="K50" s="85">
        <v>2.5</v>
      </c>
      <c r="L50" s="163" t="s">
        <v>77</v>
      </c>
      <c r="M50" s="54"/>
      <c r="N50" s="54"/>
      <c r="O50" s="54"/>
      <c r="P50" s="54"/>
      <c r="Q50" s="54"/>
      <c r="R50" s="54"/>
      <c r="S50" s="54"/>
      <c r="T50" s="54"/>
      <c r="U50" s="54"/>
      <c r="V50" s="54"/>
      <c r="W50" s="54"/>
      <c r="X50" s="54"/>
      <c r="Y50" s="54"/>
      <c r="Z50" s="54"/>
    </row>
    <row r="51" ht="15.0" customHeight="1">
      <c r="A51" s="83" t="s">
        <v>3101</v>
      </c>
      <c r="B51" s="69" t="s">
        <v>3102</v>
      </c>
      <c r="C51" s="83" t="s">
        <v>86</v>
      </c>
      <c r="D51" s="83" t="s">
        <v>3103</v>
      </c>
      <c r="E51" s="83" t="s">
        <v>3104</v>
      </c>
      <c r="F51" s="83" t="s">
        <v>3078</v>
      </c>
      <c r="G51" s="83">
        <v>3.0</v>
      </c>
      <c r="H51" s="83">
        <v>3.0</v>
      </c>
      <c r="I51" s="83">
        <v>3.0</v>
      </c>
      <c r="J51" s="85">
        <v>20.0</v>
      </c>
      <c r="K51" s="85">
        <v>6.6</v>
      </c>
      <c r="L51" s="163" t="s">
        <v>77</v>
      </c>
      <c r="M51" s="54"/>
      <c r="N51" s="54"/>
      <c r="O51" s="54"/>
      <c r="P51" s="54"/>
      <c r="Q51" s="54"/>
      <c r="R51" s="54"/>
      <c r="S51" s="54"/>
      <c r="T51" s="54"/>
      <c r="U51" s="54"/>
      <c r="V51" s="54"/>
      <c r="W51" s="54"/>
      <c r="X51" s="54"/>
      <c r="Y51" s="54"/>
      <c r="Z51" s="54"/>
    </row>
    <row r="52" ht="15.0" customHeight="1">
      <c r="A52" s="83" t="s">
        <v>3105</v>
      </c>
      <c r="B52" s="69" t="s">
        <v>3106</v>
      </c>
      <c r="C52" s="83" t="s">
        <v>86</v>
      </c>
      <c r="D52" s="83" t="s">
        <v>3107</v>
      </c>
      <c r="E52" s="83" t="s">
        <v>3108</v>
      </c>
      <c r="F52" s="83" t="s">
        <v>3078</v>
      </c>
      <c r="G52" s="83">
        <v>2.0</v>
      </c>
      <c r="H52" s="83">
        <v>2.0</v>
      </c>
      <c r="I52" s="85">
        <v>2.0</v>
      </c>
      <c r="J52" s="85">
        <v>20.0</v>
      </c>
      <c r="K52" s="85">
        <v>10.0</v>
      </c>
      <c r="L52" s="163" t="s">
        <v>77</v>
      </c>
      <c r="M52" s="54"/>
      <c r="N52" s="54"/>
      <c r="O52" s="54"/>
      <c r="P52" s="54"/>
      <c r="Q52" s="54"/>
      <c r="R52" s="54"/>
      <c r="S52" s="54"/>
      <c r="T52" s="54"/>
      <c r="U52" s="54"/>
      <c r="V52" s="54"/>
      <c r="W52" s="54"/>
      <c r="X52" s="54"/>
      <c r="Y52" s="54"/>
      <c r="Z52" s="54"/>
    </row>
    <row r="53" ht="15.0" customHeight="1">
      <c r="A53" s="83" t="s">
        <v>3105</v>
      </c>
      <c r="B53" s="69" t="s">
        <v>3106</v>
      </c>
      <c r="C53" s="83" t="s">
        <v>86</v>
      </c>
      <c r="D53" s="83" t="s">
        <v>3109</v>
      </c>
      <c r="E53" s="83" t="s">
        <v>3110</v>
      </c>
      <c r="F53" s="83" t="s">
        <v>3078</v>
      </c>
      <c r="G53" s="83">
        <v>2.0</v>
      </c>
      <c r="H53" s="83">
        <v>2.0</v>
      </c>
      <c r="I53" s="85">
        <v>2.0</v>
      </c>
      <c r="J53" s="85">
        <v>20.0</v>
      </c>
      <c r="K53" s="85">
        <v>10.0</v>
      </c>
      <c r="L53" s="163" t="s">
        <v>77</v>
      </c>
      <c r="M53" s="54"/>
      <c r="N53" s="54"/>
      <c r="O53" s="54"/>
      <c r="P53" s="54"/>
      <c r="Q53" s="54"/>
      <c r="R53" s="54"/>
      <c r="S53" s="54"/>
      <c r="T53" s="54"/>
      <c r="U53" s="54"/>
      <c r="V53" s="54"/>
      <c r="W53" s="54"/>
      <c r="X53" s="54"/>
      <c r="Y53" s="54"/>
      <c r="Z53" s="54"/>
    </row>
    <row r="54" ht="15.0" customHeight="1">
      <c r="A54" s="83" t="s">
        <v>3105</v>
      </c>
      <c r="B54" s="69" t="s">
        <v>3106</v>
      </c>
      <c r="C54" s="83" t="s">
        <v>86</v>
      </c>
      <c r="D54" s="83" t="s">
        <v>3111</v>
      </c>
      <c r="E54" s="83" t="s">
        <v>3112</v>
      </c>
      <c r="F54" s="83" t="s">
        <v>3078</v>
      </c>
      <c r="G54" s="83">
        <v>2.0</v>
      </c>
      <c r="H54" s="83">
        <v>2.0</v>
      </c>
      <c r="I54" s="85">
        <v>2.0</v>
      </c>
      <c r="J54" s="85">
        <v>20.0</v>
      </c>
      <c r="K54" s="85">
        <v>10.0</v>
      </c>
      <c r="L54" s="163" t="s">
        <v>77</v>
      </c>
      <c r="M54" s="54"/>
      <c r="N54" s="54"/>
      <c r="O54" s="54"/>
      <c r="P54" s="54"/>
      <c r="Q54" s="54"/>
      <c r="R54" s="54"/>
      <c r="S54" s="54"/>
      <c r="T54" s="54"/>
      <c r="U54" s="54"/>
      <c r="V54" s="54"/>
      <c r="W54" s="54"/>
      <c r="X54" s="54"/>
      <c r="Y54" s="54"/>
      <c r="Z54" s="54"/>
    </row>
    <row r="55" ht="15.0" customHeight="1">
      <c r="A55" s="83" t="s">
        <v>3105</v>
      </c>
      <c r="B55" s="69" t="s">
        <v>3106</v>
      </c>
      <c r="C55" s="83" t="s">
        <v>86</v>
      </c>
      <c r="D55" s="83" t="s">
        <v>3113</v>
      </c>
      <c r="E55" s="83" t="s">
        <v>3114</v>
      </c>
      <c r="F55" s="83" t="s">
        <v>3078</v>
      </c>
      <c r="G55" s="83">
        <v>2.0</v>
      </c>
      <c r="H55" s="83">
        <v>2.0</v>
      </c>
      <c r="I55" s="85">
        <v>2.0</v>
      </c>
      <c r="J55" s="85">
        <v>10.0</v>
      </c>
      <c r="K55" s="85">
        <v>5.0</v>
      </c>
      <c r="L55" s="163" t="s">
        <v>77</v>
      </c>
      <c r="M55" s="54"/>
      <c r="N55" s="54"/>
      <c r="O55" s="54"/>
      <c r="P55" s="54"/>
      <c r="Q55" s="54"/>
      <c r="R55" s="54"/>
      <c r="S55" s="54"/>
      <c r="T55" s="54"/>
      <c r="U55" s="54"/>
      <c r="V55" s="54"/>
      <c r="W55" s="54"/>
      <c r="X55" s="54"/>
      <c r="Y55" s="54"/>
      <c r="Z55" s="54"/>
    </row>
    <row r="56" ht="15.0" customHeight="1">
      <c r="A56" s="83" t="s">
        <v>3105</v>
      </c>
      <c r="B56" s="69" t="s">
        <v>3106</v>
      </c>
      <c r="C56" s="83" t="s">
        <v>86</v>
      </c>
      <c r="D56" s="83" t="s">
        <v>3115</v>
      </c>
      <c r="E56" s="83" t="s">
        <v>3116</v>
      </c>
      <c r="F56" s="83" t="s">
        <v>3078</v>
      </c>
      <c r="G56" s="83">
        <v>2.0</v>
      </c>
      <c r="H56" s="83">
        <v>2.0</v>
      </c>
      <c r="I56" s="85">
        <v>2.0</v>
      </c>
      <c r="J56" s="85">
        <v>20.0</v>
      </c>
      <c r="K56" s="85">
        <v>10.0</v>
      </c>
      <c r="L56" s="163" t="s">
        <v>77</v>
      </c>
      <c r="M56" s="54"/>
      <c r="N56" s="54"/>
      <c r="O56" s="54"/>
      <c r="P56" s="54"/>
      <c r="Q56" s="54"/>
      <c r="R56" s="54"/>
      <c r="S56" s="54"/>
      <c r="T56" s="54"/>
      <c r="U56" s="54"/>
      <c r="V56" s="54"/>
      <c r="W56" s="54"/>
      <c r="X56" s="54"/>
      <c r="Y56" s="54"/>
      <c r="Z56" s="54"/>
    </row>
    <row r="57" ht="15.0" customHeight="1">
      <c r="A57" s="83" t="s">
        <v>3105</v>
      </c>
      <c r="B57" s="69" t="s">
        <v>3106</v>
      </c>
      <c r="C57" s="83" t="s">
        <v>86</v>
      </c>
      <c r="D57" s="83" t="s">
        <v>3117</v>
      </c>
      <c r="E57" s="204" t="s">
        <v>3118</v>
      </c>
      <c r="F57" s="83" t="s">
        <v>3078</v>
      </c>
      <c r="G57" s="83">
        <v>2.0</v>
      </c>
      <c r="H57" s="83">
        <v>2.0</v>
      </c>
      <c r="I57" s="85">
        <v>2.0</v>
      </c>
      <c r="J57" s="85">
        <v>20.0</v>
      </c>
      <c r="K57" s="85">
        <v>10.0</v>
      </c>
      <c r="L57" s="163" t="s">
        <v>77</v>
      </c>
      <c r="M57" s="54"/>
      <c r="N57" s="54"/>
      <c r="O57" s="54"/>
      <c r="P57" s="54"/>
      <c r="Q57" s="54"/>
      <c r="R57" s="54"/>
      <c r="S57" s="54"/>
      <c r="T57" s="54"/>
      <c r="U57" s="54"/>
      <c r="V57" s="54"/>
      <c r="W57" s="54"/>
      <c r="X57" s="54"/>
      <c r="Y57" s="54"/>
      <c r="Z57" s="54"/>
    </row>
    <row r="58" ht="15.0" customHeight="1">
      <c r="A58" s="83" t="s">
        <v>3105</v>
      </c>
      <c r="B58" s="69" t="s">
        <v>3106</v>
      </c>
      <c r="C58" s="83" t="s">
        <v>86</v>
      </c>
      <c r="D58" s="83" t="s">
        <v>3119</v>
      </c>
      <c r="E58" s="83" t="s">
        <v>3120</v>
      </c>
      <c r="F58" s="83" t="s">
        <v>3078</v>
      </c>
      <c r="G58" s="83">
        <v>2.0</v>
      </c>
      <c r="H58" s="83">
        <v>2.0</v>
      </c>
      <c r="I58" s="85">
        <v>2.0</v>
      </c>
      <c r="J58" s="85">
        <v>20.0</v>
      </c>
      <c r="K58" s="85">
        <v>10.0</v>
      </c>
      <c r="L58" s="163" t="s">
        <v>77</v>
      </c>
      <c r="M58" s="54"/>
      <c r="N58" s="54"/>
      <c r="O58" s="54"/>
      <c r="P58" s="54"/>
      <c r="Q58" s="54"/>
      <c r="R58" s="54"/>
      <c r="S58" s="54"/>
      <c r="T58" s="54"/>
      <c r="U58" s="54"/>
      <c r="V58" s="54"/>
      <c r="W58" s="54"/>
      <c r="X58" s="54"/>
      <c r="Y58" s="54"/>
      <c r="Z58" s="54"/>
    </row>
    <row r="59" ht="15.0" customHeight="1">
      <c r="A59" s="83" t="s">
        <v>3105</v>
      </c>
      <c r="B59" s="69" t="s">
        <v>3106</v>
      </c>
      <c r="C59" s="83" t="s">
        <v>86</v>
      </c>
      <c r="D59" s="83" t="s">
        <v>3121</v>
      </c>
      <c r="E59" s="83" t="s">
        <v>3122</v>
      </c>
      <c r="F59" s="83" t="s">
        <v>3078</v>
      </c>
      <c r="G59" s="83">
        <v>2.0</v>
      </c>
      <c r="H59" s="83">
        <v>2.0</v>
      </c>
      <c r="I59" s="85">
        <v>2.0</v>
      </c>
      <c r="J59" s="85">
        <v>20.0</v>
      </c>
      <c r="K59" s="85">
        <v>10.0</v>
      </c>
      <c r="L59" s="163" t="s">
        <v>77</v>
      </c>
      <c r="M59" s="54"/>
      <c r="N59" s="54"/>
      <c r="O59" s="54"/>
      <c r="P59" s="54"/>
      <c r="Q59" s="54"/>
      <c r="R59" s="54"/>
      <c r="S59" s="54"/>
      <c r="T59" s="54"/>
      <c r="U59" s="54"/>
      <c r="V59" s="54"/>
      <c r="W59" s="54"/>
      <c r="X59" s="54"/>
      <c r="Y59" s="54"/>
      <c r="Z59" s="54"/>
    </row>
    <row r="60" ht="15.0" customHeight="1">
      <c r="A60" s="83" t="s">
        <v>3105</v>
      </c>
      <c r="B60" s="69" t="s">
        <v>3123</v>
      </c>
      <c r="C60" s="83" t="s">
        <v>86</v>
      </c>
      <c r="D60" s="83" t="s">
        <v>3124</v>
      </c>
      <c r="E60" s="204" t="s">
        <v>3125</v>
      </c>
      <c r="F60" s="83" t="s">
        <v>3126</v>
      </c>
      <c r="G60" s="83">
        <v>2.0</v>
      </c>
      <c r="H60" s="83">
        <v>2.0</v>
      </c>
      <c r="I60" s="85">
        <v>2.0</v>
      </c>
      <c r="J60" s="85">
        <v>10.0</v>
      </c>
      <c r="K60" s="85">
        <v>5.0</v>
      </c>
      <c r="L60" s="163" t="s">
        <v>77</v>
      </c>
      <c r="M60" s="54"/>
      <c r="N60" s="54"/>
      <c r="O60" s="54"/>
      <c r="P60" s="54"/>
      <c r="Q60" s="54"/>
      <c r="R60" s="54"/>
      <c r="S60" s="54"/>
      <c r="T60" s="54"/>
      <c r="U60" s="54"/>
      <c r="V60" s="54"/>
      <c r="W60" s="54"/>
      <c r="X60" s="54"/>
      <c r="Y60" s="54"/>
      <c r="Z60" s="54"/>
    </row>
    <row r="61" ht="15.0" customHeight="1">
      <c r="A61" s="83" t="s">
        <v>3086</v>
      </c>
      <c r="B61" s="83" t="s">
        <v>452</v>
      </c>
      <c r="C61" s="83" t="s">
        <v>52</v>
      </c>
      <c r="D61" s="83" t="s">
        <v>3087</v>
      </c>
      <c r="E61" s="83" t="s">
        <v>3088</v>
      </c>
      <c r="F61" s="83" t="s">
        <v>3078</v>
      </c>
      <c r="G61" s="83">
        <v>6.0</v>
      </c>
      <c r="H61" s="83">
        <v>6.0</v>
      </c>
      <c r="I61" s="85">
        <v>6.0</v>
      </c>
      <c r="J61" s="85">
        <v>20.0</v>
      </c>
      <c r="K61" s="85">
        <v>3.3</v>
      </c>
      <c r="L61" s="163" t="s">
        <v>80</v>
      </c>
      <c r="M61" s="54"/>
      <c r="N61" s="54"/>
      <c r="O61" s="54"/>
      <c r="P61" s="54"/>
      <c r="Q61" s="54"/>
      <c r="R61" s="54"/>
      <c r="S61" s="54"/>
      <c r="T61" s="54"/>
      <c r="U61" s="54"/>
      <c r="V61" s="54"/>
      <c r="W61" s="54"/>
      <c r="X61" s="54"/>
      <c r="Y61" s="54"/>
      <c r="Z61" s="54"/>
    </row>
    <row r="62" ht="15.0" customHeight="1">
      <c r="A62" s="83" t="s">
        <v>3086</v>
      </c>
      <c r="B62" s="83" t="s">
        <v>452</v>
      </c>
      <c r="C62" s="83" t="s">
        <v>52</v>
      </c>
      <c r="D62" s="69" t="s">
        <v>3089</v>
      </c>
      <c r="E62" s="69" t="s">
        <v>3090</v>
      </c>
      <c r="F62" s="83" t="s">
        <v>3078</v>
      </c>
      <c r="G62" s="83">
        <v>6.0</v>
      </c>
      <c r="H62" s="83">
        <v>6.0</v>
      </c>
      <c r="I62" s="85">
        <v>6.0</v>
      </c>
      <c r="J62" s="85">
        <v>20.0</v>
      </c>
      <c r="K62" s="85">
        <v>3.3</v>
      </c>
      <c r="L62" s="163" t="s">
        <v>80</v>
      </c>
      <c r="M62" s="54"/>
      <c r="N62" s="54"/>
      <c r="O62" s="54"/>
      <c r="P62" s="54"/>
      <c r="Q62" s="54"/>
      <c r="R62" s="54"/>
      <c r="S62" s="54"/>
      <c r="T62" s="54"/>
      <c r="U62" s="54"/>
      <c r="V62" s="54"/>
      <c r="W62" s="54"/>
      <c r="X62" s="54"/>
      <c r="Y62" s="54"/>
      <c r="Z62" s="54"/>
    </row>
    <row r="63" ht="15.0" customHeight="1">
      <c r="A63" s="83" t="s">
        <v>3086</v>
      </c>
      <c r="B63" s="83" t="s">
        <v>452</v>
      </c>
      <c r="C63" s="83" t="s">
        <v>52</v>
      </c>
      <c r="D63" s="83" t="s">
        <v>3091</v>
      </c>
      <c r="E63" s="83" t="s">
        <v>3092</v>
      </c>
      <c r="F63" s="83" t="s">
        <v>3078</v>
      </c>
      <c r="G63" s="83">
        <v>6.0</v>
      </c>
      <c r="H63" s="83">
        <v>6.0</v>
      </c>
      <c r="I63" s="85">
        <v>6.0</v>
      </c>
      <c r="J63" s="85">
        <v>20.0</v>
      </c>
      <c r="K63" s="85">
        <v>3.3</v>
      </c>
      <c r="L63" s="163" t="s">
        <v>80</v>
      </c>
      <c r="M63" s="54"/>
      <c r="N63" s="54"/>
      <c r="O63" s="54"/>
      <c r="P63" s="54"/>
      <c r="Q63" s="54"/>
      <c r="R63" s="54"/>
      <c r="S63" s="54"/>
      <c r="T63" s="54"/>
      <c r="U63" s="54"/>
      <c r="V63" s="54"/>
      <c r="W63" s="54"/>
      <c r="X63" s="54"/>
      <c r="Y63" s="54"/>
      <c r="Z63" s="54"/>
    </row>
    <row r="64" ht="15.0" customHeight="1">
      <c r="A64" s="83" t="s">
        <v>3127</v>
      </c>
      <c r="B64" s="69" t="s">
        <v>1700</v>
      </c>
      <c r="C64" s="83" t="s">
        <v>52</v>
      </c>
      <c r="D64" s="83" t="s">
        <v>3128</v>
      </c>
      <c r="E64" s="83" t="s">
        <v>3129</v>
      </c>
      <c r="F64" s="83" t="s">
        <v>3078</v>
      </c>
      <c r="G64" s="83">
        <v>9.0</v>
      </c>
      <c r="H64" s="83">
        <v>7.0</v>
      </c>
      <c r="I64" s="83">
        <v>13.0</v>
      </c>
      <c r="J64" s="85">
        <v>20.0</v>
      </c>
      <c r="K64" s="85">
        <v>2.2</v>
      </c>
      <c r="L64" s="163" t="s">
        <v>80</v>
      </c>
      <c r="M64" s="54"/>
      <c r="N64" s="54"/>
      <c r="O64" s="54"/>
      <c r="P64" s="54"/>
      <c r="Q64" s="54"/>
      <c r="R64" s="54"/>
      <c r="S64" s="54"/>
      <c r="T64" s="54"/>
      <c r="U64" s="54"/>
      <c r="V64" s="54"/>
      <c r="W64" s="54"/>
      <c r="X64" s="54"/>
      <c r="Y64" s="54"/>
      <c r="Z64" s="54"/>
    </row>
    <row r="65" ht="15.0" customHeight="1">
      <c r="A65" s="83" t="s">
        <v>3093</v>
      </c>
      <c r="B65" s="69" t="s">
        <v>1611</v>
      </c>
      <c r="C65" s="83" t="s">
        <v>52</v>
      </c>
      <c r="D65" s="83" t="s">
        <v>3094</v>
      </c>
      <c r="E65" s="204" t="s">
        <v>3095</v>
      </c>
      <c r="F65" s="83" t="s">
        <v>3078</v>
      </c>
      <c r="G65" s="83">
        <v>4.0</v>
      </c>
      <c r="H65" s="83">
        <v>4.0</v>
      </c>
      <c r="I65" s="83">
        <v>4.0</v>
      </c>
      <c r="J65" s="85">
        <v>20.0</v>
      </c>
      <c r="K65" s="85">
        <v>5.0</v>
      </c>
      <c r="L65" s="163" t="s">
        <v>80</v>
      </c>
      <c r="M65" s="54"/>
      <c r="N65" s="54"/>
      <c r="O65" s="54"/>
      <c r="P65" s="54"/>
      <c r="Q65" s="54"/>
      <c r="R65" s="54"/>
      <c r="S65" s="54"/>
      <c r="T65" s="54"/>
      <c r="U65" s="54"/>
      <c r="V65" s="54"/>
      <c r="W65" s="54"/>
      <c r="X65" s="54"/>
      <c r="Y65" s="54"/>
      <c r="Z65" s="54"/>
    </row>
    <row r="66" ht="15.0" customHeight="1">
      <c r="A66" s="83" t="s">
        <v>3093</v>
      </c>
      <c r="B66" s="69" t="s">
        <v>1611</v>
      </c>
      <c r="C66" s="83" t="s">
        <v>52</v>
      </c>
      <c r="D66" s="83" t="s">
        <v>3096</v>
      </c>
      <c r="E66" s="83" t="s">
        <v>3097</v>
      </c>
      <c r="F66" s="83" t="s">
        <v>3078</v>
      </c>
      <c r="G66" s="83">
        <v>4.0</v>
      </c>
      <c r="H66" s="83">
        <v>4.0</v>
      </c>
      <c r="I66" s="83">
        <v>4.0</v>
      </c>
      <c r="J66" s="85">
        <v>20.0</v>
      </c>
      <c r="K66" s="85">
        <v>5.0</v>
      </c>
      <c r="L66" s="163" t="s">
        <v>80</v>
      </c>
      <c r="M66" s="54"/>
      <c r="N66" s="54"/>
      <c r="O66" s="54"/>
      <c r="P66" s="54"/>
      <c r="Q66" s="54"/>
      <c r="R66" s="54"/>
      <c r="S66" s="54"/>
      <c r="T66" s="54"/>
      <c r="U66" s="54"/>
      <c r="V66" s="54"/>
      <c r="W66" s="54"/>
      <c r="X66" s="54"/>
      <c r="Y66" s="54"/>
      <c r="Z66" s="54"/>
    </row>
    <row r="67" ht="15.0" customHeight="1">
      <c r="A67" s="83" t="s">
        <v>3093</v>
      </c>
      <c r="B67" s="69" t="s">
        <v>1611</v>
      </c>
      <c r="C67" s="83" t="s">
        <v>52</v>
      </c>
      <c r="D67" s="83" t="s">
        <v>3098</v>
      </c>
      <c r="E67" s="83" t="s">
        <v>3099</v>
      </c>
      <c r="F67" s="83"/>
      <c r="G67" s="83">
        <v>4.0</v>
      </c>
      <c r="H67" s="83">
        <v>4.0</v>
      </c>
      <c r="I67" s="83">
        <v>4.0</v>
      </c>
      <c r="J67" s="85">
        <v>10.0</v>
      </c>
      <c r="K67" s="85">
        <v>2.5</v>
      </c>
      <c r="L67" s="163" t="s">
        <v>80</v>
      </c>
      <c r="M67" s="54"/>
      <c r="N67" s="54"/>
      <c r="O67" s="54"/>
      <c r="P67" s="54"/>
      <c r="Q67" s="54"/>
      <c r="R67" s="54"/>
      <c r="S67" s="54"/>
      <c r="T67" s="54"/>
      <c r="U67" s="54"/>
      <c r="V67" s="54"/>
      <c r="W67" s="54"/>
      <c r="X67" s="54"/>
      <c r="Y67" s="54"/>
      <c r="Z67" s="54"/>
    </row>
    <row r="68" ht="15.0" customHeight="1">
      <c r="A68" s="83" t="s">
        <v>3130</v>
      </c>
      <c r="B68" s="69" t="s">
        <v>1657</v>
      </c>
      <c r="C68" s="83" t="s">
        <v>52</v>
      </c>
      <c r="D68" s="83" t="s">
        <v>1664</v>
      </c>
      <c r="E68" s="83" t="s">
        <v>3131</v>
      </c>
      <c r="F68" s="83" t="s">
        <v>3132</v>
      </c>
      <c r="G68" s="83">
        <v>9.0</v>
      </c>
      <c r="H68" s="83">
        <v>8.0</v>
      </c>
      <c r="I68" s="83">
        <v>14.0</v>
      </c>
      <c r="J68" s="85">
        <v>20.0</v>
      </c>
      <c r="K68" s="85">
        <v>2.2</v>
      </c>
      <c r="L68" s="163" t="s">
        <v>80</v>
      </c>
      <c r="M68" s="54"/>
      <c r="N68" s="54"/>
      <c r="O68" s="54"/>
      <c r="P68" s="54"/>
      <c r="Q68" s="54"/>
      <c r="R68" s="54"/>
      <c r="S68" s="54"/>
      <c r="T68" s="54"/>
      <c r="U68" s="54"/>
      <c r="V68" s="54"/>
      <c r="W68" s="54"/>
      <c r="X68" s="54"/>
      <c r="Y68" s="54"/>
      <c r="Z68" s="54"/>
    </row>
    <row r="69" ht="15.0" customHeight="1">
      <c r="A69" s="83" t="s">
        <v>3133</v>
      </c>
      <c r="B69" s="69" t="s">
        <v>1694</v>
      </c>
      <c r="C69" s="83" t="s">
        <v>52</v>
      </c>
      <c r="D69" s="83" t="s">
        <v>3134</v>
      </c>
      <c r="E69" s="83" t="s">
        <v>3135</v>
      </c>
      <c r="F69" s="83" t="s">
        <v>3078</v>
      </c>
      <c r="G69" s="83">
        <v>3.0</v>
      </c>
      <c r="H69" s="83">
        <v>3.0</v>
      </c>
      <c r="I69" s="83">
        <v>3.0</v>
      </c>
      <c r="J69" s="85">
        <v>20.0</v>
      </c>
      <c r="K69" s="85">
        <v>6.6</v>
      </c>
      <c r="L69" s="163" t="s">
        <v>80</v>
      </c>
      <c r="M69" s="54"/>
      <c r="N69" s="54"/>
      <c r="O69" s="54"/>
      <c r="P69" s="54"/>
      <c r="Q69" s="54"/>
      <c r="R69" s="54"/>
      <c r="S69" s="54"/>
      <c r="T69" s="54"/>
      <c r="U69" s="54"/>
      <c r="V69" s="54"/>
      <c r="W69" s="54"/>
      <c r="X69" s="54"/>
      <c r="Y69" s="54"/>
      <c r="Z69" s="54"/>
    </row>
    <row r="70" ht="15.0" customHeight="1">
      <c r="A70" s="83" t="s">
        <v>3133</v>
      </c>
      <c r="B70" s="69" t="s">
        <v>1694</v>
      </c>
      <c r="C70" s="83" t="s">
        <v>52</v>
      </c>
      <c r="D70" s="83" t="s">
        <v>3136</v>
      </c>
      <c r="E70" s="83" t="s">
        <v>3137</v>
      </c>
      <c r="F70" s="83" t="s">
        <v>3078</v>
      </c>
      <c r="G70" s="83">
        <v>3.0</v>
      </c>
      <c r="H70" s="83">
        <v>3.0</v>
      </c>
      <c r="I70" s="83">
        <v>3.0</v>
      </c>
      <c r="J70" s="85">
        <v>20.0</v>
      </c>
      <c r="K70" s="85">
        <v>6.6</v>
      </c>
      <c r="L70" s="163" t="s">
        <v>80</v>
      </c>
      <c r="M70" s="54"/>
      <c r="N70" s="54"/>
      <c r="O70" s="54"/>
      <c r="P70" s="54"/>
      <c r="Q70" s="54"/>
      <c r="R70" s="54"/>
      <c r="S70" s="54"/>
      <c r="T70" s="54"/>
      <c r="U70" s="54"/>
      <c r="V70" s="54"/>
      <c r="W70" s="54"/>
      <c r="X70" s="54"/>
      <c r="Y70" s="54"/>
      <c r="Z70" s="54"/>
    </row>
    <row r="71" ht="15.0" customHeight="1">
      <c r="A71" s="83" t="s">
        <v>3138</v>
      </c>
      <c r="B71" s="69" t="s">
        <v>1667</v>
      </c>
      <c r="C71" s="83" t="s">
        <v>52</v>
      </c>
      <c r="D71" s="83" t="s">
        <v>3139</v>
      </c>
      <c r="E71" s="83" t="s">
        <v>3140</v>
      </c>
      <c r="F71" s="83"/>
      <c r="G71" s="83">
        <v>3.0</v>
      </c>
      <c r="H71" s="83">
        <v>3.0</v>
      </c>
      <c r="I71" s="83">
        <v>3.0</v>
      </c>
      <c r="J71" s="85">
        <v>10.0</v>
      </c>
      <c r="K71" s="85">
        <v>3.3</v>
      </c>
      <c r="L71" s="163" t="s">
        <v>80</v>
      </c>
      <c r="M71" s="54"/>
      <c r="N71" s="54"/>
      <c r="O71" s="54"/>
      <c r="P71" s="54"/>
      <c r="Q71" s="54"/>
      <c r="R71" s="54"/>
      <c r="S71" s="54"/>
      <c r="T71" s="54"/>
      <c r="U71" s="54"/>
      <c r="V71" s="54"/>
      <c r="W71" s="54"/>
      <c r="X71" s="54"/>
      <c r="Y71" s="54"/>
      <c r="Z71" s="54"/>
    </row>
    <row r="72" ht="15.0" customHeight="1">
      <c r="A72" s="83" t="s">
        <v>3138</v>
      </c>
      <c r="B72" s="69" t="s">
        <v>1667</v>
      </c>
      <c r="C72" s="83" t="s">
        <v>52</v>
      </c>
      <c r="D72" s="83" t="s">
        <v>3141</v>
      </c>
      <c r="E72" s="83" t="s">
        <v>3142</v>
      </c>
      <c r="F72" s="83"/>
      <c r="G72" s="83">
        <v>3.0</v>
      </c>
      <c r="H72" s="83">
        <v>3.0</v>
      </c>
      <c r="I72" s="83">
        <v>3.0</v>
      </c>
      <c r="J72" s="85">
        <v>10.0</v>
      </c>
      <c r="K72" s="85">
        <v>3.3</v>
      </c>
      <c r="L72" s="163" t="s">
        <v>80</v>
      </c>
      <c r="M72" s="54"/>
      <c r="N72" s="54"/>
      <c r="O72" s="54"/>
      <c r="P72" s="54"/>
      <c r="Q72" s="54"/>
      <c r="R72" s="54"/>
      <c r="S72" s="54"/>
      <c r="T72" s="54"/>
      <c r="U72" s="54"/>
      <c r="V72" s="54"/>
      <c r="W72" s="54"/>
      <c r="X72" s="54"/>
      <c r="Y72" s="54"/>
      <c r="Z72" s="54"/>
    </row>
    <row r="73" ht="15.0" customHeight="1">
      <c r="A73" s="83" t="s">
        <v>3138</v>
      </c>
      <c r="B73" s="69" t="s">
        <v>1667</v>
      </c>
      <c r="C73" s="83" t="s">
        <v>52</v>
      </c>
      <c r="D73" s="83" t="s">
        <v>3143</v>
      </c>
      <c r="E73" s="83" t="s">
        <v>3144</v>
      </c>
      <c r="F73" s="83" t="s">
        <v>3078</v>
      </c>
      <c r="G73" s="83">
        <v>3.0</v>
      </c>
      <c r="H73" s="83">
        <v>3.0</v>
      </c>
      <c r="I73" s="83">
        <v>3.0</v>
      </c>
      <c r="J73" s="85">
        <v>20.0</v>
      </c>
      <c r="K73" s="85">
        <v>6.6</v>
      </c>
      <c r="L73" s="163" t="s">
        <v>80</v>
      </c>
      <c r="M73" s="54"/>
      <c r="N73" s="54"/>
      <c r="O73" s="54"/>
      <c r="P73" s="54"/>
      <c r="Q73" s="54"/>
      <c r="R73" s="54"/>
      <c r="S73" s="54"/>
      <c r="T73" s="54"/>
      <c r="U73" s="54"/>
      <c r="V73" s="54"/>
      <c r="W73" s="54"/>
      <c r="X73" s="54"/>
      <c r="Y73" s="54"/>
      <c r="Z73" s="54"/>
    </row>
    <row r="74" ht="15.0" customHeight="1">
      <c r="A74" s="83" t="s">
        <v>3138</v>
      </c>
      <c r="B74" s="69" t="s">
        <v>1667</v>
      </c>
      <c r="C74" s="83" t="s">
        <v>52</v>
      </c>
      <c r="D74" s="83" t="s">
        <v>3145</v>
      </c>
      <c r="E74" s="83" t="s">
        <v>3146</v>
      </c>
      <c r="F74" s="83"/>
      <c r="G74" s="83">
        <v>3.0</v>
      </c>
      <c r="H74" s="83">
        <v>3.0</v>
      </c>
      <c r="I74" s="83">
        <v>3.0</v>
      </c>
      <c r="J74" s="85">
        <v>10.0</v>
      </c>
      <c r="K74" s="85">
        <v>3.3</v>
      </c>
      <c r="L74" s="163" t="s">
        <v>80</v>
      </c>
      <c r="M74" s="54"/>
      <c r="N74" s="54"/>
      <c r="O74" s="54"/>
      <c r="P74" s="54"/>
      <c r="Q74" s="54"/>
      <c r="R74" s="54"/>
      <c r="S74" s="54"/>
      <c r="T74" s="54"/>
      <c r="U74" s="54"/>
      <c r="V74" s="54"/>
      <c r="W74" s="54"/>
      <c r="X74" s="54"/>
      <c r="Y74" s="54"/>
      <c r="Z74" s="54"/>
    </row>
    <row r="75" ht="15.0" customHeight="1">
      <c r="A75" s="83" t="s">
        <v>3138</v>
      </c>
      <c r="B75" s="69" t="s">
        <v>1667</v>
      </c>
      <c r="C75" s="83" t="s">
        <v>52</v>
      </c>
      <c r="D75" s="83" t="s">
        <v>3147</v>
      </c>
      <c r="E75" s="83" t="s">
        <v>3148</v>
      </c>
      <c r="F75" s="83" t="s">
        <v>3078</v>
      </c>
      <c r="G75" s="83">
        <v>3.0</v>
      </c>
      <c r="H75" s="83">
        <v>3.0</v>
      </c>
      <c r="I75" s="83">
        <v>3.0</v>
      </c>
      <c r="J75" s="85">
        <v>20.0</v>
      </c>
      <c r="K75" s="85">
        <v>6.6</v>
      </c>
      <c r="L75" s="163" t="s">
        <v>80</v>
      </c>
      <c r="M75" s="54"/>
      <c r="N75" s="54"/>
      <c r="O75" s="54"/>
      <c r="P75" s="54"/>
      <c r="Q75" s="54"/>
      <c r="R75" s="54"/>
      <c r="S75" s="54"/>
      <c r="T75" s="54"/>
      <c r="U75" s="54"/>
      <c r="V75" s="54"/>
      <c r="W75" s="54"/>
      <c r="X75" s="54"/>
      <c r="Y75" s="54"/>
      <c r="Z75" s="54"/>
    </row>
    <row r="76" ht="15.0" customHeight="1">
      <c r="A76" s="83" t="s">
        <v>3138</v>
      </c>
      <c r="B76" s="69" t="s">
        <v>1667</v>
      </c>
      <c r="C76" s="83" t="s">
        <v>52</v>
      </c>
      <c r="D76" s="83" t="s">
        <v>3149</v>
      </c>
      <c r="E76" s="83" t="s">
        <v>3150</v>
      </c>
      <c r="F76" s="83"/>
      <c r="G76" s="83">
        <v>3.0</v>
      </c>
      <c r="H76" s="83">
        <v>3.0</v>
      </c>
      <c r="I76" s="83">
        <v>3.0</v>
      </c>
      <c r="J76" s="85">
        <v>10.0</v>
      </c>
      <c r="K76" s="85">
        <v>3.3</v>
      </c>
      <c r="L76" s="163" t="s">
        <v>80</v>
      </c>
      <c r="M76" s="54"/>
      <c r="N76" s="54"/>
      <c r="O76" s="54"/>
      <c r="P76" s="54"/>
      <c r="Q76" s="54"/>
      <c r="R76" s="54"/>
      <c r="S76" s="54"/>
      <c r="T76" s="54"/>
      <c r="U76" s="54"/>
      <c r="V76" s="54"/>
      <c r="W76" s="54"/>
      <c r="X76" s="54"/>
      <c r="Y76" s="54"/>
      <c r="Z76" s="54"/>
    </row>
    <row r="77" ht="15.0" customHeight="1">
      <c r="A77" s="83" t="s">
        <v>3151</v>
      </c>
      <c r="B77" s="69" t="s">
        <v>1643</v>
      </c>
      <c r="C77" s="83" t="s">
        <v>52</v>
      </c>
      <c r="D77" s="83" t="s">
        <v>3152</v>
      </c>
      <c r="E77" s="83" t="s">
        <v>3153</v>
      </c>
      <c r="F77" s="83" t="s">
        <v>3078</v>
      </c>
      <c r="G77" s="83">
        <v>4.0</v>
      </c>
      <c r="H77" s="83">
        <v>4.0</v>
      </c>
      <c r="I77" s="83">
        <v>4.0</v>
      </c>
      <c r="J77" s="85">
        <v>20.0</v>
      </c>
      <c r="K77" s="85">
        <v>5.0</v>
      </c>
      <c r="L77" s="163" t="s">
        <v>80</v>
      </c>
      <c r="M77" s="54"/>
      <c r="N77" s="54"/>
      <c r="O77" s="54"/>
      <c r="P77" s="54"/>
      <c r="Q77" s="54"/>
      <c r="R77" s="54"/>
      <c r="S77" s="54"/>
      <c r="T77" s="54"/>
      <c r="U77" s="54"/>
      <c r="V77" s="54"/>
      <c r="W77" s="54"/>
      <c r="X77" s="54"/>
      <c r="Y77" s="54"/>
      <c r="Z77" s="54"/>
    </row>
    <row r="78" ht="15.0" customHeight="1">
      <c r="A78" s="83" t="s">
        <v>3151</v>
      </c>
      <c r="B78" s="69" t="s">
        <v>1643</v>
      </c>
      <c r="C78" s="83" t="s">
        <v>52</v>
      </c>
      <c r="D78" s="83" t="s">
        <v>3154</v>
      </c>
      <c r="E78" s="83" t="s">
        <v>3155</v>
      </c>
      <c r="F78" s="83" t="s">
        <v>3078</v>
      </c>
      <c r="G78" s="83">
        <v>4.0</v>
      </c>
      <c r="H78" s="83">
        <v>4.0</v>
      </c>
      <c r="I78" s="83">
        <v>4.0</v>
      </c>
      <c r="J78" s="85">
        <v>20.0</v>
      </c>
      <c r="K78" s="85">
        <v>5.0</v>
      </c>
      <c r="L78" s="163" t="s">
        <v>80</v>
      </c>
      <c r="M78" s="54"/>
      <c r="N78" s="54"/>
      <c r="O78" s="54"/>
      <c r="P78" s="54"/>
      <c r="Q78" s="54"/>
      <c r="R78" s="54"/>
      <c r="S78" s="54"/>
      <c r="T78" s="54"/>
      <c r="U78" s="54"/>
      <c r="V78" s="54"/>
      <c r="W78" s="54"/>
      <c r="X78" s="54"/>
      <c r="Y78" s="54"/>
      <c r="Z78" s="54"/>
    </row>
    <row r="79" ht="15.0" customHeight="1">
      <c r="A79" s="83" t="s">
        <v>3101</v>
      </c>
      <c r="B79" s="69" t="s">
        <v>3102</v>
      </c>
      <c r="C79" s="83" t="s">
        <v>52</v>
      </c>
      <c r="D79" s="83" t="s">
        <v>3103</v>
      </c>
      <c r="E79" s="83" t="s">
        <v>3104</v>
      </c>
      <c r="F79" s="83" t="s">
        <v>3078</v>
      </c>
      <c r="G79" s="83">
        <v>3.0</v>
      </c>
      <c r="H79" s="83">
        <v>3.0</v>
      </c>
      <c r="I79" s="83">
        <v>3.0</v>
      </c>
      <c r="J79" s="85">
        <v>20.0</v>
      </c>
      <c r="K79" s="85">
        <v>6.6</v>
      </c>
      <c r="L79" s="163" t="s">
        <v>80</v>
      </c>
      <c r="M79" s="54"/>
      <c r="N79" s="54"/>
      <c r="O79" s="54"/>
      <c r="P79" s="54"/>
      <c r="Q79" s="54"/>
      <c r="R79" s="54"/>
      <c r="S79" s="54"/>
      <c r="T79" s="54"/>
      <c r="U79" s="54"/>
      <c r="V79" s="54"/>
      <c r="W79" s="54"/>
      <c r="X79" s="54"/>
      <c r="Y79" s="54"/>
      <c r="Z79" s="54"/>
    </row>
    <row r="80" ht="15.0" customHeight="1">
      <c r="A80" s="83" t="s">
        <v>3105</v>
      </c>
      <c r="B80" s="69" t="s">
        <v>3106</v>
      </c>
      <c r="C80" s="83" t="s">
        <v>52</v>
      </c>
      <c r="D80" s="83" t="s">
        <v>3107</v>
      </c>
      <c r="E80" s="83" t="s">
        <v>3108</v>
      </c>
      <c r="F80" s="83" t="s">
        <v>3078</v>
      </c>
      <c r="G80" s="83">
        <v>2.0</v>
      </c>
      <c r="H80" s="83">
        <v>2.0</v>
      </c>
      <c r="I80" s="85">
        <v>2.0</v>
      </c>
      <c r="J80" s="85">
        <v>20.0</v>
      </c>
      <c r="K80" s="85">
        <v>10.0</v>
      </c>
      <c r="L80" s="163" t="s">
        <v>80</v>
      </c>
      <c r="M80" s="54"/>
      <c r="N80" s="54"/>
      <c r="O80" s="54"/>
      <c r="P80" s="54"/>
      <c r="Q80" s="54"/>
      <c r="R80" s="54"/>
      <c r="S80" s="54"/>
      <c r="T80" s="54"/>
      <c r="U80" s="54"/>
      <c r="V80" s="54"/>
      <c r="W80" s="54"/>
      <c r="X80" s="54"/>
      <c r="Y80" s="54"/>
      <c r="Z80" s="54"/>
    </row>
    <row r="81" ht="15.0" customHeight="1">
      <c r="A81" s="83" t="s">
        <v>3105</v>
      </c>
      <c r="B81" s="69" t="s">
        <v>3106</v>
      </c>
      <c r="C81" s="83" t="s">
        <v>52</v>
      </c>
      <c r="D81" s="83" t="s">
        <v>3109</v>
      </c>
      <c r="E81" s="83" t="s">
        <v>3110</v>
      </c>
      <c r="F81" s="83" t="s">
        <v>3078</v>
      </c>
      <c r="G81" s="83">
        <v>2.0</v>
      </c>
      <c r="H81" s="83">
        <v>2.0</v>
      </c>
      <c r="I81" s="85">
        <v>2.0</v>
      </c>
      <c r="J81" s="85">
        <v>20.0</v>
      </c>
      <c r="K81" s="85">
        <v>10.0</v>
      </c>
      <c r="L81" s="163" t="s">
        <v>80</v>
      </c>
      <c r="M81" s="54"/>
      <c r="N81" s="54"/>
      <c r="O81" s="54"/>
      <c r="P81" s="54"/>
      <c r="Q81" s="54"/>
      <c r="R81" s="54"/>
      <c r="S81" s="54"/>
      <c r="T81" s="54"/>
      <c r="U81" s="54"/>
      <c r="V81" s="54"/>
      <c r="W81" s="54"/>
      <c r="X81" s="54"/>
      <c r="Y81" s="54"/>
      <c r="Z81" s="54"/>
    </row>
    <row r="82" ht="15.0" customHeight="1">
      <c r="A82" s="83" t="s">
        <v>3105</v>
      </c>
      <c r="B82" s="69" t="s">
        <v>3106</v>
      </c>
      <c r="C82" s="83" t="s">
        <v>52</v>
      </c>
      <c r="D82" s="83" t="s">
        <v>3111</v>
      </c>
      <c r="E82" s="204" t="s">
        <v>3112</v>
      </c>
      <c r="F82" s="83" t="s">
        <v>3078</v>
      </c>
      <c r="G82" s="83">
        <v>2.0</v>
      </c>
      <c r="H82" s="83">
        <v>2.0</v>
      </c>
      <c r="I82" s="85">
        <v>2.0</v>
      </c>
      <c r="J82" s="85">
        <v>20.0</v>
      </c>
      <c r="K82" s="85">
        <v>10.0</v>
      </c>
      <c r="L82" s="163" t="s">
        <v>80</v>
      </c>
      <c r="M82" s="54"/>
      <c r="N82" s="54"/>
      <c r="O82" s="54"/>
      <c r="P82" s="54"/>
      <c r="Q82" s="54"/>
      <c r="R82" s="54"/>
      <c r="S82" s="54"/>
      <c r="T82" s="54"/>
      <c r="U82" s="54"/>
      <c r="V82" s="54"/>
      <c r="W82" s="54"/>
      <c r="X82" s="54"/>
      <c r="Y82" s="54"/>
      <c r="Z82" s="54"/>
    </row>
    <row r="83" ht="15.0" customHeight="1">
      <c r="A83" s="83" t="s">
        <v>3105</v>
      </c>
      <c r="B83" s="69" t="s">
        <v>3106</v>
      </c>
      <c r="C83" s="83" t="s">
        <v>52</v>
      </c>
      <c r="D83" s="83" t="s">
        <v>3113</v>
      </c>
      <c r="E83" s="83" t="s">
        <v>3114</v>
      </c>
      <c r="F83" s="83" t="s">
        <v>3078</v>
      </c>
      <c r="G83" s="83">
        <v>2.0</v>
      </c>
      <c r="H83" s="83">
        <v>2.0</v>
      </c>
      <c r="I83" s="85">
        <v>2.0</v>
      </c>
      <c r="J83" s="85">
        <v>10.0</v>
      </c>
      <c r="K83" s="85">
        <v>5.0</v>
      </c>
      <c r="L83" s="163" t="s">
        <v>80</v>
      </c>
      <c r="M83" s="54"/>
      <c r="N83" s="54"/>
      <c r="O83" s="54"/>
      <c r="P83" s="54"/>
      <c r="Q83" s="54"/>
      <c r="R83" s="54"/>
      <c r="S83" s="54"/>
      <c r="T83" s="54"/>
      <c r="U83" s="54"/>
      <c r="V83" s="54"/>
      <c r="W83" s="54"/>
      <c r="X83" s="54"/>
      <c r="Y83" s="54"/>
      <c r="Z83" s="54"/>
    </row>
    <row r="84" ht="15.0" customHeight="1">
      <c r="A84" s="83" t="s">
        <v>3105</v>
      </c>
      <c r="B84" s="69" t="s">
        <v>3106</v>
      </c>
      <c r="C84" s="83" t="s">
        <v>52</v>
      </c>
      <c r="D84" s="83" t="s">
        <v>3115</v>
      </c>
      <c r="E84" s="83" t="s">
        <v>3116</v>
      </c>
      <c r="F84" s="83" t="s">
        <v>3078</v>
      </c>
      <c r="G84" s="83">
        <v>2.0</v>
      </c>
      <c r="H84" s="83">
        <v>2.0</v>
      </c>
      <c r="I84" s="85">
        <v>2.0</v>
      </c>
      <c r="J84" s="85">
        <v>20.0</v>
      </c>
      <c r="K84" s="85">
        <v>10.0</v>
      </c>
      <c r="L84" s="163" t="s">
        <v>80</v>
      </c>
      <c r="M84" s="54"/>
      <c r="N84" s="54"/>
      <c r="O84" s="54"/>
      <c r="P84" s="54"/>
      <c r="Q84" s="54"/>
      <c r="R84" s="54"/>
      <c r="S84" s="54"/>
      <c r="T84" s="54"/>
      <c r="U84" s="54"/>
      <c r="V84" s="54"/>
      <c r="W84" s="54"/>
      <c r="X84" s="54"/>
      <c r="Y84" s="54"/>
      <c r="Z84" s="54"/>
    </row>
    <row r="85" ht="15.0" customHeight="1">
      <c r="A85" s="83" t="s">
        <v>3105</v>
      </c>
      <c r="B85" s="69" t="s">
        <v>3106</v>
      </c>
      <c r="C85" s="83" t="s">
        <v>52</v>
      </c>
      <c r="D85" s="83" t="s">
        <v>3117</v>
      </c>
      <c r="E85" s="83" t="s">
        <v>3156</v>
      </c>
      <c r="F85" s="83" t="s">
        <v>3078</v>
      </c>
      <c r="G85" s="83">
        <v>2.0</v>
      </c>
      <c r="H85" s="83">
        <v>2.0</v>
      </c>
      <c r="I85" s="85">
        <v>2.0</v>
      </c>
      <c r="J85" s="85">
        <v>20.0</v>
      </c>
      <c r="K85" s="85">
        <v>10.0</v>
      </c>
      <c r="L85" s="163" t="s">
        <v>80</v>
      </c>
      <c r="M85" s="54"/>
      <c r="N85" s="54"/>
      <c r="O85" s="54"/>
      <c r="P85" s="54"/>
      <c r="Q85" s="54"/>
      <c r="R85" s="54"/>
      <c r="S85" s="54"/>
      <c r="T85" s="54"/>
      <c r="U85" s="54"/>
      <c r="V85" s="54"/>
      <c r="W85" s="54"/>
      <c r="X85" s="54"/>
      <c r="Y85" s="54"/>
      <c r="Z85" s="54"/>
    </row>
    <row r="86" ht="15.0" customHeight="1">
      <c r="A86" s="83" t="s">
        <v>3105</v>
      </c>
      <c r="B86" s="69" t="s">
        <v>3106</v>
      </c>
      <c r="C86" s="83" t="s">
        <v>52</v>
      </c>
      <c r="D86" s="83" t="s">
        <v>3119</v>
      </c>
      <c r="E86" s="83" t="s">
        <v>3120</v>
      </c>
      <c r="F86" s="83" t="s">
        <v>3078</v>
      </c>
      <c r="G86" s="83">
        <v>2.0</v>
      </c>
      <c r="H86" s="83">
        <v>2.0</v>
      </c>
      <c r="I86" s="85">
        <v>2.0</v>
      </c>
      <c r="J86" s="85">
        <v>20.0</v>
      </c>
      <c r="K86" s="85">
        <v>10.0</v>
      </c>
      <c r="L86" s="163" t="s">
        <v>80</v>
      </c>
      <c r="M86" s="54"/>
      <c r="N86" s="54"/>
      <c r="O86" s="54"/>
      <c r="P86" s="54"/>
      <c r="Q86" s="54"/>
      <c r="R86" s="54"/>
      <c r="S86" s="54"/>
      <c r="T86" s="54"/>
      <c r="U86" s="54"/>
      <c r="V86" s="54"/>
      <c r="W86" s="54"/>
      <c r="X86" s="54"/>
      <c r="Y86" s="54"/>
      <c r="Z86" s="54"/>
    </row>
    <row r="87" ht="15.0" customHeight="1">
      <c r="A87" s="83" t="s">
        <v>3105</v>
      </c>
      <c r="B87" s="69" t="s">
        <v>3106</v>
      </c>
      <c r="C87" s="83" t="s">
        <v>52</v>
      </c>
      <c r="D87" s="83" t="s">
        <v>3121</v>
      </c>
      <c r="E87" s="206" t="s">
        <v>3122</v>
      </c>
      <c r="F87" s="83" t="s">
        <v>3078</v>
      </c>
      <c r="G87" s="83">
        <v>2.0</v>
      </c>
      <c r="H87" s="83">
        <v>2.0</v>
      </c>
      <c r="I87" s="85">
        <v>2.0</v>
      </c>
      <c r="J87" s="85">
        <v>20.0</v>
      </c>
      <c r="K87" s="85">
        <v>10.0</v>
      </c>
      <c r="L87" s="163" t="s">
        <v>80</v>
      </c>
      <c r="M87" s="54"/>
      <c r="N87" s="54"/>
      <c r="O87" s="54"/>
      <c r="P87" s="54"/>
      <c r="Q87" s="54"/>
      <c r="R87" s="54"/>
      <c r="S87" s="54"/>
      <c r="T87" s="54"/>
      <c r="U87" s="54"/>
      <c r="V87" s="54"/>
      <c r="W87" s="54"/>
      <c r="X87" s="54"/>
      <c r="Y87" s="54"/>
      <c r="Z87" s="54"/>
    </row>
    <row r="88" ht="15.0" customHeight="1">
      <c r="A88" s="83" t="s">
        <v>3105</v>
      </c>
      <c r="B88" s="69" t="s">
        <v>3123</v>
      </c>
      <c r="C88" s="83" t="s">
        <v>52</v>
      </c>
      <c r="D88" s="83" t="s">
        <v>3124</v>
      </c>
      <c r="E88" s="83" t="s">
        <v>3157</v>
      </c>
      <c r="F88" s="83"/>
      <c r="G88" s="83">
        <v>2.0</v>
      </c>
      <c r="H88" s="83">
        <v>2.0</v>
      </c>
      <c r="I88" s="85">
        <v>2.0</v>
      </c>
      <c r="J88" s="85">
        <v>10.0</v>
      </c>
      <c r="K88" s="85">
        <v>5.0</v>
      </c>
      <c r="L88" s="163" t="s">
        <v>80</v>
      </c>
      <c r="M88" s="54"/>
      <c r="N88" s="54"/>
      <c r="O88" s="54"/>
      <c r="P88" s="54"/>
      <c r="Q88" s="54"/>
      <c r="R88" s="54"/>
      <c r="S88" s="54"/>
      <c r="T88" s="54"/>
      <c r="U88" s="54"/>
      <c r="V88" s="54"/>
      <c r="W88" s="54"/>
      <c r="X88" s="54"/>
      <c r="Y88" s="54"/>
      <c r="Z88" s="54"/>
    </row>
    <row r="89" ht="15.0" customHeight="1">
      <c r="A89" s="83" t="s">
        <v>1734</v>
      </c>
      <c r="B89" s="83" t="s">
        <v>1735</v>
      </c>
      <c r="C89" s="83" t="s">
        <v>52</v>
      </c>
      <c r="D89" s="159" t="s">
        <v>3158</v>
      </c>
      <c r="E89" s="83" t="s">
        <v>3159</v>
      </c>
      <c r="F89" s="83" t="s">
        <v>3078</v>
      </c>
      <c r="G89" s="83">
        <v>3.0</v>
      </c>
      <c r="H89" s="83">
        <v>3.0</v>
      </c>
      <c r="I89" s="83">
        <v>3.0</v>
      </c>
      <c r="J89" s="83">
        <v>20.0</v>
      </c>
      <c r="K89" s="83">
        <v>6.67</v>
      </c>
      <c r="L89" s="85" t="s">
        <v>1717</v>
      </c>
      <c r="M89" s="397"/>
      <c r="N89" s="397"/>
      <c r="O89" s="397"/>
      <c r="P89" s="397"/>
      <c r="Q89" s="397"/>
      <c r="R89" s="397"/>
      <c r="S89" s="397"/>
      <c r="T89" s="397"/>
      <c r="U89" s="397"/>
      <c r="V89" s="397"/>
      <c r="W89" s="397"/>
      <c r="X89" s="397"/>
      <c r="Y89" s="397"/>
      <c r="Z89" s="397"/>
    </row>
    <row r="90" ht="15.0" customHeight="1">
      <c r="A90" s="159" t="s">
        <v>1903</v>
      </c>
      <c r="B90" s="159" t="s">
        <v>1904</v>
      </c>
      <c r="C90" s="159" t="s">
        <v>86</v>
      </c>
      <c r="D90" s="83" t="s">
        <v>3160</v>
      </c>
      <c r="E90" s="204" t="s">
        <v>3161</v>
      </c>
      <c r="F90" s="83" t="s">
        <v>3162</v>
      </c>
      <c r="G90" s="398">
        <v>1.0</v>
      </c>
      <c r="H90" s="399">
        <v>1.0</v>
      </c>
      <c r="I90" s="85">
        <v>2.0</v>
      </c>
      <c r="J90" s="85">
        <v>20.0</v>
      </c>
      <c r="K90" s="85">
        <v>20.0</v>
      </c>
      <c r="L90" s="85" t="s">
        <v>1747</v>
      </c>
      <c r="M90" s="397"/>
      <c r="N90" s="397"/>
      <c r="O90" s="397"/>
      <c r="P90" s="397"/>
      <c r="Q90" s="397"/>
      <c r="R90" s="397"/>
      <c r="S90" s="397"/>
      <c r="T90" s="397"/>
      <c r="U90" s="397"/>
      <c r="V90" s="397"/>
      <c r="W90" s="397"/>
      <c r="X90" s="397"/>
      <c r="Y90" s="397"/>
      <c r="Z90" s="397"/>
    </row>
    <row r="91" ht="15.0" customHeight="1">
      <c r="A91" s="159" t="s">
        <v>1911</v>
      </c>
      <c r="B91" s="159" t="s">
        <v>1912</v>
      </c>
      <c r="C91" s="159" t="s">
        <v>86</v>
      </c>
      <c r="D91" s="159" t="s">
        <v>3163</v>
      </c>
      <c r="E91" s="204" t="s">
        <v>3164</v>
      </c>
      <c r="F91" s="69" t="s">
        <v>3165</v>
      </c>
      <c r="G91" s="160">
        <v>2.0</v>
      </c>
      <c r="H91" s="400">
        <v>2.0</v>
      </c>
      <c r="I91" s="85">
        <v>9.0</v>
      </c>
      <c r="J91" s="85">
        <v>20.0</v>
      </c>
      <c r="K91" s="85">
        <v>10.0</v>
      </c>
      <c r="L91" s="85" t="s">
        <v>1747</v>
      </c>
      <c r="M91" s="397"/>
      <c r="N91" s="397"/>
      <c r="O91" s="397"/>
      <c r="P91" s="397"/>
      <c r="Q91" s="397"/>
      <c r="R91" s="397"/>
      <c r="S91" s="397"/>
      <c r="T91" s="397"/>
      <c r="U91" s="397"/>
      <c r="V91" s="397"/>
      <c r="W91" s="397"/>
      <c r="X91" s="397"/>
      <c r="Y91" s="397"/>
      <c r="Z91" s="397"/>
    </row>
    <row r="92" ht="15.0" customHeight="1">
      <c r="A92" s="159" t="s">
        <v>3166</v>
      </c>
      <c r="B92" s="159" t="s">
        <v>3167</v>
      </c>
      <c r="C92" s="159" t="s">
        <v>86</v>
      </c>
      <c r="D92" s="159" t="s">
        <v>3168</v>
      </c>
      <c r="E92" s="204" t="s">
        <v>3169</v>
      </c>
      <c r="F92" s="69" t="s">
        <v>3083</v>
      </c>
      <c r="G92" s="160">
        <v>4.0</v>
      </c>
      <c r="H92" s="400">
        <v>4.0</v>
      </c>
      <c r="I92" s="85">
        <v>4.0</v>
      </c>
      <c r="J92" s="85">
        <v>10.0</v>
      </c>
      <c r="K92" s="85">
        <v>2.5</v>
      </c>
      <c r="L92" s="85" t="s">
        <v>1747</v>
      </c>
      <c r="M92" s="397"/>
      <c r="N92" s="397"/>
      <c r="O92" s="397"/>
      <c r="P92" s="397"/>
      <c r="Q92" s="397"/>
      <c r="R92" s="397"/>
      <c r="S92" s="397"/>
      <c r="T92" s="397"/>
      <c r="U92" s="397"/>
      <c r="V92" s="397"/>
      <c r="W92" s="397"/>
      <c r="X92" s="397"/>
      <c r="Y92" s="397"/>
      <c r="Z92" s="397"/>
    </row>
    <row r="93" ht="15.0" customHeight="1">
      <c r="A93" s="159" t="s">
        <v>1937</v>
      </c>
      <c r="B93" s="159" t="s">
        <v>1938</v>
      </c>
      <c r="C93" s="159" t="s">
        <v>86</v>
      </c>
      <c r="D93" s="159" t="s">
        <v>3170</v>
      </c>
      <c r="E93" s="204" t="s">
        <v>3171</v>
      </c>
      <c r="F93" s="69" t="s">
        <v>3172</v>
      </c>
      <c r="G93" s="160">
        <v>2.0</v>
      </c>
      <c r="H93" s="400">
        <v>2.0</v>
      </c>
      <c r="I93" s="85">
        <v>5.0</v>
      </c>
      <c r="J93" s="85">
        <v>10.0</v>
      </c>
      <c r="K93" s="85">
        <v>5.0</v>
      </c>
      <c r="L93" s="85" t="s">
        <v>1747</v>
      </c>
      <c r="M93" s="3"/>
      <c r="N93" s="3"/>
      <c r="O93" s="3"/>
      <c r="P93" s="3"/>
      <c r="Q93" s="3"/>
      <c r="R93" s="3"/>
      <c r="S93" s="3"/>
      <c r="T93" s="3"/>
      <c r="U93" s="3"/>
      <c r="V93" s="3"/>
      <c r="W93" s="3"/>
      <c r="X93" s="3"/>
      <c r="Y93" s="3"/>
      <c r="Z93" s="3"/>
    </row>
    <row r="94" ht="15.0" customHeight="1">
      <c r="A94" s="159" t="s">
        <v>1941</v>
      </c>
      <c r="B94" s="159" t="s">
        <v>1942</v>
      </c>
      <c r="C94" s="159" t="s">
        <v>86</v>
      </c>
      <c r="D94" s="159" t="s">
        <v>3173</v>
      </c>
      <c r="E94" s="204" t="s">
        <v>3174</v>
      </c>
      <c r="F94" s="69" t="s">
        <v>3175</v>
      </c>
      <c r="G94" s="160">
        <v>2.0</v>
      </c>
      <c r="H94" s="400">
        <v>2.0</v>
      </c>
      <c r="I94" s="85">
        <v>5.0</v>
      </c>
      <c r="J94" s="85">
        <v>10.0</v>
      </c>
      <c r="K94" s="85">
        <v>5.0</v>
      </c>
      <c r="L94" s="85" t="s">
        <v>1747</v>
      </c>
      <c r="M94" s="3"/>
      <c r="N94" s="3"/>
      <c r="O94" s="3"/>
      <c r="P94" s="3"/>
      <c r="Q94" s="3"/>
      <c r="R94" s="3"/>
      <c r="S94" s="3"/>
      <c r="T94" s="3"/>
      <c r="U94" s="3"/>
      <c r="V94" s="3"/>
      <c r="W94" s="3"/>
      <c r="X94" s="3"/>
      <c r="Y94" s="3"/>
      <c r="Z94" s="3"/>
    </row>
    <row r="95" ht="15.0" customHeight="1">
      <c r="A95" s="159" t="s">
        <v>1945</v>
      </c>
      <c r="B95" s="159" t="s">
        <v>1946</v>
      </c>
      <c r="C95" s="159" t="s">
        <v>86</v>
      </c>
      <c r="D95" s="159" t="s">
        <v>3176</v>
      </c>
      <c r="E95" s="204" t="s">
        <v>3177</v>
      </c>
      <c r="F95" s="69" t="s">
        <v>3178</v>
      </c>
      <c r="G95" s="160">
        <v>3.0</v>
      </c>
      <c r="H95" s="400">
        <v>3.0</v>
      </c>
      <c r="I95" s="85">
        <v>5.0</v>
      </c>
      <c r="J95" s="85">
        <v>10.0</v>
      </c>
      <c r="K95" s="85">
        <v>3.33</v>
      </c>
      <c r="L95" s="85" t="s">
        <v>1747</v>
      </c>
      <c r="M95" s="3"/>
      <c r="N95" s="3"/>
      <c r="O95" s="3"/>
      <c r="P95" s="3"/>
      <c r="Q95" s="3"/>
      <c r="R95" s="3"/>
      <c r="S95" s="3"/>
      <c r="T95" s="3"/>
      <c r="U95" s="3"/>
      <c r="V95" s="3"/>
      <c r="W95" s="3"/>
      <c r="X95" s="3"/>
      <c r="Y95" s="3"/>
      <c r="Z95" s="3"/>
    </row>
    <row r="96" ht="15.0" customHeight="1">
      <c r="A96" s="159" t="s">
        <v>3179</v>
      </c>
      <c r="B96" s="159" t="s">
        <v>3180</v>
      </c>
      <c r="C96" s="159" t="s">
        <v>86</v>
      </c>
      <c r="D96" s="159" t="s">
        <v>3181</v>
      </c>
      <c r="E96" s="204" t="s">
        <v>3182</v>
      </c>
      <c r="F96" s="69" t="s">
        <v>3183</v>
      </c>
      <c r="G96" s="160">
        <v>5.0</v>
      </c>
      <c r="H96" s="400">
        <v>5.0</v>
      </c>
      <c r="I96" s="85">
        <v>5.0</v>
      </c>
      <c r="J96" s="85">
        <v>10.0</v>
      </c>
      <c r="K96" s="85">
        <v>2.0</v>
      </c>
      <c r="L96" s="85" t="s">
        <v>1747</v>
      </c>
      <c r="M96" s="3"/>
      <c r="N96" s="3"/>
      <c r="O96" s="3"/>
      <c r="P96" s="3"/>
      <c r="Q96" s="3"/>
      <c r="R96" s="3"/>
      <c r="S96" s="3"/>
      <c r="T96" s="3"/>
      <c r="U96" s="3"/>
      <c r="V96" s="3"/>
      <c r="W96" s="3"/>
      <c r="X96" s="3"/>
      <c r="Y96" s="3"/>
      <c r="Z96" s="3"/>
    </row>
    <row r="97" ht="15.0" customHeight="1">
      <c r="A97" s="159" t="s">
        <v>1949</v>
      </c>
      <c r="B97" s="159" t="s">
        <v>1950</v>
      </c>
      <c r="C97" s="159" t="s">
        <v>86</v>
      </c>
      <c r="D97" s="159" t="s">
        <v>3184</v>
      </c>
      <c r="E97" s="204" t="s">
        <v>3185</v>
      </c>
      <c r="F97" s="69" t="s">
        <v>3178</v>
      </c>
      <c r="G97" s="160">
        <v>3.0</v>
      </c>
      <c r="H97" s="400">
        <v>3.0</v>
      </c>
      <c r="I97" s="85">
        <v>5.0</v>
      </c>
      <c r="J97" s="85">
        <v>10.0</v>
      </c>
      <c r="K97" s="85">
        <v>3.33</v>
      </c>
      <c r="L97" s="85" t="s">
        <v>1747</v>
      </c>
      <c r="M97" s="3"/>
      <c r="N97" s="3"/>
      <c r="O97" s="3"/>
      <c r="P97" s="3"/>
      <c r="Q97" s="3"/>
      <c r="R97" s="3"/>
      <c r="S97" s="3"/>
      <c r="T97" s="3"/>
      <c r="U97" s="3"/>
      <c r="V97" s="3"/>
      <c r="W97" s="3"/>
      <c r="X97" s="3"/>
      <c r="Y97" s="3"/>
      <c r="Z97" s="3"/>
    </row>
    <row r="98" ht="15.0" customHeight="1">
      <c r="A98" s="159" t="s">
        <v>1949</v>
      </c>
      <c r="B98" s="159" t="s">
        <v>1950</v>
      </c>
      <c r="C98" s="159" t="s">
        <v>86</v>
      </c>
      <c r="D98" s="69" t="s">
        <v>3186</v>
      </c>
      <c r="E98" s="69" t="s">
        <v>3187</v>
      </c>
      <c r="F98" s="69" t="s">
        <v>3188</v>
      </c>
      <c r="G98" s="160">
        <v>3.0</v>
      </c>
      <c r="H98" s="400">
        <v>3.0</v>
      </c>
      <c r="I98" s="85">
        <v>5.0</v>
      </c>
      <c r="J98" s="85">
        <v>20.0</v>
      </c>
      <c r="K98" s="85">
        <v>6.67</v>
      </c>
      <c r="L98" s="85" t="s">
        <v>1747</v>
      </c>
      <c r="M98" s="3"/>
      <c r="N98" s="3"/>
      <c r="O98" s="3"/>
      <c r="P98" s="3"/>
      <c r="Q98" s="3"/>
      <c r="R98" s="3"/>
      <c r="S98" s="3"/>
      <c r="T98" s="3"/>
      <c r="U98" s="3"/>
      <c r="V98" s="3"/>
      <c r="W98" s="3"/>
      <c r="X98" s="3"/>
      <c r="Y98" s="3"/>
      <c r="Z98" s="3"/>
    </row>
    <row r="99" ht="15.0" customHeight="1">
      <c r="A99" s="159" t="s">
        <v>3189</v>
      </c>
      <c r="B99" s="159" t="s">
        <v>3190</v>
      </c>
      <c r="C99" s="159" t="s">
        <v>86</v>
      </c>
      <c r="D99" s="69" t="s">
        <v>3191</v>
      </c>
      <c r="E99" s="401" t="s">
        <v>3192</v>
      </c>
      <c r="F99" s="69" t="s">
        <v>3178</v>
      </c>
      <c r="G99" s="160">
        <v>4.0</v>
      </c>
      <c r="H99" s="400">
        <v>4.0</v>
      </c>
      <c r="I99" s="85">
        <v>6.0</v>
      </c>
      <c r="J99" s="85">
        <v>10.0</v>
      </c>
      <c r="K99" s="85">
        <v>2.5</v>
      </c>
      <c r="L99" s="85" t="s">
        <v>1747</v>
      </c>
      <c r="M99" s="3"/>
      <c r="N99" s="3"/>
      <c r="O99" s="3"/>
      <c r="P99" s="3"/>
      <c r="Q99" s="3"/>
      <c r="R99" s="3"/>
      <c r="S99" s="3"/>
      <c r="T99" s="3"/>
      <c r="U99" s="3"/>
      <c r="V99" s="3"/>
      <c r="W99" s="3"/>
      <c r="X99" s="3"/>
      <c r="Y99" s="3"/>
      <c r="Z99" s="3"/>
    </row>
    <row r="100" ht="15.0" customHeight="1">
      <c r="A100" s="159" t="s">
        <v>3189</v>
      </c>
      <c r="B100" s="159" t="s">
        <v>3190</v>
      </c>
      <c r="C100" s="159" t="s">
        <v>86</v>
      </c>
      <c r="D100" s="159" t="s">
        <v>3193</v>
      </c>
      <c r="E100" s="204" t="s">
        <v>3194</v>
      </c>
      <c r="F100" s="69" t="s">
        <v>3178</v>
      </c>
      <c r="G100" s="160">
        <v>4.0</v>
      </c>
      <c r="H100" s="400">
        <v>4.0</v>
      </c>
      <c r="I100" s="85">
        <v>6.0</v>
      </c>
      <c r="J100" s="85">
        <v>10.0</v>
      </c>
      <c r="K100" s="85">
        <v>2.4</v>
      </c>
      <c r="L100" s="85" t="s">
        <v>1747</v>
      </c>
      <c r="M100" s="3"/>
      <c r="N100" s="3"/>
      <c r="O100" s="3"/>
      <c r="P100" s="3"/>
      <c r="Q100" s="3"/>
      <c r="R100" s="3"/>
      <c r="S100" s="3"/>
      <c r="T100" s="3"/>
      <c r="U100" s="3"/>
      <c r="V100" s="3"/>
      <c r="W100" s="3"/>
      <c r="X100" s="3"/>
      <c r="Y100" s="3"/>
      <c r="Z100" s="3"/>
    </row>
    <row r="101" ht="15.0" customHeight="1">
      <c r="A101" s="159" t="s">
        <v>3195</v>
      </c>
      <c r="B101" s="159" t="s">
        <v>3196</v>
      </c>
      <c r="C101" s="159" t="s">
        <v>86</v>
      </c>
      <c r="D101" s="159" t="s">
        <v>3197</v>
      </c>
      <c r="E101" s="204" t="s">
        <v>3198</v>
      </c>
      <c r="F101" s="69" t="s">
        <v>3178</v>
      </c>
      <c r="G101" s="160">
        <v>2.0</v>
      </c>
      <c r="H101" s="400">
        <v>10.0</v>
      </c>
      <c r="I101" s="85">
        <v>10.0</v>
      </c>
      <c r="J101" s="85">
        <v>10.0</v>
      </c>
      <c r="K101" s="85">
        <v>2.5</v>
      </c>
      <c r="L101" s="85" t="s">
        <v>1747</v>
      </c>
      <c r="M101" s="3"/>
      <c r="N101" s="3"/>
      <c r="O101" s="3"/>
      <c r="P101" s="3"/>
      <c r="Q101" s="3"/>
      <c r="R101" s="3"/>
      <c r="S101" s="3"/>
      <c r="T101" s="3"/>
      <c r="U101" s="3"/>
      <c r="V101" s="3"/>
      <c r="W101" s="3"/>
      <c r="X101" s="3"/>
      <c r="Y101" s="3"/>
      <c r="Z101" s="3"/>
    </row>
    <row r="102" ht="15.0" customHeight="1">
      <c r="A102" s="159" t="s">
        <v>3199</v>
      </c>
      <c r="B102" s="159" t="s">
        <v>1735</v>
      </c>
      <c r="C102" s="159" t="s">
        <v>86</v>
      </c>
      <c r="D102" s="159" t="s">
        <v>3200</v>
      </c>
      <c r="E102" s="204" t="s">
        <v>3159</v>
      </c>
      <c r="F102" s="69" t="s">
        <v>3201</v>
      </c>
      <c r="G102" s="160">
        <v>3.0</v>
      </c>
      <c r="H102" s="400">
        <v>3.0</v>
      </c>
      <c r="I102" s="85">
        <v>3.0</v>
      </c>
      <c r="J102" s="85">
        <v>20.0</v>
      </c>
      <c r="K102" s="85">
        <v>6.67</v>
      </c>
      <c r="L102" s="85" t="s">
        <v>1747</v>
      </c>
      <c r="M102" s="3"/>
      <c r="N102" s="3"/>
      <c r="O102" s="3"/>
      <c r="P102" s="3"/>
      <c r="Q102" s="3"/>
      <c r="R102" s="3"/>
      <c r="S102" s="3"/>
      <c r="T102" s="3"/>
      <c r="U102" s="3"/>
      <c r="V102" s="3"/>
      <c r="W102" s="3"/>
      <c r="X102" s="3"/>
      <c r="Y102" s="3"/>
      <c r="Z102" s="3"/>
    </row>
    <row r="103" ht="15.0" customHeight="1">
      <c r="A103" s="159" t="s">
        <v>3202</v>
      </c>
      <c r="B103" s="159" t="s">
        <v>3203</v>
      </c>
      <c r="C103" s="159" t="s">
        <v>86</v>
      </c>
      <c r="D103" s="159" t="s">
        <v>3204</v>
      </c>
      <c r="E103" s="204" t="s">
        <v>3205</v>
      </c>
      <c r="F103" s="69" t="s">
        <v>3206</v>
      </c>
      <c r="G103" s="160">
        <v>2.0</v>
      </c>
      <c r="H103" s="400">
        <v>2.0</v>
      </c>
      <c r="I103" s="85">
        <v>9.0</v>
      </c>
      <c r="J103" s="85">
        <v>20.0</v>
      </c>
      <c r="K103" s="85">
        <v>10.0</v>
      </c>
      <c r="L103" s="85" t="s">
        <v>1747</v>
      </c>
      <c r="M103" s="3"/>
      <c r="N103" s="3"/>
      <c r="O103" s="3"/>
      <c r="P103" s="3"/>
      <c r="Q103" s="3"/>
      <c r="R103" s="3"/>
      <c r="S103" s="3"/>
      <c r="T103" s="3"/>
      <c r="U103" s="3"/>
      <c r="V103" s="3"/>
      <c r="W103" s="3"/>
      <c r="X103" s="3"/>
      <c r="Y103" s="3"/>
      <c r="Z103" s="3"/>
    </row>
    <row r="104" ht="15.0" customHeight="1">
      <c r="A104" s="159" t="s">
        <v>3207</v>
      </c>
      <c r="B104" s="159" t="s">
        <v>3208</v>
      </c>
      <c r="C104" s="159" t="s">
        <v>86</v>
      </c>
      <c r="D104" s="159" t="s">
        <v>3209</v>
      </c>
      <c r="E104" s="204" t="s">
        <v>3210</v>
      </c>
      <c r="F104" s="69" t="s">
        <v>3211</v>
      </c>
      <c r="G104" s="160">
        <v>3.0</v>
      </c>
      <c r="H104" s="400">
        <v>3.0</v>
      </c>
      <c r="I104" s="85">
        <v>3.0</v>
      </c>
      <c r="J104" s="85">
        <v>20.0</v>
      </c>
      <c r="K104" s="85">
        <v>6.67</v>
      </c>
      <c r="L104" s="85" t="s">
        <v>1747</v>
      </c>
      <c r="M104" s="3"/>
      <c r="N104" s="3"/>
      <c r="O104" s="3"/>
      <c r="P104" s="3"/>
      <c r="Q104" s="3"/>
      <c r="R104" s="3"/>
      <c r="S104" s="3"/>
      <c r="T104" s="3"/>
      <c r="U104" s="3"/>
      <c r="V104" s="3"/>
      <c r="W104" s="3"/>
      <c r="X104" s="3"/>
      <c r="Y104" s="3"/>
      <c r="Z104" s="3"/>
    </row>
    <row r="105" ht="15.0" customHeight="1">
      <c r="A105" s="159" t="s">
        <v>1951</v>
      </c>
      <c r="B105" s="159" t="s">
        <v>1952</v>
      </c>
      <c r="C105" s="159" t="s">
        <v>86</v>
      </c>
      <c r="D105" s="159" t="s">
        <v>3212</v>
      </c>
      <c r="E105" s="204" t="s">
        <v>3213</v>
      </c>
      <c r="F105" s="69" t="s">
        <v>3214</v>
      </c>
      <c r="G105" s="160">
        <v>2.0</v>
      </c>
      <c r="H105" s="400">
        <v>2.0</v>
      </c>
      <c r="I105" s="85">
        <v>4.0</v>
      </c>
      <c r="J105" s="85">
        <v>20.0</v>
      </c>
      <c r="K105" s="85">
        <v>5.0</v>
      </c>
      <c r="L105" s="85" t="s">
        <v>1747</v>
      </c>
      <c r="M105" s="3"/>
      <c r="N105" s="3"/>
      <c r="O105" s="3"/>
      <c r="P105" s="3"/>
      <c r="Q105" s="3"/>
      <c r="R105" s="3"/>
      <c r="S105" s="3"/>
      <c r="T105" s="3"/>
      <c r="U105" s="3"/>
      <c r="V105" s="3"/>
      <c r="W105" s="3"/>
      <c r="X105" s="3"/>
      <c r="Y105" s="3"/>
      <c r="Z105" s="3"/>
    </row>
    <row r="106" ht="15.0" customHeight="1">
      <c r="A106" s="159" t="s">
        <v>1911</v>
      </c>
      <c r="B106" s="159" t="s">
        <v>1912</v>
      </c>
      <c r="C106" s="159" t="s">
        <v>86</v>
      </c>
      <c r="D106" s="159" t="s">
        <v>3215</v>
      </c>
      <c r="E106" s="204" t="s">
        <v>3216</v>
      </c>
      <c r="F106" s="69" t="s">
        <v>1971</v>
      </c>
      <c r="G106" s="160">
        <v>2.0</v>
      </c>
      <c r="H106" s="400">
        <v>2.0</v>
      </c>
      <c r="I106" s="85">
        <v>9.0</v>
      </c>
      <c r="J106" s="85">
        <v>20.0</v>
      </c>
      <c r="K106" s="85">
        <v>10.0</v>
      </c>
      <c r="L106" s="85" t="s">
        <v>1747</v>
      </c>
      <c r="M106" s="3"/>
      <c r="N106" s="3"/>
      <c r="O106" s="3"/>
      <c r="P106" s="3"/>
      <c r="Q106" s="3"/>
      <c r="R106" s="3"/>
      <c r="S106" s="3"/>
      <c r="T106" s="3"/>
      <c r="U106" s="3"/>
      <c r="V106" s="3"/>
      <c r="W106" s="3"/>
      <c r="X106" s="3"/>
      <c r="Y106" s="3"/>
      <c r="Z106" s="3"/>
    </row>
    <row r="107" ht="15.0" customHeight="1">
      <c r="A107" s="159" t="s">
        <v>1911</v>
      </c>
      <c r="B107" s="159" t="s">
        <v>1912</v>
      </c>
      <c r="C107" s="159" t="s">
        <v>86</v>
      </c>
      <c r="D107" s="159" t="s">
        <v>3217</v>
      </c>
      <c r="E107" s="204" t="s">
        <v>3218</v>
      </c>
      <c r="F107" s="69"/>
      <c r="G107" s="160">
        <v>2.0</v>
      </c>
      <c r="H107" s="400">
        <v>2.0</v>
      </c>
      <c r="I107" s="85">
        <v>9.0</v>
      </c>
      <c r="J107" s="85">
        <v>20.0</v>
      </c>
      <c r="K107" s="85">
        <v>10.0</v>
      </c>
      <c r="L107" s="85" t="s">
        <v>1747</v>
      </c>
      <c r="M107" s="3"/>
      <c r="N107" s="3"/>
      <c r="O107" s="3"/>
      <c r="P107" s="3"/>
      <c r="Q107" s="3"/>
      <c r="R107" s="3"/>
      <c r="S107" s="3"/>
      <c r="T107" s="3"/>
      <c r="U107" s="3"/>
      <c r="V107" s="3"/>
      <c r="W107" s="3"/>
      <c r="X107" s="3"/>
      <c r="Y107" s="3"/>
      <c r="Z107" s="3"/>
    </row>
    <row r="108" ht="15.0" customHeight="1">
      <c r="A108" s="159" t="s">
        <v>3179</v>
      </c>
      <c r="B108" s="159" t="s">
        <v>3180</v>
      </c>
      <c r="C108" s="159" t="s">
        <v>86</v>
      </c>
      <c r="D108" s="159" t="s">
        <v>3219</v>
      </c>
      <c r="E108" s="204" t="s">
        <v>3220</v>
      </c>
      <c r="F108" s="69"/>
      <c r="G108" s="160">
        <v>6.0</v>
      </c>
      <c r="H108" s="400">
        <v>6.0</v>
      </c>
      <c r="I108" s="85">
        <v>6.0</v>
      </c>
      <c r="J108" s="85">
        <v>10.0</v>
      </c>
      <c r="K108" s="85">
        <v>1.67</v>
      </c>
      <c r="L108" s="85" t="s">
        <v>1747</v>
      </c>
      <c r="M108" s="3"/>
      <c r="N108" s="3"/>
      <c r="O108" s="3"/>
      <c r="P108" s="3"/>
      <c r="Q108" s="3"/>
      <c r="R108" s="3"/>
      <c r="S108" s="3"/>
      <c r="T108" s="3"/>
      <c r="U108" s="3"/>
      <c r="V108" s="3"/>
      <c r="W108" s="3"/>
      <c r="X108" s="3"/>
      <c r="Y108" s="3"/>
      <c r="Z108" s="3"/>
    </row>
    <row r="109" ht="15.0" customHeight="1">
      <c r="A109" s="159" t="s">
        <v>1853</v>
      </c>
      <c r="B109" s="159" t="s">
        <v>1854</v>
      </c>
      <c r="C109" s="159" t="s">
        <v>86</v>
      </c>
      <c r="D109" s="83" t="s">
        <v>3221</v>
      </c>
      <c r="E109" s="204" t="s">
        <v>3222</v>
      </c>
      <c r="F109" s="69" t="s">
        <v>3223</v>
      </c>
      <c r="G109" s="160">
        <v>2.0</v>
      </c>
      <c r="H109" s="400">
        <v>2.0</v>
      </c>
      <c r="I109" s="85">
        <v>5.0</v>
      </c>
      <c r="J109" s="85">
        <v>20.0</v>
      </c>
      <c r="K109" s="85">
        <v>10.0</v>
      </c>
      <c r="L109" s="85" t="s">
        <v>1747</v>
      </c>
      <c r="M109" s="3"/>
      <c r="N109" s="3"/>
      <c r="O109" s="3"/>
      <c r="P109" s="3"/>
      <c r="Q109" s="3"/>
      <c r="R109" s="3"/>
      <c r="S109" s="3"/>
      <c r="T109" s="3"/>
      <c r="U109" s="3"/>
      <c r="V109" s="3"/>
      <c r="W109" s="3"/>
      <c r="X109" s="3"/>
      <c r="Y109" s="3"/>
      <c r="Z109" s="3"/>
    </row>
    <row r="110" ht="15.0" customHeight="1">
      <c r="A110" s="159" t="s">
        <v>1911</v>
      </c>
      <c r="B110" s="159" t="s">
        <v>1912</v>
      </c>
      <c r="C110" s="159" t="s">
        <v>86</v>
      </c>
      <c r="D110" s="159" t="s">
        <v>3224</v>
      </c>
      <c r="E110" s="204" t="s">
        <v>3225</v>
      </c>
      <c r="F110" s="69" t="s">
        <v>3226</v>
      </c>
      <c r="G110" s="160">
        <v>2.0</v>
      </c>
      <c r="H110" s="400">
        <v>2.0</v>
      </c>
      <c r="I110" s="85">
        <v>9.0</v>
      </c>
      <c r="J110" s="85">
        <v>20.0</v>
      </c>
      <c r="K110" s="85">
        <v>10.0</v>
      </c>
      <c r="L110" s="85" t="s">
        <v>1747</v>
      </c>
      <c r="M110" s="3"/>
      <c r="N110" s="3"/>
      <c r="O110" s="3"/>
      <c r="P110" s="3"/>
      <c r="Q110" s="3"/>
      <c r="R110" s="3"/>
      <c r="S110" s="3"/>
      <c r="T110" s="3"/>
      <c r="U110" s="3"/>
      <c r="V110" s="3"/>
      <c r="W110" s="3"/>
      <c r="X110" s="3"/>
      <c r="Y110" s="3"/>
      <c r="Z110" s="3"/>
    </row>
    <row r="111" ht="15.0" customHeight="1">
      <c r="A111" s="159" t="s">
        <v>1928</v>
      </c>
      <c r="B111" s="159" t="s">
        <v>1929</v>
      </c>
      <c r="C111" s="159" t="s">
        <v>86</v>
      </c>
      <c r="D111" s="159" t="s">
        <v>3227</v>
      </c>
      <c r="E111" s="204" t="s">
        <v>3228</v>
      </c>
      <c r="F111" s="69" t="s">
        <v>3229</v>
      </c>
      <c r="G111" s="160">
        <v>1.0</v>
      </c>
      <c r="H111" s="400">
        <v>1.0</v>
      </c>
      <c r="I111" s="85">
        <v>6.0</v>
      </c>
      <c r="J111" s="85">
        <v>20.0</v>
      </c>
      <c r="K111" s="85">
        <v>20.0</v>
      </c>
      <c r="L111" s="85" t="s">
        <v>1747</v>
      </c>
      <c r="M111" s="3"/>
      <c r="N111" s="3"/>
      <c r="O111" s="3"/>
      <c r="P111" s="3"/>
      <c r="Q111" s="3"/>
      <c r="R111" s="3"/>
      <c r="S111" s="3"/>
      <c r="T111" s="3"/>
      <c r="U111" s="3"/>
      <c r="V111" s="3"/>
      <c r="W111" s="3"/>
      <c r="X111" s="3"/>
      <c r="Y111" s="3"/>
      <c r="Z111" s="3"/>
    </row>
    <row r="112" ht="15.0" customHeight="1">
      <c r="A112" s="159" t="s">
        <v>1941</v>
      </c>
      <c r="B112" s="159" t="s">
        <v>1942</v>
      </c>
      <c r="C112" s="159" t="s">
        <v>86</v>
      </c>
      <c r="D112" s="159" t="s">
        <v>3230</v>
      </c>
      <c r="E112" s="204" t="s">
        <v>3231</v>
      </c>
      <c r="F112" s="69" t="s">
        <v>3232</v>
      </c>
      <c r="G112" s="160">
        <v>2.0</v>
      </c>
      <c r="H112" s="400">
        <v>2.0</v>
      </c>
      <c r="I112" s="85">
        <v>5.0</v>
      </c>
      <c r="J112" s="85">
        <v>20.0</v>
      </c>
      <c r="K112" s="85">
        <v>10.0</v>
      </c>
      <c r="L112" s="85" t="s">
        <v>1747</v>
      </c>
      <c r="M112" s="3"/>
      <c r="N112" s="3"/>
      <c r="O112" s="3"/>
      <c r="P112" s="3"/>
      <c r="Q112" s="3"/>
      <c r="R112" s="3"/>
      <c r="S112" s="3"/>
      <c r="T112" s="3"/>
      <c r="U112" s="3"/>
      <c r="V112" s="3"/>
      <c r="W112" s="3"/>
      <c r="X112" s="3"/>
      <c r="Y112" s="3"/>
      <c r="Z112" s="3"/>
    </row>
    <row r="113" ht="15.0" customHeight="1">
      <c r="A113" s="292" t="s">
        <v>1983</v>
      </c>
      <c r="B113" s="292" t="s">
        <v>1984</v>
      </c>
      <c r="C113" s="114" t="s">
        <v>86</v>
      </c>
      <c r="D113" s="114" t="s">
        <v>3233</v>
      </c>
      <c r="E113" s="402" t="s">
        <v>3234</v>
      </c>
      <c r="F113" s="114" t="s">
        <v>3235</v>
      </c>
      <c r="G113" s="114">
        <v>2.0</v>
      </c>
      <c r="H113" s="114">
        <v>2.0</v>
      </c>
      <c r="I113" s="163">
        <v>2.0</v>
      </c>
      <c r="J113" s="163">
        <v>20.0</v>
      </c>
      <c r="K113" s="163">
        <v>10.0</v>
      </c>
      <c r="L113" s="114" t="s">
        <v>88</v>
      </c>
      <c r="M113" s="3"/>
      <c r="N113" s="3"/>
      <c r="O113" s="3"/>
      <c r="P113" s="3"/>
      <c r="Q113" s="3"/>
      <c r="R113" s="3"/>
      <c r="S113" s="3"/>
      <c r="T113" s="3"/>
      <c r="U113" s="3"/>
      <c r="V113" s="3"/>
      <c r="W113" s="3"/>
      <c r="X113" s="3"/>
      <c r="Y113" s="3"/>
      <c r="Z113" s="3"/>
    </row>
    <row r="114" ht="15.0" customHeight="1">
      <c r="A114" s="292" t="s">
        <v>1983</v>
      </c>
      <c r="B114" s="292" t="s">
        <v>1984</v>
      </c>
      <c r="C114" s="114" t="s">
        <v>86</v>
      </c>
      <c r="D114" s="95" t="s">
        <v>3236</v>
      </c>
      <c r="E114" s="403" t="s">
        <v>3237</v>
      </c>
      <c r="F114" s="95" t="s">
        <v>3238</v>
      </c>
      <c r="G114" s="114">
        <v>2.0</v>
      </c>
      <c r="H114" s="114">
        <v>2.0</v>
      </c>
      <c r="I114" s="163">
        <v>2.0</v>
      </c>
      <c r="J114" s="163">
        <v>10.0</v>
      </c>
      <c r="K114" s="163">
        <v>5.0</v>
      </c>
      <c r="L114" s="114" t="s">
        <v>88</v>
      </c>
      <c r="M114" s="3"/>
      <c r="N114" s="3"/>
      <c r="O114" s="3"/>
      <c r="P114" s="3"/>
      <c r="Q114" s="3"/>
      <c r="R114" s="3"/>
      <c r="S114" s="3"/>
      <c r="T114" s="3"/>
      <c r="U114" s="3"/>
      <c r="V114" s="3"/>
      <c r="W114" s="3"/>
      <c r="X114" s="3"/>
      <c r="Y114" s="3"/>
      <c r="Z114" s="3"/>
    </row>
    <row r="115" ht="15.0" customHeight="1">
      <c r="A115" s="292" t="s">
        <v>1992</v>
      </c>
      <c r="B115" s="292" t="s">
        <v>1993</v>
      </c>
      <c r="C115" s="114" t="s">
        <v>86</v>
      </c>
      <c r="D115" s="114" t="s">
        <v>3239</v>
      </c>
      <c r="E115" s="402" t="s">
        <v>3240</v>
      </c>
      <c r="F115" s="114" t="s">
        <v>3241</v>
      </c>
      <c r="G115" s="404">
        <v>2.0</v>
      </c>
      <c r="H115" s="405">
        <v>2.0</v>
      </c>
      <c r="I115" s="380">
        <v>3.0</v>
      </c>
      <c r="J115" s="380">
        <v>10.0</v>
      </c>
      <c r="K115" s="380">
        <v>5.0</v>
      </c>
      <c r="L115" s="114" t="s">
        <v>88</v>
      </c>
      <c r="M115" s="3"/>
      <c r="N115" s="3"/>
      <c r="O115" s="3"/>
      <c r="P115" s="3"/>
      <c r="Q115" s="3"/>
      <c r="R115" s="3"/>
      <c r="S115" s="3"/>
      <c r="T115" s="3"/>
      <c r="U115" s="3"/>
      <c r="V115" s="3"/>
      <c r="W115" s="3"/>
      <c r="X115" s="3"/>
      <c r="Y115" s="3"/>
      <c r="Z115" s="3"/>
    </row>
    <row r="116" ht="15.0" customHeight="1">
      <c r="A116" s="292" t="s">
        <v>2037</v>
      </c>
      <c r="B116" s="292" t="s">
        <v>2038</v>
      </c>
      <c r="C116" s="83" t="s">
        <v>86</v>
      </c>
      <c r="D116" s="114" t="s">
        <v>3242</v>
      </c>
      <c r="E116" s="402" t="s">
        <v>3243</v>
      </c>
      <c r="F116" s="114" t="s">
        <v>3244</v>
      </c>
      <c r="G116" s="404">
        <v>3.0</v>
      </c>
      <c r="H116" s="405">
        <v>2.0</v>
      </c>
      <c r="I116" s="380">
        <v>3.0</v>
      </c>
      <c r="J116" s="380">
        <v>10.0</v>
      </c>
      <c r="K116" s="380">
        <v>3.33</v>
      </c>
      <c r="L116" s="114" t="s">
        <v>88</v>
      </c>
      <c r="M116" s="3"/>
      <c r="N116" s="3"/>
      <c r="O116" s="3"/>
      <c r="P116" s="3"/>
      <c r="Q116" s="3"/>
      <c r="R116" s="3"/>
      <c r="S116" s="3"/>
      <c r="T116" s="3"/>
      <c r="U116" s="3"/>
      <c r="V116" s="3"/>
      <c r="W116" s="3"/>
      <c r="X116" s="3"/>
      <c r="Y116" s="3"/>
      <c r="Z116" s="3"/>
    </row>
    <row r="117" ht="15.0" customHeight="1">
      <c r="A117" s="292" t="s">
        <v>2037</v>
      </c>
      <c r="B117" s="292" t="s">
        <v>2038</v>
      </c>
      <c r="C117" s="83" t="s">
        <v>86</v>
      </c>
      <c r="D117" s="114" t="s">
        <v>3245</v>
      </c>
      <c r="E117" s="402" t="s">
        <v>3246</v>
      </c>
      <c r="F117" s="114" t="s">
        <v>3247</v>
      </c>
      <c r="G117" s="404">
        <v>3.0</v>
      </c>
      <c r="H117" s="405">
        <v>2.0</v>
      </c>
      <c r="I117" s="380">
        <v>3.0</v>
      </c>
      <c r="J117" s="380">
        <v>20.0</v>
      </c>
      <c r="K117" s="380">
        <v>6.67</v>
      </c>
      <c r="L117" s="114" t="s">
        <v>88</v>
      </c>
      <c r="M117" s="3"/>
      <c r="N117" s="3"/>
      <c r="O117" s="3"/>
      <c r="P117" s="3"/>
      <c r="Q117" s="3"/>
      <c r="R117" s="3"/>
      <c r="S117" s="3"/>
      <c r="T117" s="3"/>
      <c r="U117" s="3"/>
      <c r="V117" s="3"/>
      <c r="W117" s="3"/>
      <c r="X117" s="3"/>
      <c r="Y117" s="3"/>
      <c r="Z117" s="3"/>
    </row>
    <row r="118" ht="15.0" customHeight="1">
      <c r="A118" s="292" t="s">
        <v>2061</v>
      </c>
      <c r="B118" s="292" t="s">
        <v>2062</v>
      </c>
      <c r="C118" s="114" t="s">
        <v>86</v>
      </c>
      <c r="D118" s="114" t="s">
        <v>3248</v>
      </c>
      <c r="E118" s="402" t="s">
        <v>3249</v>
      </c>
      <c r="F118" s="114" t="s">
        <v>3244</v>
      </c>
      <c r="G118" s="114">
        <v>2.0</v>
      </c>
      <c r="H118" s="114">
        <v>2.0</v>
      </c>
      <c r="I118" s="114">
        <v>2.0</v>
      </c>
      <c r="J118" s="219">
        <v>10.0</v>
      </c>
      <c r="K118" s="406">
        <v>5.0</v>
      </c>
      <c r="L118" s="114" t="s">
        <v>88</v>
      </c>
      <c r="M118" s="3"/>
      <c r="N118" s="3"/>
      <c r="O118" s="3"/>
      <c r="P118" s="3"/>
      <c r="Q118" s="3"/>
      <c r="R118" s="3"/>
      <c r="S118" s="3"/>
      <c r="T118" s="3"/>
      <c r="U118" s="3"/>
      <c r="V118" s="3"/>
      <c r="W118" s="3"/>
      <c r="X118" s="3"/>
      <c r="Y118" s="3"/>
      <c r="Z118" s="3"/>
    </row>
    <row r="119" ht="15.0" customHeight="1">
      <c r="A119" s="292" t="s">
        <v>2061</v>
      </c>
      <c r="B119" s="292" t="s">
        <v>2062</v>
      </c>
      <c r="C119" s="114" t="s">
        <v>86</v>
      </c>
      <c r="D119" s="114" t="s">
        <v>3250</v>
      </c>
      <c r="E119" s="402" t="s">
        <v>3251</v>
      </c>
      <c r="F119" s="114" t="s">
        <v>3244</v>
      </c>
      <c r="G119" s="114">
        <v>2.0</v>
      </c>
      <c r="H119" s="114">
        <v>2.0</v>
      </c>
      <c r="I119" s="114">
        <v>2.0</v>
      </c>
      <c r="J119" s="380">
        <v>10.0</v>
      </c>
      <c r="K119" s="380">
        <v>5.0</v>
      </c>
      <c r="L119" s="114" t="s">
        <v>88</v>
      </c>
      <c r="M119" s="3"/>
      <c r="N119" s="3"/>
      <c r="O119" s="3"/>
      <c r="P119" s="3"/>
      <c r="Q119" s="3"/>
      <c r="R119" s="3"/>
      <c r="S119" s="3"/>
      <c r="T119" s="3"/>
      <c r="U119" s="3"/>
      <c r="V119" s="3"/>
      <c r="W119" s="3"/>
      <c r="X119" s="3"/>
      <c r="Y119" s="3"/>
      <c r="Z119" s="3"/>
    </row>
    <row r="120" ht="15.0" customHeight="1">
      <c r="A120" s="292" t="s">
        <v>3252</v>
      </c>
      <c r="B120" s="292" t="s">
        <v>3253</v>
      </c>
      <c r="C120" s="114" t="s">
        <v>86</v>
      </c>
      <c r="D120" s="114" t="s">
        <v>3254</v>
      </c>
      <c r="E120" s="402" t="s">
        <v>3255</v>
      </c>
      <c r="F120" s="114" t="s">
        <v>3256</v>
      </c>
      <c r="G120" s="114">
        <v>4.0</v>
      </c>
      <c r="H120" s="114">
        <v>4.0</v>
      </c>
      <c r="I120" s="114">
        <v>4.0</v>
      </c>
      <c r="J120" s="219">
        <v>20.0</v>
      </c>
      <c r="K120" s="406">
        <v>5.0</v>
      </c>
      <c r="L120" s="114" t="s">
        <v>88</v>
      </c>
      <c r="M120" s="3"/>
      <c r="N120" s="3"/>
      <c r="O120" s="3"/>
      <c r="P120" s="3"/>
      <c r="Q120" s="3"/>
      <c r="R120" s="3"/>
      <c r="S120" s="3"/>
      <c r="T120" s="3"/>
      <c r="U120" s="3"/>
      <c r="V120" s="3"/>
      <c r="W120" s="3"/>
      <c r="X120" s="3"/>
      <c r="Y120" s="3"/>
      <c r="Z120" s="3"/>
    </row>
    <row r="121" ht="15.0" customHeight="1">
      <c r="A121" s="292" t="s">
        <v>2819</v>
      </c>
      <c r="B121" s="292" t="s">
        <v>3257</v>
      </c>
      <c r="C121" s="114" t="s">
        <v>86</v>
      </c>
      <c r="D121" s="83" t="s">
        <v>3258</v>
      </c>
      <c r="E121" s="204" t="s">
        <v>3259</v>
      </c>
      <c r="F121" s="114" t="s">
        <v>3244</v>
      </c>
      <c r="G121" s="114">
        <v>3.0</v>
      </c>
      <c r="H121" s="114">
        <v>2.0</v>
      </c>
      <c r="I121" s="114">
        <v>3.0</v>
      </c>
      <c r="J121" s="380">
        <v>10.0</v>
      </c>
      <c r="K121" s="380">
        <v>3.33</v>
      </c>
      <c r="L121" s="114" t="s">
        <v>88</v>
      </c>
      <c r="M121" s="3"/>
      <c r="N121" s="3"/>
      <c r="O121" s="3"/>
      <c r="P121" s="3"/>
      <c r="Q121" s="3"/>
      <c r="R121" s="3"/>
      <c r="S121" s="3"/>
      <c r="T121" s="3"/>
      <c r="U121" s="3"/>
      <c r="V121" s="3"/>
      <c r="W121" s="3"/>
      <c r="X121" s="3"/>
      <c r="Y121" s="3"/>
      <c r="Z121" s="3"/>
    </row>
    <row r="122" ht="15.0" customHeight="1">
      <c r="A122" s="292" t="s">
        <v>2819</v>
      </c>
      <c r="B122" s="292" t="s">
        <v>3257</v>
      </c>
      <c r="C122" s="114" t="s">
        <v>86</v>
      </c>
      <c r="D122" s="114" t="s">
        <v>3260</v>
      </c>
      <c r="E122" s="402" t="s">
        <v>3261</v>
      </c>
      <c r="F122" s="95" t="s">
        <v>3262</v>
      </c>
      <c r="G122" s="114">
        <v>3.0</v>
      </c>
      <c r="H122" s="114">
        <v>2.0</v>
      </c>
      <c r="I122" s="114">
        <v>3.0</v>
      </c>
      <c r="J122" s="380">
        <v>10.0</v>
      </c>
      <c r="K122" s="380">
        <v>3.33</v>
      </c>
      <c r="L122" s="114" t="s">
        <v>88</v>
      </c>
      <c r="M122" s="3"/>
      <c r="N122" s="3"/>
      <c r="O122" s="3"/>
      <c r="P122" s="3"/>
      <c r="Q122" s="3"/>
      <c r="R122" s="3"/>
      <c r="S122" s="3"/>
      <c r="T122" s="3"/>
      <c r="U122" s="3"/>
      <c r="V122" s="3"/>
      <c r="W122" s="3"/>
      <c r="X122" s="3"/>
      <c r="Y122" s="3"/>
      <c r="Z122" s="3"/>
    </row>
    <row r="123" ht="15.0" customHeight="1">
      <c r="A123" s="292" t="s">
        <v>2022</v>
      </c>
      <c r="B123" s="292" t="s">
        <v>3263</v>
      </c>
      <c r="C123" s="114" t="s">
        <v>86</v>
      </c>
      <c r="D123" s="114" t="s">
        <v>3250</v>
      </c>
      <c r="E123" s="402" t="s">
        <v>3251</v>
      </c>
      <c r="F123" s="114" t="s">
        <v>3244</v>
      </c>
      <c r="G123" s="114">
        <v>2.0</v>
      </c>
      <c r="H123" s="114">
        <v>2.0</v>
      </c>
      <c r="I123" s="114">
        <v>2.0</v>
      </c>
      <c r="J123" s="380">
        <v>10.0</v>
      </c>
      <c r="K123" s="380">
        <v>5.0</v>
      </c>
      <c r="L123" s="114" t="s">
        <v>88</v>
      </c>
      <c r="M123" s="3"/>
      <c r="N123" s="3"/>
      <c r="O123" s="3"/>
      <c r="P123" s="3"/>
      <c r="Q123" s="3"/>
      <c r="R123" s="3"/>
      <c r="S123" s="3"/>
      <c r="T123" s="3"/>
      <c r="U123" s="3"/>
      <c r="V123" s="3"/>
      <c r="W123" s="3"/>
      <c r="X123" s="3"/>
      <c r="Y123" s="3"/>
      <c r="Z123" s="3"/>
    </row>
    <row r="124" ht="15.0" customHeight="1">
      <c r="A124" s="292" t="s">
        <v>2015</v>
      </c>
      <c r="B124" s="292" t="s">
        <v>2016</v>
      </c>
      <c r="C124" s="114" t="s">
        <v>86</v>
      </c>
      <c r="D124" s="114" t="s">
        <v>3250</v>
      </c>
      <c r="E124" s="402" t="s">
        <v>3251</v>
      </c>
      <c r="F124" s="114" t="s">
        <v>3244</v>
      </c>
      <c r="G124" s="114">
        <v>3.0</v>
      </c>
      <c r="H124" s="114">
        <v>2.0</v>
      </c>
      <c r="I124" s="114">
        <v>3.0</v>
      </c>
      <c r="J124" s="380">
        <v>10.0</v>
      </c>
      <c r="K124" s="380">
        <v>3.33</v>
      </c>
      <c r="L124" s="114" t="s">
        <v>88</v>
      </c>
      <c r="M124" s="3"/>
      <c r="N124" s="3"/>
      <c r="O124" s="3"/>
      <c r="P124" s="3"/>
      <c r="Q124" s="3"/>
      <c r="R124" s="3"/>
      <c r="S124" s="3"/>
      <c r="T124" s="3"/>
      <c r="U124" s="3"/>
      <c r="V124" s="3"/>
      <c r="W124" s="3"/>
      <c r="X124" s="3"/>
      <c r="Y124" s="3"/>
      <c r="Z124" s="3"/>
    </row>
    <row r="125" ht="15.0" customHeight="1">
      <c r="A125" s="292" t="s">
        <v>2819</v>
      </c>
      <c r="B125" s="159" t="s">
        <v>3264</v>
      </c>
      <c r="C125" s="114" t="s">
        <v>86</v>
      </c>
      <c r="D125" s="114" t="s">
        <v>3250</v>
      </c>
      <c r="E125" s="402" t="s">
        <v>3251</v>
      </c>
      <c r="F125" s="114" t="s">
        <v>3244</v>
      </c>
      <c r="G125" s="114">
        <v>2.0</v>
      </c>
      <c r="H125" s="114">
        <v>2.0</v>
      </c>
      <c r="I125" s="114">
        <v>2.0</v>
      </c>
      <c r="J125" s="380">
        <v>10.0</v>
      </c>
      <c r="K125" s="380">
        <v>5.0</v>
      </c>
      <c r="L125" s="114" t="s">
        <v>88</v>
      </c>
      <c r="M125" s="3"/>
      <c r="N125" s="3"/>
      <c r="O125" s="3"/>
      <c r="P125" s="3"/>
      <c r="Q125" s="3"/>
      <c r="R125" s="3"/>
      <c r="S125" s="3"/>
      <c r="T125" s="3"/>
      <c r="U125" s="3"/>
      <c r="V125" s="3"/>
      <c r="W125" s="3"/>
      <c r="X125" s="3"/>
      <c r="Y125" s="3"/>
      <c r="Z125" s="3"/>
    </row>
    <row r="126" ht="15.0" customHeight="1">
      <c r="A126" s="292" t="s">
        <v>3265</v>
      </c>
      <c r="B126" s="95" t="s">
        <v>1799</v>
      </c>
      <c r="C126" s="114" t="s">
        <v>86</v>
      </c>
      <c r="D126" s="114" t="s">
        <v>3266</v>
      </c>
      <c r="E126" s="407" t="s">
        <v>3182</v>
      </c>
      <c r="F126" s="114" t="s">
        <v>3267</v>
      </c>
      <c r="G126" s="114">
        <v>6.0</v>
      </c>
      <c r="H126" s="114">
        <v>6.0</v>
      </c>
      <c r="I126" s="163">
        <v>6.0</v>
      </c>
      <c r="J126" s="163">
        <v>10.0</v>
      </c>
      <c r="K126" s="163">
        <v>1.66</v>
      </c>
      <c r="L126" s="380" t="s">
        <v>89</v>
      </c>
      <c r="M126" s="3"/>
      <c r="N126" s="3"/>
      <c r="O126" s="3"/>
      <c r="P126" s="3"/>
      <c r="Q126" s="3"/>
      <c r="R126" s="3"/>
      <c r="S126" s="3"/>
      <c r="T126" s="3"/>
      <c r="U126" s="3"/>
      <c r="V126" s="3"/>
      <c r="W126" s="3"/>
      <c r="X126" s="3"/>
      <c r="Y126" s="3"/>
      <c r="Z126" s="3"/>
    </row>
    <row r="127" ht="15.0" customHeight="1">
      <c r="A127" s="292" t="s">
        <v>3268</v>
      </c>
      <c r="B127" s="95" t="s">
        <v>1799</v>
      </c>
      <c r="C127" s="292" t="s">
        <v>86</v>
      </c>
      <c r="D127" s="95" t="s">
        <v>3269</v>
      </c>
      <c r="E127" s="95" t="s">
        <v>3220</v>
      </c>
      <c r="F127" s="95" t="s">
        <v>2995</v>
      </c>
      <c r="G127" s="408">
        <v>6.0</v>
      </c>
      <c r="H127" s="409">
        <v>6.0</v>
      </c>
      <c r="I127" s="114">
        <v>6.0</v>
      </c>
      <c r="J127" s="114">
        <v>10.0</v>
      </c>
      <c r="K127" s="114">
        <v>1.66</v>
      </c>
      <c r="L127" s="380" t="s">
        <v>89</v>
      </c>
      <c r="M127" s="3"/>
      <c r="N127" s="3"/>
      <c r="O127" s="3"/>
      <c r="P127" s="3"/>
      <c r="Q127" s="3"/>
      <c r="R127" s="3"/>
      <c r="S127" s="3"/>
      <c r="T127" s="3"/>
      <c r="U127" s="3"/>
      <c r="V127" s="3"/>
      <c r="W127" s="3"/>
      <c r="X127" s="3"/>
      <c r="Y127" s="3"/>
      <c r="Z127" s="3"/>
    </row>
    <row r="128" ht="15.0" customHeight="1">
      <c r="A128" s="292" t="s">
        <v>90</v>
      </c>
      <c r="B128" s="114" t="s">
        <v>3270</v>
      </c>
      <c r="C128" s="292" t="s">
        <v>86</v>
      </c>
      <c r="D128" s="410" t="s">
        <v>3271</v>
      </c>
      <c r="E128" s="95" t="s">
        <v>3272</v>
      </c>
      <c r="F128" s="95" t="s">
        <v>3273</v>
      </c>
      <c r="G128" s="408">
        <v>1.0</v>
      </c>
      <c r="H128" s="95">
        <v>1.0</v>
      </c>
      <c r="I128" s="114">
        <v>1.0</v>
      </c>
      <c r="J128" s="114">
        <v>20.0</v>
      </c>
      <c r="K128" s="114">
        <v>20.0</v>
      </c>
      <c r="L128" s="380" t="s">
        <v>90</v>
      </c>
      <c r="M128" s="3"/>
      <c r="N128" s="3"/>
      <c r="O128" s="3"/>
      <c r="P128" s="3"/>
      <c r="Q128" s="3"/>
      <c r="R128" s="3"/>
      <c r="S128" s="3"/>
      <c r="T128" s="3"/>
      <c r="U128" s="3"/>
      <c r="V128" s="3"/>
      <c r="W128" s="3"/>
      <c r="X128" s="3"/>
      <c r="Y128" s="3"/>
      <c r="Z128" s="3"/>
    </row>
    <row r="129" ht="15.0" customHeight="1">
      <c r="A129" s="159" t="s">
        <v>90</v>
      </c>
      <c r="B129" s="83" t="s">
        <v>3274</v>
      </c>
      <c r="C129" s="159" t="s">
        <v>86</v>
      </c>
      <c r="D129" s="204" t="s">
        <v>3275</v>
      </c>
      <c r="E129" s="83" t="s">
        <v>3276</v>
      </c>
      <c r="F129" s="83" t="s">
        <v>3277</v>
      </c>
      <c r="G129" s="398">
        <v>1.0</v>
      </c>
      <c r="H129" s="83">
        <v>1.0</v>
      </c>
      <c r="I129" s="83">
        <v>1.0</v>
      </c>
      <c r="J129" s="83">
        <v>20.0</v>
      </c>
      <c r="K129" s="83">
        <v>20.0</v>
      </c>
      <c r="L129" s="380" t="s">
        <v>90</v>
      </c>
      <c r="M129" s="3"/>
      <c r="N129" s="3"/>
      <c r="O129" s="3"/>
      <c r="P129" s="3"/>
      <c r="Q129" s="3"/>
      <c r="R129" s="3"/>
      <c r="S129" s="3"/>
      <c r="T129" s="3"/>
      <c r="U129" s="3"/>
      <c r="V129" s="3"/>
      <c r="W129" s="3"/>
      <c r="X129" s="3"/>
      <c r="Y129" s="3"/>
      <c r="Z129" s="3"/>
    </row>
    <row r="130" ht="15.0" customHeight="1">
      <c r="A130" s="83" t="s">
        <v>3278</v>
      </c>
      <c r="B130" s="83" t="s">
        <v>3279</v>
      </c>
      <c r="C130" s="83" t="s">
        <v>86</v>
      </c>
      <c r="D130" s="83" t="s">
        <v>3280</v>
      </c>
      <c r="E130" s="204" t="s">
        <v>3281</v>
      </c>
      <c r="F130" s="83" t="s">
        <v>3282</v>
      </c>
      <c r="G130" s="83">
        <v>5.0</v>
      </c>
      <c r="H130" s="83">
        <v>3.0</v>
      </c>
      <c r="I130" s="163">
        <v>5.0</v>
      </c>
      <c r="J130" s="163">
        <v>20.0</v>
      </c>
      <c r="K130" s="163">
        <v>4.0</v>
      </c>
      <c r="L130" s="114" t="s">
        <v>93</v>
      </c>
      <c r="M130" s="3"/>
      <c r="N130" s="3"/>
      <c r="O130" s="3"/>
      <c r="P130" s="3"/>
      <c r="Q130" s="3"/>
      <c r="R130" s="3"/>
      <c r="S130" s="3"/>
      <c r="T130" s="3"/>
      <c r="U130" s="3"/>
      <c r="V130" s="3"/>
      <c r="W130" s="3"/>
      <c r="X130" s="3"/>
      <c r="Y130" s="3"/>
      <c r="Z130" s="3"/>
    </row>
    <row r="131" ht="15.0" customHeight="1">
      <c r="A131" s="159" t="s">
        <v>3283</v>
      </c>
      <c r="B131" s="159" t="s">
        <v>3284</v>
      </c>
      <c r="C131" s="83" t="s">
        <v>86</v>
      </c>
      <c r="D131" s="159" t="s">
        <v>3285</v>
      </c>
      <c r="E131" s="401" t="s">
        <v>3286</v>
      </c>
      <c r="F131" s="69" t="s">
        <v>3287</v>
      </c>
      <c r="G131" s="411">
        <v>2.0</v>
      </c>
      <c r="H131" s="412">
        <v>1.0</v>
      </c>
      <c r="I131" s="85">
        <v>2.0</v>
      </c>
      <c r="J131" s="85">
        <v>10.0</v>
      </c>
      <c r="K131" s="85">
        <v>10.0</v>
      </c>
      <c r="L131" s="114" t="s">
        <v>93</v>
      </c>
      <c r="M131" s="3"/>
      <c r="N131" s="3"/>
      <c r="O131" s="3"/>
      <c r="P131" s="3"/>
      <c r="Q131" s="3"/>
      <c r="R131" s="3"/>
      <c r="S131" s="3"/>
      <c r="T131" s="3"/>
      <c r="U131" s="3"/>
      <c r="V131" s="3"/>
      <c r="W131" s="3"/>
      <c r="X131" s="3"/>
      <c r="Y131" s="3"/>
      <c r="Z131" s="3"/>
    </row>
    <row r="132" ht="15.0" customHeight="1">
      <c r="A132" s="83" t="s">
        <v>2130</v>
      </c>
      <c r="B132" s="69" t="s">
        <v>2131</v>
      </c>
      <c r="C132" s="83" t="s">
        <v>86</v>
      </c>
      <c r="D132" s="83" t="s">
        <v>3288</v>
      </c>
      <c r="E132" s="83" t="s">
        <v>3289</v>
      </c>
      <c r="F132" s="78" t="s">
        <v>1971</v>
      </c>
      <c r="G132" s="83">
        <v>1.0</v>
      </c>
      <c r="H132" s="83">
        <v>1.0</v>
      </c>
      <c r="I132" s="83">
        <v>1.0</v>
      </c>
      <c r="J132" s="219">
        <v>20.0</v>
      </c>
      <c r="K132" s="226">
        <v>20.0</v>
      </c>
      <c r="L132" s="114" t="s">
        <v>93</v>
      </c>
      <c r="M132" s="3"/>
      <c r="N132" s="3"/>
      <c r="O132" s="3"/>
      <c r="P132" s="3"/>
      <c r="Q132" s="3"/>
      <c r="R132" s="3"/>
      <c r="S132" s="3"/>
      <c r="T132" s="3"/>
      <c r="U132" s="3"/>
      <c r="V132" s="3"/>
      <c r="W132" s="3"/>
      <c r="X132" s="3"/>
      <c r="Y132" s="3"/>
      <c r="Z132" s="3"/>
    </row>
    <row r="133" ht="15.0" customHeight="1">
      <c r="A133" s="83" t="s">
        <v>3278</v>
      </c>
      <c r="B133" s="83" t="s">
        <v>3279</v>
      </c>
      <c r="C133" s="83" t="s">
        <v>86</v>
      </c>
      <c r="D133" s="83" t="s">
        <v>3280</v>
      </c>
      <c r="E133" s="204" t="s">
        <v>3281</v>
      </c>
      <c r="F133" s="83" t="s">
        <v>3282</v>
      </c>
      <c r="G133" s="83">
        <v>5.0</v>
      </c>
      <c r="H133" s="83">
        <v>3.0</v>
      </c>
      <c r="I133" s="163">
        <v>5.0</v>
      </c>
      <c r="J133" s="163">
        <v>20.0</v>
      </c>
      <c r="K133" s="163">
        <v>4.0</v>
      </c>
      <c r="L133" s="114" t="s">
        <v>93</v>
      </c>
      <c r="M133" s="3"/>
      <c r="N133" s="3"/>
      <c r="O133" s="3"/>
      <c r="P133" s="3"/>
      <c r="Q133" s="3"/>
      <c r="R133" s="3"/>
      <c r="S133" s="3"/>
      <c r="T133" s="3"/>
      <c r="U133" s="3"/>
      <c r="V133" s="3"/>
      <c r="W133" s="3"/>
      <c r="X133" s="3"/>
      <c r="Y133" s="3"/>
      <c r="Z133" s="3"/>
    </row>
    <row r="134" ht="15.0" customHeight="1">
      <c r="A134" s="292" t="s">
        <v>1983</v>
      </c>
      <c r="B134" s="292" t="s">
        <v>1984</v>
      </c>
      <c r="C134" s="114" t="s">
        <v>86</v>
      </c>
      <c r="D134" s="114" t="s">
        <v>3233</v>
      </c>
      <c r="E134" s="402" t="s">
        <v>3234</v>
      </c>
      <c r="F134" s="114" t="s">
        <v>3235</v>
      </c>
      <c r="G134" s="114">
        <v>2.0</v>
      </c>
      <c r="H134" s="114">
        <v>2.0</v>
      </c>
      <c r="I134" s="163">
        <v>2.0</v>
      </c>
      <c r="J134" s="163">
        <v>20.0</v>
      </c>
      <c r="K134" s="163">
        <v>10.0</v>
      </c>
      <c r="L134" s="114" t="s">
        <v>616</v>
      </c>
      <c r="M134" s="3"/>
      <c r="N134" s="3"/>
      <c r="O134" s="3"/>
      <c r="P134" s="3"/>
      <c r="Q134" s="3"/>
      <c r="R134" s="3"/>
      <c r="S134" s="3"/>
      <c r="T134" s="3"/>
      <c r="U134" s="3"/>
      <c r="V134" s="3"/>
      <c r="W134" s="3"/>
      <c r="X134" s="3"/>
      <c r="Y134" s="3"/>
      <c r="Z134" s="3"/>
    </row>
    <row r="135" ht="15.0" customHeight="1">
      <c r="A135" s="292" t="s">
        <v>1983</v>
      </c>
      <c r="B135" s="292" t="s">
        <v>1984</v>
      </c>
      <c r="C135" s="114" t="s">
        <v>86</v>
      </c>
      <c r="D135" s="95" t="s">
        <v>3236</v>
      </c>
      <c r="E135" s="403" t="s">
        <v>3237</v>
      </c>
      <c r="F135" s="95" t="s">
        <v>3238</v>
      </c>
      <c r="G135" s="114">
        <v>2.0</v>
      </c>
      <c r="H135" s="114">
        <v>2.0</v>
      </c>
      <c r="I135" s="163">
        <v>2.0</v>
      </c>
      <c r="J135" s="163">
        <v>10.0</v>
      </c>
      <c r="K135" s="163">
        <v>5.0</v>
      </c>
      <c r="L135" s="114" t="s">
        <v>616</v>
      </c>
      <c r="M135" s="3"/>
      <c r="N135" s="3"/>
      <c r="O135" s="3"/>
      <c r="P135" s="3"/>
      <c r="Q135" s="3"/>
      <c r="R135" s="3"/>
      <c r="S135" s="3"/>
      <c r="T135" s="3"/>
      <c r="U135" s="3"/>
      <c r="V135" s="3"/>
      <c r="W135" s="3"/>
      <c r="X135" s="3"/>
      <c r="Y135" s="3"/>
      <c r="Z135" s="3"/>
    </row>
    <row r="136" ht="15.0" customHeight="1">
      <c r="A136" s="292" t="s">
        <v>2037</v>
      </c>
      <c r="B136" s="292" t="s">
        <v>2038</v>
      </c>
      <c r="C136" s="83" t="s">
        <v>86</v>
      </c>
      <c r="D136" s="114" t="s">
        <v>3242</v>
      </c>
      <c r="E136" s="402" t="s">
        <v>3243</v>
      </c>
      <c r="F136" s="114" t="s">
        <v>3244</v>
      </c>
      <c r="G136" s="404">
        <v>3.0</v>
      </c>
      <c r="H136" s="404">
        <v>2.0</v>
      </c>
      <c r="I136" s="380">
        <v>3.0</v>
      </c>
      <c r="J136" s="380">
        <v>10.0</v>
      </c>
      <c r="K136" s="380">
        <v>3.33</v>
      </c>
      <c r="L136" s="114" t="s">
        <v>616</v>
      </c>
      <c r="M136" s="3"/>
      <c r="N136" s="3"/>
      <c r="O136" s="3"/>
      <c r="P136" s="3"/>
      <c r="Q136" s="3"/>
      <c r="R136" s="3"/>
      <c r="S136" s="3"/>
      <c r="T136" s="3"/>
      <c r="U136" s="3"/>
      <c r="V136" s="3"/>
      <c r="W136" s="3"/>
      <c r="X136" s="3"/>
      <c r="Y136" s="3"/>
      <c r="Z136" s="3"/>
    </row>
    <row r="137" ht="15.0" customHeight="1">
      <c r="A137" s="292" t="s">
        <v>2037</v>
      </c>
      <c r="B137" s="292" t="s">
        <v>2038</v>
      </c>
      <c r="C137" s="83" t="s">
        <v>86</v>
      </c>
      <c r="D137" s="114" t="s">
        <v>3245</v>
      </c>
      <c r="E137" s="402" t="s">
        <v>3246</v>
      </c>
      <c r="F137" s="114" t="s">
        <v>3247</v>
      </c>
      <c r="G137" s="404">
        <v>3.0</v>
      </c>
      <c r="H137" s="404">
        <v>2.0</v>
      </c>
      <c r="I137" s="380">
        <v>3.0</v>
      </c>
      <c r="J137" s="380">
        <v>20.0</v>
      </c>
      <c r="K137" s="380">
        <v>6.67</v>
      </c>
      <c r="L137" s="114" t="s">
        <v>616</v>
      </c>
      <c r="M137" s="3"/>
      <c r="N137" s="3"/>
      <c r="O137" s="3"/>
      <c r="P137" s="3"/>
      <c r="Q137" s="3"/>
      <c r="R137" s="3"/>
      <c r="S137" s="3"/>
      <c r="T137" s="3"/>
      <c r="U137" s="3"/>
      <c r="V137" s="3"/>
      <c r="W137" s="3"/>
      <c r="X137" s="3"/>
      <c r="Y137" s="3"/>
      <c r="Z137" s="3"/>
    </row>
    <row r="138" ht="15.0" customHeight="1">
      <c r="A138" s="292" t="s">
        <v>2037</v>
      </c>
      <c r="B138" s="292" t="s">
        <v>2038</v>
      </c>
      <c r="C138" s="114" t="s">
        <v>86</v>
      </c>
      <c r="D138" s="292" t="s">
        <v>3290</v>
      </c>
      <c r="E138" s="402" t="s">
        <v>3291</v>
      </c>
      <c r="F138" s="95" t="s">
        <v>3238</v>
      </c>
      <c r="G138" s="404">
        <v>3.0</v>
      </c>
      <c r="H138" s="404">
        <v>2.0</v>
      </c>
      <c r="I138" s="380">
        <v>3.0</v>
      </c>
      <c r="J138" s="380">
        <v>10.0</v>
      </c>
      <c r="K138" s="380">
        <v>3.33</v>
      </c>
      <c r="L138" s="114" t="s">
        <v>616</v>
      </c>
      <c r="M138" s="3"/>
      <c r="N138" s="3"/>
      <c r="O138" s="3"/>
      <c r="P138" s="3"/>
      <c r="Q138" s="3"/>
      <c r="R138" s="3"/>
      <c r="S138" s="3"/>
      <c r="T138" s="3"/>
      <c r="U138" s="3"/>
      <c r="V138" s="3"/>
      <c r="W138" s="3"/>
      <c r="X138" s="3"/>
      <c r="Y138" s="3"/>
      <c r="Z138" s="3"/>
    </row>
    <row r="139" ht="15.0" customHeight="1">
      <c r="A139" s="292" t="s">
        <v>2061</v>
      </c>
      <c r="B139" s="292" t="s">
        <v>2062</v>
      </c>
      <c r="C139" s="114" t="s">
        <v>86</v>
      </c>
      <c r="D139" s="114" t="s">
        <v>3248</v>
      </c>
      <c r="E139" s="402" t="s">
        <v>3249</v>
      </c>
      <c r="F139" s="114" t="s">
        <v>3244</v>
      </c>
      <c r="G139" s="114">
        <v>2.0</v>
      </c>
      <c r="H139" s="114">
        <v>2.0</v>
      </c>
      <c r="I139" s="114">
        <v>2.0</v>
      </c>
      <c r="J139" s="219">
        <v>10.0</v>
      </c>
      <c r="K139" s="114">
        <v>5.0</v>
      </c>
      <c r="L139" s="114" t="s">
        <v>616</v>
      </c>
      <c r="M139" s="3"/>
      <c r="N139" s="3"/>
      <c r="O139" s="3"/>
      <c r="P139" s="3"/>
      <c r="Q139" s="3"/>
      <c r="R139" s="3"/>
      <c r="S139" s="3"/>
      <c r="T139" s="3"/>
      <c r="U139" s="3"/>
      <c r="V139" s="3"/>
      <c r="W139" s="3"/>
      <c r="X139" s="3"/>
      <c r="Y139" s="3"/>
      <c r="Z139" s="3"/>
    </row>
    <row r="140" ht="15.0" customHeight="1">
      <c r="A140" s="292" t="s">
        <v>2061</v>
      </c>
      <c r="B140" s="292" t="s">
        <v>2062</v>
      </c>
      <c r="C140" s="114" t="s">
        <v>86</v>
      </c>
      <c r="D140" s="114" t="s">
        <v>3250</v>
      </c>
      <c r="E140" s="402" t="s">
        <v>3251</v>
      </c>
      <c r="F140" s="114" t="s">
        <v>3244</v>
      </c>
      <c r="G140" s="114">
        <v>2.0</v>
      </c>
      <c r="H140" s="114">
        <v>2.0</v>
      </c>
      <c r="I140" s="114">
        <v>2.0</v>
      </c>
      <c r="J140" s="380">
        <v>10.0</v>
      </c>
      <c r="K140" s="380">
        <v>5.0</v>
      </c>
      <c r="L140" s="114" t="s">
        <v>616</v>
      </c>
      <c r="M140" s="3"/>
      <c r="N140" s="3"/>
      <c r="O140" s="3"/>
      <c r="P140" s="3"/>
      <c r="Q140" s="3"/>
      <c r="R140" s="3"/>
      <c r="S140" s="3"/>
      <c r="T140" s="3"/>
      <c r="U140" s="3"/>
      <c r="V140" s="3"/>
      <c r="W140" s="3"/>
      <c r="X140" s="3"/>
      <c r="Y140" s="3"/>
      <c r="Z140" s="3"/>
    </row>
    <row r="141" ht="15.0" customHeight="1">
      <c r="A141" s="292" t="s">
        <v>3252</v>
      </c>
      <c r="B141" s="292" t="s">
        <v>3253</v>
      </c>
      <c r="C141" s="114" t="s">
        <v>86</v>
      </c>
      <c r="D141" s="114" t="s">
        <v>3254</v>
      </c>
      <c r="E141" s="402" t="s">
        <v>3255</v>
      </c>
      <c r="F141" s="114" t="s">
        <v>3256</v>
      </c>
      <c r="G141" s="114">
        <v>4.0</v>
      </c>
      <c r="H141" s="114">
        <v>4.0</v>
      </c>
      <c r="I141" s="114">
        <v>4.0</v>
      </c>
      <c r="J141" s="219">
        <v>20.0</v>
      </c>
      <c r="K141" s="114">
        <v>5.0</v>
      </c>
      <c r="L141" s="114" t="s">
        <v>616</v>
      </c>
      <c r="M141" s="3"/>
      <c r="N141" s="3"/>
      <c r="O141" s="3"/>
      <c r="P141" s="3"/>
      <c r="Q141" s="3"/>
      <c r="R141" s="3"/>
      <c r="S141" s="3"/>
      <c r="T141" s="3"/>
      <c r="U141" s="3"/>
      <c r="V141" s="3"/>
      <c r="W141" s="3"/>
      <c r="X141" s="3"/>
      <c r="Y141" s="3"/>
      <c r="Z141" s="3"/>
    </row>
    <row r="142" ht="15.0" customHeight="1">
      <c r="A142" s="292" t="s">
        <v>2819</v>
      </c>
      <c r="B142" s="292" t="s">
        <v>3257</v>
      </c>
      <c r="C142" s="114" t="s">
        <v>86</v>
      </c>
      <c r="D142" s="83" t="s">
        <v>3258</v>
      </c>
      <c r="E142" s="204" t="s">
        <v>3259</v>
      </c>
      <c r="F142" s="114" t="s">
        <v>3244</v>
      </c>
      <c r="G142" s="114">
        <v>3.0</v>
      </c>
      <c r="H142" s="114">
        <v>2.0</v>
      </c>
      <c r="I142" s="114">
        <v>3.0</v>
      </c>
      <c r="J142" s="380">
        <v>10.0</v>
      </c>
      <c r="K142" s="380">
        <v>3.33</v>
      </c>
      <c r="L142" s="114" t="s">
        <v>616</v>
      </c>
      <c r="M142" s="3"/>
      <c r="N142" s="3"/>
      <c r="O142" s="3"/>
      <c r="P142" s="3"/>
      <c r="Q142" s="3"/>
      <c r="R142" s="3"/>
      <c r="S142" s="3"/>
      <c r="T142" s="3"/>
      <c r="U142" s="3"/>
      <c r="V142" s="3"/>
      <c r="W142" s="3"/>
      <c r="X142" s="3"/>
      <c r="Y142" s="3"/>
      <c r="Z142" s="3"/>
    </row>
    <row r="143" ht="15.0" customHeight="1">
      <c r="A143" s="292" t="s">
        <v>2819</v>
      </c>
      <c r="B143" s="292" t="s">
        <v>3257</v>
      </c>
      <c r="C143" s="114" t="s">
        <v>86</v>
      </c>
      <c r="D143" s="114" t="s">
        <v>3260</v>
      </c>
      <c r="E143" s="402" t="s">
        <v>3261</v>
      </c>
      <c r="F143" s="95" t="s">
        <v>3262</v>
      </c>
      <c r="G143" s="114">
        <v>3.0</v>
      </c>
      <c r="H143" s="114">
        <v>2.0</v>
      </c>
      <c r="I143" s="114">
        <v>3.0</v>
      </c>
      <c r="J143" s="380">
        <v>10.0</v>
      </c>
      <c r="K143" s="380">
        <v>3.33</v>
      </c>
      <c r="L143" s="114" t="s">
        <v>616</v>
      </c>
      <c r="M143" s="3"/>
      <c r="N143" s="3"/>
      <c r="O143" s="3"/>
      <c r="P143" s="3"/>
      <c r="Q143" s="3"/>
      <c r="R143" s="3"/>
      <c r="S143" s="3"/>
      <c r="T143" s="3"/>
      <c r="U143" s="3"/>
      <c r="V143" s="3"/>
      <c r="W143" s="3"/>
      <c r="X143" s="3"/>
      <c r="Y143" s="3"/>
      <c r="Z143" s="3"/>
    </row>
    <row r="144" ht="15.0" customHeight="1">
      <c r="A144" s="292" t="s">
        <v>2022</v>
      </c>
      <c r="B144" s="292" t="s">
        <v>3263</v>
      </c>
      <c r="C144" s="114" t="s">
        <v>86</v>
      </c>
      <c r="D144" s="114" t="s">
        <v>3250</v>
      </c>
      <c r="E144" s="402" t="s">
        <v>3251</v>
      </c>
      <c r="F144" s="114" t="s">
        <v>3244</v>
      </c>
      <c r="G144" s="114">
        <v>2.0</v>
      </c>
      <c r="H144" s="114">
        <v>2.0</v>
      </c>
      <c r="I144" s="114">
        <v>2.0</v>
      </c>
      <c r="J144" s="380">
        <v>10.0</v>
      </c>
      <c r="K144" s="380">
        <v>5.0</v>
      </c>
      <c r="L144" s="114" t="s">
        <v>616</v>
      </c>
      <c r="M144" s="3"/>
      <c r="N144" s="3"/>
      <c r="O144" s="3"/>
      <c r="P144" s="3"/>
      <c r="Q144" s="3"/>
      <c r="R144" s="3"/>
      <c r="S144" s="3"/>
      <c r="T144" s="3"/>
      <c r="U144" s="3"/>
      <c r="V144" s="3"/>
      <c r="W144" s="3"/>
      <c r="X144" s="3"/>
      <c r="Y144" s="3"/>
      <c r="Z144" s="3"/>
    </row>
    <row r="145" ht="15.0" customHeight="1">
      <c r="A145" s="292" t="s">
        <v>2015</v>
      </c>
      <c r="B145" s="292" t="s">
        <v>2016</v>
      </c>
      <c r="C145" s="114" t="s">
        <v>86</v>
      </c>
      <c r="D145" s="114" t="s">
        <v>3250</v>
      </c>
      <c r="E145" s="402" t="s">
        <v>3251</v>
      </c>
      <c r="F145" s="114" t="s">
        <v>3244</v>
      </c>
      <c r="G145" s="114">
        <v>3.0</v>
      </c>
      <c r="H145" s="114">
        <v>2.0</v>
      </c>
      <c r="I145" s="114">
        <v>3.0</v>
      </c>
      <c r="J145" s="380">
        <v>10.0</v>
      </c>
      <c r="K145" s="380">
        <v>3.33</v>
      </c>
      <c r="L145" s="114" t="s">
        <v>616</v>
      </c>
      <c r="M145" s="3"/>
      <c r="N145" s="3"/>
      <c r="O145" s="3"/>
      <c r="P145" s="3"/>
      <c r="Q145" s="3"/>
      <c r="R145" s="3"/>
      <c r="S145" s="3"/>
      <c r="T145" s="3"/>
      <c r="U145" s="3"/>
      <c r="V145" s="3"/>
      <c r="W145" s="3"/>
      <c r="X145" s="3"/>
      <c r="Y145" s="3"/>
      <c r="Z145" s="3"/>
    </row>
    <row r="146" ht="15.0" customHeight="1">
      <c r="A146" s="292" t="s">
        <v>2819</v>
      </c>
      <c r="B146" s="159" t="s">
        <v>3264</v>
      </c>
      <c r="C146" s="114" t="s">
        <v>86</v>
      </c>
      <c r="D146" s="114" t="s">
        <v>3250</v>
      </c>
      <c r="E146" s="402" t="s">
        <v>3251</v>
      </c>
      <c r="F146" s="114" t="s">
        <v>3244</v>
      </c>
      <c r="G146" s="114">
        <v>2.0</v>
      </c>
      <c r="H146" s="114">
        <v>2.0</v>
      </c>
      <c r="I146" s="114">
        <v>2.0</v>
      </c>
      <c r="J146" s="380">
        <v>10.0</v>
      </c>
      <c r="K146" s="380">
        <v>5.0</v>
      </c>
      <c r="L146" s="114" t="s">
        <v>616</v>
      </c>
      <c r="M146" s="3"/>
      <c r="N146" s="3"/>
      <c r="O146" s="3"/>
      <c r="P146" s="3"/>
      <c r="Q146" s="3"/>
      <c r="R146" s="3"/>
      <c r="S146" s="3"/>
      <c r="T146" s="3"/>
      <c r="U146" s="3"/>
      <c r="V146" s="3"/>
      <c r="W146" s="3"/>
      <c r="X146" s="3"/>
      <c r="Y146" s="3"/>
      <c r="Z146" s="3"/>
    </row>
    <row r="147" ht="15.0" customHeight="1">
      <c r="A147" s="85" t="s">
        <v>3292</v>
      </c>
      <c r="B147" s="380" t="s">
        <v>3293</v>
      </c>
      <c r="C147" s="114" t="s">
        <v>86</v>
      </c>
      <c r="D147" s="380" t="s">
        <v>3294</v>
      </c>
      <c r="E147" s="413" t="s">
        <v>3295</v>
      </c>
      <c r="F147" s="114" t="s">
        <v>3296</v>
      </c>
      <c r="G147" s="114">
        <v>15.0</v>
      </c>
      <c r="H147" s="114">
        <v>2.0</v>
      </c>
      <c r="I147" s="114">
        <v>15.0</v>
      </c>
      <c r="J147" s="219">
        <v>20.0</v>
      </c>
      <c r="K147" s="406">
        <v>1.33</v>
      </c>
      <c r="L147" s="114" t="s">
        <v>616</v>
      </c>
      <c r="M147" s="3"/>
      <c r="N147" s="3"/>
      <c r="O147" s="3"/>
      <c r="P147" s="3"/>
      <c r="Q147" s="3"/>
      <c r="R147" s="3"/>
      <c r="S147" s="3"/>
      <c r="T147" s="3"/>
      <c r="U147" s="3"/>
      <c r="V147" s="3"/>
      <c r="W147" s="3"/>
      <c r="X147" s="3"/>
      <c r="Y147" s="3"/>
      <c r="Z147" s="3"/>
    </row>
    <row r="148" ht="15.0" customHeight="1">
      <c r="A148" s="114" t="s">
        <v>2232</v>
      </c>
      <c r="B148" s="95" t="s">
        <v>3297</v>
      </c>
      <c r="C148" s="114" t="s">
        <v>86</v>
      </c>
      <c r="D148" s="237" t="s">
        <v>3298</v>
      </c>
      <c r="E148" s="402" t="s">
        <v>3299</v>
      </c>
      <c r="F148" s="414" t="s">
        <v>3300</v>
      </c>
      <c r="G148" s="114">
        <v>4.0</v>
      </c>
      <c r="H148" s="114">
        <v>1.0</v>
      </c>
      <c r="I148" s="114">
        <v>61.0</v>
      </c>
      <c r="J148" s="114">
        <v>20.0</v>
      </c>
      <c r="K148" s="406">
        <v>5.0</v>
      </c>
      <c r="L148" s="114" t="s">
        <v>99</v>
      </c>
      <c r="M148" s="3"/>
      <c r="N148" s="3"/>
      <c r="O148" s="3"/>
      <c r="P148" s="3"/>
      <c r="Q148" s="3"/>
      <c r="R148" s="3"/>
      <c r="S148" s="3"/>
      <c r="T148" s="3"/>
      <c r="U148" s="3"/>
      <c r="V148" s="3"/>
      <c r="W148" s="3"/>
      <c r="X148" s="3"/>
      <c r="Y148" s="3"/>
      <c r="Z148" s="3"/>
    </row>
    <row r="149" ht="15.0" customHeight="1">
      <c r="A149" s="114" t="s">
        <v>2220</v>
      </c>
      <c r="B149" s="95" t="s">
        <v>2221</v>
      </c>
      <c r="C149" s="114" t="s">
        <v>86</v>
      </c>
      <c r="D149" s="237" t="s">
        <v>3301</v>
      </c>
      <c r="E149" s="114" t="s">
        <v>3302</v>
      </c>
      <c r="F149" s="414" t="s">
        <v>3303</v>
      </c>
      <c r="G149" s="114">
        <v>3.0</v>
      </c>
      <c r="H149" s="114">
        <v>2.0</v>
      </c>
      <c r="I149" s="114">
        <v>4.0</v>
      </c>
      <c r="J149" s="114">
        <v>10.0</v>
      </c>
      <c r="K149" s="406">
        <v>3.33</v>
      </c>
      <c r="L149" s="114" t="s">
        <v>99</v>
      </c>
      <c r="M149" s="3"/>
      <c r="N149" s="3"/>
      <c r="O149" s="3"/>
      <c r="P149" s="3"/>
      <c r="Q149" s="3"/>
      <c r="R149" s="3"/>
      <c r="S149" s="3"/>
      <c r="T149" s="3"/>
      <c r="U149" s="3"/>
      <c r="V149" s="3"/>
      <c r="W149" s="3"/>
      <c r="X149" s="3"/>
      <c r="Y149" s="3"/>
      <c r="Z149" s="3"/>
    </row>
    <row r="150" ht="15.0" customHeight="1">
      <c r="A150" s="114" t="s">
        <v>2220</v>
      </c>
      <c r="B150" s="95" t="s">
        <v>2221</v>
      </c>
      <c r="C150" s="114" t="s">
        <v>86</v>
      </c>
      <c r="D150" s="237" t="s">
        <v>3304</v>
      </c>
      <c r="E150" s="402" t="s">
        <v>3305</v>
      </c>
      <c r="F150" s="414" t="s">
        <v>3303</v>
      </c>
      <c r="G150" s="114">
        <v>3.0</v>
      </c>
      <c r="H150" s="114">
        <v>2.0</v>
      </c>
      <c r="I150" s="114">
        <v>4.0</v>
      </c>
      <c r="J150" s="114">
        <v>10.0</v>
      </c>
      <c r="K150" s="406">
        <v>3.33</v>
      </c>
      <c r="L150" s="114" t="s">
        <v>99</v>
      </c>
      <c r="M150" s="3"/>
      <c r="N150" s="3"/>
      <c r="O150" s="3"/>
      <c r="P150" s="3"/>
      <c r="Q150" s="3"/>
      <c r="R150" s="3"/>
      <c r="S150" s="3"/>
      <c r="T150" s="3"/>
      <c r="U150" s="3"/>
      <c r="V150" s="3"/>
      <c r="W150" s="3"/>
      <c r="X150" s="3"/>
      <c r="Y150" s="3"/>
      <c r="Z150" s="3"/>
    </row>
    <row r="151" ht="15.0" customHeight="1">
      <c r="A151" s="114" t="s">
        <v>2239</v>
      </c>
      <c r="B151" s="95" t="s">
        <v>2240</v>
      </c>
      <c r="C151" s="114" t="s">
        <v>86</v>
      </c>
      <c r="D151" s="237" t="s">
        <v>3306</v>
      </c>
      <c r="E151" s="402" t="s">
        <v>3307</v>
      </c>
      <c r="F151" s="414" t="s">
        <v>3300</v>
      </c>
      <c r="G151" s="114">
        <v>6.0</v>
      </c>
      <c r="H151" s="114">
        <v>1.0</v>
      </c>
      <c r="I151" s="114">
        <v>10.0</v>
      </c>
      <c r="J151" s="219">
        <v>20.0</v>
      </c>
      <c r="K151" s="406">
        <v>3.33</v>
      </c>
      <c r="L151" s="114" t="s">
        <v>99</v>
      </c>
      <c r="M151" s="3"/>
      <c r="N151" s="3"/>
      <c r="O151" s="3"/>
      <c r="P151" s="3"/>
      <c r="Q151" s="3"/>
      <c r="R151" s="3"/>
      <c r="S151" s="3"/>
      <c r="T151" s="3"/>
      <c r="U151" s="3"/>
      <c r="V151" s="3"/>
      <c r="W151" s="3"/>
      <c r="X151" s="3"/>
      <c r="Y151" s="3"/>
      <c r="Z151" s="3"/>
    </row>
    <row r="152" ht="15.0" customHeight="1">
      <c r="A152" s="114" t="s">
        <v>2243</v>
      </c>
      <c r="B152" s="95" t="s">
        <v>2244</v>
      </c>
      <c r="C152" s="114" t="s">
        <v>86</v>
      </c>
      <c r="D152" s="237" t="s">
        <v>3308</v>
      </c>
      <c r="E152" s="114" t="s">
        <v>3309</v>
      </c>
      <c r="F152" s="414" t="s">
        <v>3300</v>
      </c>
      <c r="G152" s="114">
        <v>2.0</v>
      </c>
      <c r="H152" s="114">
        <v>1.0</v>
      </c>
      <c r="I152" s="114">
        <v>2.0</v>
      </c>
      <c r="J152" s="219">
        <v>20.0</v>
      </c>
      <c r="K152" s="406">
        <v>10.0</v>
      </c>
      <c r="L152" s="114" t="s">
        <v>99</v>
      </c>
      <c r="M152" s="3"/>
      <c r="N152" s="3"/>
      <c r="O152" s="3"/>
      <c r="P152" s="3"/>
      <c r="Q152" s="3"/>
      <c r="R152" s="3"/>
      <c r="S152" s="3"/>
      <c r="T152" s="3"/>
      <c r="U152" s="3"/>
      <c r="V152" s="3"/>
      <c r="W152" s="3"/>
      <c r="X152" s="3"/>
      <c r="Y152" s="3"/>
      <c r="Z152" s="3"/>
    </row>
    <row r="153" ht="15.0" customHeight="1">
      <c r="A153" s="83" t="s">
        <v>2232</v>
      </c>
      <c r="B153" s="69" t="s">
        <v>3310</v>
      </c>
      <c r="C153" s="83" t="s">
        <v>86</v>
      </c>
      <c r="D153" s="214" t="s">
        <v>3311</v>
      </c>
      <c r="E153" s="380" t="s">
        <v>3312</v>
      </c>
      <c r="F153" s="78" t="s">
        <v>1156</v>
      </c>
      <c r="G153" s="83">
        <v>4.0</v>
      </c>
      <c r="H153" s="83">
        <v>1.0</v>
      </c>
      <c r="I153" s="83">
        <v>61.0</v>
      </c>
      <c r="J153" s="114">
        <v>20.0</v>
      </c>
      <c r="K153" s="226">
        <v>5.0</v>
      </c>
      <c r="L153" s="114" t="s">
        <v>99</v>
      </c>
      <c r="M153" s="3"/>
      <c r="N153" s="3"/>
      <c r="O153" s="3"/>
      <c r="P153" s="3"/>
      <c r="Q153" s="3"/>
      <c r="R153" s="3"/>
      <c r="S153" s="3"/>
      <c r="T153" s="3"/>
      <c r="U153" s="3"/>
      <c r="V153" s="3"/>
      <c r="W153" s="3"/>
      <c r="X153" s="3"/>
      <c r="Y153" s="3"/>
      <c r="Z153" s="3"/>
    </row>
    <row r="154" ht="15.0" customHeight="1">
      <c r="A154" s="114" t="s">
        <v>2247</v>
      </c>
      <c r="B154" s="95" t="s">
        <v>1950</v>
      </c>
      <c r="C154" s="114" t="s">
        <v>86</v>
      </c>
      <c r="D154" s="114" t="s">
        <v>3313</v>
      </c>
      <c r="E154" s="114" t="s">
        <v>3314</v>
      </c>
      <c r="F154" s="114" t="s">
        <v>3315</v>
      </c>
      <c r="G154" s="114">
        <v>3.0</v>
      </c>
      <c r="H154" s="114">
        <v>3.0</v>
      </c>
      <c r="I154" s="114">
        <v>5.0</v>
      </c>
      <c r="J154" s="114">
        <v>20.0</v>
      </c>
      <c r="K154" s="114">
        <v>6.67</v>
      </c>
      <c r="L154" s="380" t="s">
        <v>97</v>
      </c>
      <c r="M154" s="3"/>
      <c r="N154" s="3"/>
      <c r="O154" s="3"/>
      <c r="P154" s="3"/>
      <c r="Q154" s="3"/>
      <c r="R154" s="3"/>
      <c r="S154" s="3"/>
      <c r="T154" s="3"/>
      <c r="U154" s="3"/>
      <c r="V154" s="3"/>
      <c r="W154" s="3"/>
      <c r="X154" s="3"/>
      <c r="Y154" s="3"/>
      <c r="Z154" s="3"/>
    </row>
    <row r="155" ht="15.0" customHeight="1">
      <c r="A155" s="114" t="s">
        <v>2257</v>
      </c>
      <c r="B155" s="95" t="s">
        <v>2258</v>
      </c>
      <c r="C155" s="114" t="s">
        <v>86</v>
      </c>
      <c r="D155" s="415" t="s">
        <v>3316</v>
      </c>
      <c r="E155" s="402" t="s">
        <v>3317</v>
      </c>
      <c r="F155" s="415" t="s">
        <v>3318</v>
      </c>
      <c r="G155" s="415">
        <v>3.0</v>
      </c>
      <c r="H155" s="415">
        <v>3.0</v>
      </c>
      <c r="I155" s="415">
        <v>5.0</v>
      </c>
      <c r="J155" s="415">
        <v>20.0</v>
      </c>
      <c r="K155" s="415">
        <v>6.67</v>
      </c>
      <c r="L155" s="380" t="s">
        <v>97</v>
      </c>
      <c r="M155" s="3"/>
      <c r="N155" s="3"/>
      <c r="O155" s="3"/>
      <c r="P155" s="3"/>
      <c r="Q155" s="3"/>
      <c r="R155" s="3"/>
      <c r="S155" s="3"/>
      <c r="T155" s="3"/>
      <c r="U155" s="3"/>
      <c r="V155" s="3"/>
      <c r="W155" s="3"/>
      <c r="X155" s="3"/>
      <c r="Y155" s="3"/>
      <c r="Z155" s="3"/>
    </row>
    <row r="156" ht="15.0" customHeight="1">
      <c r="A156" s="114" t="s">
        <v>2257</v>
      </c>
      <c r="B156" s="95" t="s">
        <v>2258</v>
      </c>
      <c r="C156" s="114" t="s">
        <v>86</v>
      </c>
      <c r="D156" s="292" t="s">
        <v>3319</v>
      </c>
      <c r="E156" s="402" t="s">
        <v>3320</v>
      </c>
      <c r="F156" s="292" t="s">
        <v>3321</v>
      </c>
      <c r="G156" s="416">
        <v>3.0</v>
      </c>
      <c r="H156" s="417">
        <v>3.0</v>
      </c>
      <c r="I156" s="114">
        <v>3.0</v>
      </c>
      <c r="J156" s="114">
        <v>20.0</v>
      </c>
      <c r="K156" s="114">
        <v>6.67</v>
      </c>
      <c r="L156" s="380" t="s">
        <v>97</v>
      </c>
      <c r="M156" s="3"/>
      <c r="N156" s="3"/>
      <c r="O156" s="3"/>
      <c r="P156" s="3"/>
      <c r="Q156" s="3"/>
      <c r="R156" s="3"/>
      <c r="S156" s="3"/>
      <c r="T156" s="3"/>
      <c r="U156" s="3"/>
      <c r="V156" s="3"/>
      <c r="W156" s="3"/>
      <c r="X156" s="3"/>
      <c r="Y156" s="3"/>
      <c r="Z156" s="3"/>
    </row>
    <row r="157" ht="15.0" customHeight="1">
      <c r="A157" s="114" t="s">
        <v>3322</v>
      </c>
      <c r="B157" s="95" t="s">
        <v>3323</v>
      </c>
      <c r="C157" s="114" t="s">
        <v>86</v>
      </c>
      <c r="D157" s="292" t="s">
        <v>3324</v>
      </c>
      <c r="E157" s="402" t="s">
        <v>3325</v>
      </c>
      <c r="F157" s="292" t="s">
        <v>3326</v>
      </c>
      <c r="G157" s="416">
        <v>1.0</v>
      </c>
      <c r="H157" s="417">
        <v>1.0</v>
      </c>
      <c r="I157" s="114">
        <v>1.0</v>
      </c>
      <c r="J157" s="114">
        <v>10.0</v>
      </c>
      <c r="K157" s="114">
        <v>10.0</v>
      </c>
      <c r="L157" s="380" t="s">
        <v>97</v>
      </c>
      <c r="M157" s="3"/>
      <c r="N157" s="3"/>
      <c r="O157" s="3"/>
      <c r="P157" s="3"/>
      <c r="Q157" s="3"/>
      <c r="R157" s="3"/>
      <c r="S157" s="3"/>
      <c r="T157" s="3"/>
      <c r="U157" s="3"/>
      <c r="V157" s="3"/>
      <c r="W157" s="3"/>
      <c r="X157" s="3"/>
      <c r="Y157" s="3"/>
      <c r="Z157" s="3"/>
    </row>
    <row r="158" ht="15.0" customHeight="1">
      <c r="A158" s="114" t="s">
        <v>3322</v>
      </c>
      <c r="B158" s="95" t="s">
        <v>3323</v>
      </c>
      <c r="C158" s="114" t="s">
        <v>86</v>
      </c>
      <c r="D158" s="292" t="s">
        <v>3327</v>
      </c>
      <c r="E158" s="402" t="s">
        <v>3328</v>
      </c>
      <c r="F158" s="292" t="s">
        <v>3329</v>
      </c>
      <c r="G158" s="416">
        <v>1.0</v>
      </c>
      <c r="H158" s="417">
        <v>1.0</v>
      </c>
      <c r="I158" s="114">
        <v>1.0</v>
      </c>
      <c r="J158" s="114">
        <v>20.0</v>
      </c>
      <c r="K158" s="114">
        <v>20.0</v>
      </c>
      <c r="L158" s="380" t="s">
        <v>97</v>
      </c>
      <c r="M158" s="3"/>
      <c r="N158" s="3"/>
      <c r="O158" s="3"/>
      <c r="P158" s="3"/>
      <c r="Q158" s="3"/>
      <c r="R158" s="3"/>
      <c r="S158" s="3"/>
      <c r="T158" s="3"/>
      <c r="U158" s="3"/>
      <c r="V158" s="3"/>
      <c r="W158" s="3"/>
      <c r="X158" s="3"/>
      <c r="Y158" s="3"/>
      <c r="Z158" s="3"/>
    </row>
    <row r="159" ht="15.0" customHeight="1">
      <c r="A159" s="114" t="s">
        <v>3330</v>
      </c>
      <c r="B159" s="95" t="s">
        <v>2163</v>
      </c>
      <c r="C159" s="114" t="s">
        <v>86</v>
      </c>
      <c r="D159" s="292" t="s">
        <v>3331</v>
      </c>
      <c r="E159" s="402" t="s">
        <v>3332</v>
      </c>
      <c r="F159" s="292" t="s">
        <v>3333</v>
      </c>
      <c r="G159" s="416">
        <v>2.0</v>
      </c>
      <c r="H159" s="417">
        <v>2.0</v>
      </c>
      <c r="I159" s="114">
        <v>2.0</v>
      </c>
      <c r="J159" s="114">
        <v>20.0</v>
      </c>
      <c r="K159" s="114">
        <v>10.0</v>
      </c>
      <c r="L159" s="380" t="s">
        <v>97</v>
      </c>
      <c r="M159" s="3"/>
      <c r="N159" s="3"/>
      <c r="O159" s="3"/>
      <c r="P159" s="3"/>
      <c r="Q159" s="3"/>
      <c r="R159" s="3"/>
      <c r="S159" s="3"/>
      <c r="T159" s="3"/>
      <c r="U159" s="3"/>
      <c r="V159" s="3"/>
      <c r="W159" s="3"/>
      <c r="X159" s="3"/>
      <c r="Y159" s="3"/>
      <c r="Z159" s="3"/>
    </row>
    <row r="160" ht="15.0" customHeight="1">
      <c r="A160" s="114" t="s">
        <v>3334</v>
      </c>
      <c r="B160" s="95" t="s">
        <v>3335</v>
      </c>
      <c r="C160" s="114" t="s">
        <v>86</v>
      </c>
      <c r="D160" s="292" t="s">
        <v>3336</v>
      </c>
      <c r="E160" s="402" t="s">
        <v>3337</v>
      </c>
      <c r="F160" s="292" t="s">
        <v>3326</v>
      </c>
      <c r="G160" s="416">
        <v>3.0</v>
      </c>
      <c r="H160" s="417">
        <v>3.0</v>
      </c>
      <c r="I160" s="114">
        <v>3.0</v>
      </c>
      <c r="J160" s="114">
        <v>10.0</v>
      </c>
      <c r="K160" s="114">
        <v>3.33</v>
      </c>
      <c r="L160" s="380" t="s">
        <v>97</v>
      </c>
      <c r="M160" s="3"/>
      <c r="N160" s="3"/>
      <c r="O160" s="3"/>
      <c r="P160" s="3"/>
      <c r="Q160" s="3"/>
      <c r="R160" s="3"/>
      <c r="S160" s="3"/>
      <c r="T160" s="3"/>
      <c r="U160" s="3"/>
      <c r="V160" s="3"/>
      <c r="W160" s="3"/>
      <c r="X160" s="3"/>
      <c r="Y160" s="3"/>
      <c r="Z160" s="3"/>
    </row>
    <row r="161" ht="15.0" customHeight="1">
      <c r="A161" s="114" t="s">
        <v>3338</v>
      </c>
      <c r="B161" s="95" t="s">
        <v>3339</v>
      </c>
      <c r="C161" s="114" t="s">
        <v>86</v>
      </c>
      <c r="D161" s="292" t="s">
        <v>3336</v>
      </c>
      <c r="E161" s="402" t="s">
        <v>3281</v>
      </c>
      <c r="F161" s="292" t="s">
        <v>3326</v>
      </c>
      <c r="G161" s="416">
        <v>3.0</v>
      </c>
      <c r="H161" s="417">
        <v>3.0</v>
      </c>
      <c r="I161" s="114">
        <v>3.0</v>
      </c>
      <c r="J161" s="114">
        <v>10.0</v>
      </c>
      <c r="K161" s="114">
        <v>3.33</v>
      </c>
      <c r="L161" s="380" t="s">
        <v>97</v>
      </c>
      <c r="M161" s="3"/>
      <c r="N161" s="3"/>
      <c r="O161" s="3"/>
      <c r="P161" s="3"/>
      <c r="Q161" s="3"/>
      <c r="R161" s="3"/>
      <c r="S161" s="3"/>
      <c r="T161" s="3"/>
      <c r="U161" s="3"/>
      <c r="V161" s="3"/>
      <c r="W161" s="3"/>
      <c r="X161" s="3"/>
      <c r="Y161" s="3"/>
      <c r="Z161" s="3"/>
    </row>
    <row r="162" ht="15.0" customHeight="1">
      <c r="A162" s="114" t="s">
        <v>3340</v>
      </c>
      <c r="B162" s="95" t="s">
        <v>3341</v>
      </c>
      <c r="C162" s="114" t="s">
        <v>52</v>
      </c>
      <c r="D162" s="292" t="s">
        <v>3336</v>
      </c>
      <c r="E162" s="402" t="s">
        <v>3342</v>
      </c>
      <c r="F162" s="292" t="s">
        <v>3326</v>
      </c>
      <c r="G162" s="416">
        <v>2.0</v>
      </c>
      <c r="H162" s="417">
        <v>2.0</v>
      </c>
      <c r="I162" s="114">
        <v>2.0</v>
      </c>
      <c r="J162" s="114">
        <v>10.0</v>
      </c>
      <c r="K162" s="114">
        <v>5.0</v>
      </c>
      <c r="L162" s="380" t="s">
        <v>97</v>
      </c>
      <c r="M162" s="3"/>
      <c r="N162" s="3"/>
      <c r="O162" s="3"/>
      <c r="P162" s="3"/>
      <c r="Q162" s="3"/>
      <c r="R162" s="3"/>
      <c r="S162" s="3"/>
      <c r="T162" s="3"/>
      <c r="U162" s="3"/>
      <c r="V162" s="3"/>
      <c r="W162" s="3"/>
      <c r="X162" s="3"/>
      <c r="Y162" s="3"/>
      <c r="Z162" s="3"/>
    </row>
    <row r="163" ht="15.0" customHeight="1">
      <c r="A163" s="114" t="s">
        <v>3322</v>
      </c>
      <c r="B163" s="95" t="s">
        <v>3323</v>
      </c>
      <c r="C163" s="114" t="s">
        <v>86</v>
      </c>
      <c r="D163" s="114" t="s">
        <v>3327</v>
      </c>
      <c r="E163" s="402" t="s">
        <v>3328</v>
      </c>
      <c r="F163" s="292" t="s">
        <v>3329</v>
      </c>
      <c r="G163" s="416">
        <v>1.0</v>
      </c>
      <c r="H163" s="417">
        <v>1.0</v>
      </c>
      <c r="I163" s="114">
        <v>1.0</v>
      </c>
      <c r="J163" s="114">
        <v>20.0</v>
      </c>
      <c r="K163" s="114">
        <v>20.0</v>
      </c>
      <c r="L163" s="380" t="s">
        <v>97</v>
      </c>
      <c r="M163" s="3"/>
      <c r="N163" s="3"/>
      <c r="O163" s="3"/>
      <c r="P163" s="3"/>
      <c r="Q163" s="3"/>
      <c r="R163" s="3"/>
      <c r="S163" s="3"/>
      <c r="T163" s="3"/>
      <c r="U163" s="3"/>
      <c r="V163" s="3"/>
      <c r="W163" s="3"/>
      <c r="X163" s="3"/>
      <c r="Y163" s="3"/>
      <c r="Z163" s="3"/>
    </row>
    <row r="164" ht="15.0" customHeight="1">
      <c r="A164" s="83" t="s">
        <v>2308</v>
      </c>
      <c r="B164" s="69" t="s">
        <v>2309</v>
      </c>
      <c r="C164" s="83" t="s">
        <v>86</v>
      </c>
      <c r="D164" s="83" t="s">
        <v>3343</v>
      </c>
      <c r="E164" s="204" t="s">
        <v>3344</v>
      </c>
      <c r="F164" s="83" t="s">
        <v>3345</v>
      </c>
      <c r="G164" s="83">
        <v>3.0</v>
      </c>
      <c r="H164" s="83">
        <v>1.0</v>
      </c>
      <c r="I164" s="292">
        <v>3.0</v>
      </c>
      <c r="J164" s="292">
        <v>10.0</v>
      </c>
      <c r="K164" s="417">
        <v>3.33</v>
      </c>
      <c r="L164" s="163" t="s">
        <v>702</v>
      </c>
      <c r="M164" s="3"/>
      <c r="N164" s="3"/>
      <c r="O164" s="3"/>
      <c r="P164" s="3"/>
      <c r="Q164" s="3"/>
      <c r="R164" s="3"/>
      <c r="S164" s="3"/>
      <c r="T164" s="3"/>
      <c r="U164" s="3"/>
      <c r="V164" s="3"/>
      <c r="W164" s="3"/>
      <c r="X164" s="3"/>
      <c r="Y164" s="3"/>
      <c r="Z164" s="3"/>
    </row>
    <row r="165" ht="15.0" customHeight="1">
      <c r="A165" s="83" t="s">
        <v>2308</v>
      </c>
      <c r="B165" s="69" t="s">
        <v>2309</v>
      </c>
      <c r="C165" s="159" t="s">
        <v>86</v>
      </c>
      <c r="D165" s="69" t="s">
        <v>3346</v>
      </c>
      <c r="E165" s="401" t="s">
        <v>3347</v>
      </c>
      <c r="F165" s="83" t="s">
        <v>3345</v>
      </c>
      <c r="G165" s="83">
        <v>3.0</v>
      </c>
      <c r="H165" s="83">
        <v>1.0</v>
      </c>
      <c r="I165" s="292">
        <v>3.0</v>
      </c>
      <c r="J165" s="292">
        <v>10.0</v>
      </c>
      <c r="K165" s="417">
        <v>3.33</v>
      </c>
      <c r="L165" s="163" t="s">
        <v>702</v>
      </c>
      <c r="M165" s="3"/>
      <c r="N165" s="3"/>
      <c r="O165" s="3"/>
      <c r="P165" s="3"/>
      <c r="Q165" s="3"/>
      <c r="R165" s="3"/>
      <c r="S165" s="3"/>
      <c r="T165" s="3"/>
      <c r="U165" s="3"/>
      <c r="V165" s="3"/>
      <c r="W165" s="3"/>
      <c r="X165" s="3"/>
      <c r="Y165" s="3"/>
      <c r="Z165" s="3"/>
    </row>
    <row r="166" ht="15.0" customHeight="1">
      <c r="A166" s="83" t="s">
        <v>2330</v>
      </c>
      <c r="B166" s="69" t="s">
        <v>2331</v>
      </c>
      <c r="C166" s="83" t="s">
        <v>86</v>
      </c>
      <c r="D166" s="83" t="s">
        <v>3348</v>
      </c>
      <c r="E166" s="204" t="s">
        <v>3349</v>
      </c>
      <c r="F166" s="83" t="s">
        <v>3350</v>
      </c>
      <c r="G166" s="83">
        <v>2.0</v>
      </c>
      <c r="H166" s="83">
        <v>1.0</v>
      </c>
      <c r="I166" s="292">
        <v>2.0</v>
      </c>
      <c r="J166" s="292">
        <v>20.0</v>
      </c>
      <c r="K166" s="417">
        <v>10.0</v>
      </c>
      <c r="L166" s="163" t="s">
        <v>702</v>
      </c>
      <c r="M166" s="3"/>
      <c r="N166" s="3"/>
      <c r="O166" s="3"/>
      <c r="P166" s="3"/>
      <c r="Q166" s="3"/>
      <c r="R166" s="3"/>
      <c r="S166" s="3"/>
      <c r="T166" s="3"/>
      <c r="U166" s="3"/>
      <c r="V166" s="3"/>
      <c r="W166" s="3"/>
      <c r="X166" s="3"/>
      <c r="Y166" s="3"/>
      <c r="Z166" s="3"/>
    </row>
    <row r="167" ht="15.0" customHeight="1">
      <c r="A167" s="83" t="s">
        <v>2330</v>
      </c>
      <c r="B167" s="69" t="s">
        <v>2331</v>
      </c>
      <c r="C167" s="159" t="s">
        <v>86</v>
      </c>
      <c r="D167" s="83" t="s">
        <v>3351</v>
      </c>
      <c r="E167" s="204" t="s">
        <v>3352</v>
      </c>
      <c r="F167" s="83" t="s">
        <v>2995</v>
      </c>
      <c r="G167" s="83">
        <v>2.0</v>
      </c>
      <c r="H167" s="83">
        <v>1.0</v>
      </c>
      <c r="I167" s="292">
        <v>2.0</v>
      </c>
      <c r="J167" s="292">
        <v>20.0</v>
      </c>
      <c r="K167" s="417">
        <v>10.0</v>
      </c>
      <c r="L167" s="163" t="s">
        <v>702</v>
      </c>
      <c r="M167" s="3"/>
      <c r="N167" s="3"/>
      <c r="O167" s="3"/>
      <c r="P167" s="3"/>
      <c r="Q167" s="3"/>
      <c r="R167" s="3"/>
      <c r="S167" s="3"/>
      <c r="T167" s="3"/>
      <c r="U167" s="3"/>
      <c r="V167" s="3"/>
      <c r="W167" s="3"/>
      <c r="X167" s="3"/>
      <c r="Y167" s="3"/>
      <c r="Z167" s="3"/>
    </row>
    <row r="168" ht="15.0" customHeight="1">
      <c r="A168" s="83" t="s">
        <v>2330</v>
      </c>
      <c r="B168" s="69" t="s">
        <v>2331</v>
      </c>
      <c r="C168" s="159" t="s">
        <v>86</v>
      </c>
      <c r="D168" s="83" t="s">
        <v>3353</v>
      </c>
      <c r="E168" s="204" t="s">
        <v>3354</v>
      </c>
      <c r="F168" s="83" t="s">
        <v>3350</v>
      </c>
      <c r="G168" s="83">
        <v>2.0</v>
      </c>
      <c r="H168" s="83">
        <v>1.0</v>
      </c>
      <c r="I168" s="292">
        <v>2.0</v>
      </c>
      <c r="J168" s="292">
        <v>20.0</v>
      </c>
      <c r="K168" s="417">
        <v>10.0</v>
      </c>
      <c r="L168" s="163" t="s">
        <v>702</v>
      </c>
      <c r="M168" s="3"/>
      <c r="N168" s="3"/>
      <c r="O168" s="3"/>
      <c r="P168" s="3"/>
      <c r="Q168" s="3"/>
      <c r="R168" s="3"/>
      <c r="S168" s="3"/>
      <c r="T168" s="3"/>
      <c r="U168" s="3"/>
      <c r="V168" s="3"/>
      <c r="W168" s="3"/>
      <c r="X168" s="3"/>
      <c r="Y168" s="3"/>
      <c r="Z168" s="3"/>
    </row>
    <row r="169" ht="15.0" customHeight="1">
      <c r="A169" s="83" t="s">
        <v>2330</v>
      </c>
      <c r="B169" s="69" t="s">
        <v>2331</v>
      </c>
      <c r="C169" s="159" t="s">
        <v>86</v>
      </c>
      <c r="D169" s="83" t="s">
        <v>3355</v>
      </c>
      <c r="E169" s="204" t="s">
        <v>3356</v>
      </c>
      <c r="F169" s="83" t="s">
        <v>3350</v>
      </c>
      <c r="G169" s="83">
        <v>2.0</v>
      </c>
      <c r="H169" s="83">
        <v>1.0</v>
      </c>
      <c r="I169" s="292">
        <v>2.0</v>
      </c>
      <c r="J169" s="292">
        <v>20.0</v>
      </c>
      <c r="K169" s="417">
        <v>10.0</v>
      </c>
      <c r="L169" s="163" t="s">
        <v>702</v>
      </c>
      <c r="M169" s="3"/>
      <c r="N169" s="3"/>
      <c r="O169" s="3"/>
      <c r="P169" s="3"/>
      <c r="Q169" s="3"/>
      <c r="R169" s="3"/>
      <c r="S169" s="3"/>
      <c r="T169" s="3"/>
      <c r="U169" s="3"/>
      <c r="V169" s="3"/>
      <c r="W169" s="3"/>
      <c r="X169" s="3"/>
      <c r="Y169" s="3"/>
      <c r="Z169" s="3"/>
    </row>
    <row r="170" ht="15.0" customHeight="1">
      <c r="A170" s="83" t="s">
        <v>2330</v>
      </c>
      <c r="B170" s="69" t="s">
        <v>2331</v>
      </c>
      <c r="C170" s="159" t="s">
        <v>86</v>
      </c>
      <c r="D170" s="83" t="s">
        <v>3357</v>
      </c>
      <c r="E170" s="204" t="s">
        <v>3358</v>
      </c>
      <c r="F170" s="83" t="s">
        <v>3359</v>
      </c>
      <c r="G170" s="83">
        <v>2.0</v>
      </c>
      <c r="H170" s="83">
        <v>1.0</v>
      </c>
      <c r="I170" s="292">
        <v>2.0</v>
      </c>
      <c r="J170" s="292">
        <v>20.0</v>
      </c>
      <c r="K170" s="417">
        <v>10.0</v>
      </c>
      <c r="L170" s="163" t="s">
        <v>702</v>
      </c>
      <c r="M170" s="3"/>
      <c r="N170" s="3"/>
      <c r="O170" s="3"/>
      <c r="P170" s="3"/>
      <c r="Q170" s="3"/>
      <c r="R170" s="3"/>
      <c r="S170" s="3"/>
      <c r="T170" s="3"/>
      <c r="U170" s="3"/>
      <c r="V170" s="3"/>
      <c r="W170" s="3"/>
      <c r="X170" s="3"/>
      <c r="Y170" s="3"/>
      <c r="Z170" s="3"/>
    </row>
    <row r="171" ht="15.0" customHeight="1">
      <c r="A171" s="83" t="s">
        <v>2351</v>
      </c>
      <c r="B171" s="69" t="s">
        <v>2352</v>
      </c>
      <c r="C171" s="83" t="s">
        <v>86</v>
      </c>
      <c r="D171" s="83" t="s">
        <v>3360</v>
      </c>
      <c r="E171" s="204" t="s">
        <v>3361</v>
      </c>
      <c r="F171" s="83" t="s">
        <v>3362</v>
      </c>
      <c r="G171" s="83">
        <v>3.0</v>
      </c>
      <c r="H171" s="83">
        <v>1.0</v>
      </c>
      <c r="I171" s="292">
        <v>3.0</v>
      </c>
      <c r="J171" s="292">
        <v>20.0</v>
      </c>
      <c r="K171" s="417">
        <v>6.67</v>
      </c>
      <c r="L171" s="163" t="s">
        <v>702</v>
      </c>
      <c r="M171" s="3"/>
      <c r="N171" s="3"/>
      <c r="O171" s="3"/>
      <c r="P171" s="3"/>
      <c r="Q171" s="3"/>
      <c r="R171" s="3"/>
      <c r="S171" s="3"/>
      <c r="T171" s="3"/>
      <c r="U171" s="3"/>
      <c r="V171" s="3"/>
      <c r="W171" s="3"/>
      <c r="X171" s="3"/>
      <c r="Y171" s="3"/>
      <c r="Z171" s="3"/>
    </row>
    <row r="172" ht="15.0" customHeight="1">
      <c r="A172" s="159" t="s">
        <v>3363</v>
      </c>
      <c r="B172" s="159" t="s">
        <v>3364</v>
      </c>
      <c r="C172" s="159" t="s">
        <v>86</v>
      </c>
      <c r="D172" s="83" t="s">
        <v>3365</v>
      </c>
      <c r="E172" s="204" t="s">
        <v>3366</v>
      </c>
      <c r="F172" s="83" t="s">
        <v>3359</v>
      </c>
      <c r="G172" s="83">
        <v>3.0</v>
      </c>
      <c r="H172" s="83">
        <v>1.0</v>
      </c>
      <c r="I172" s="292">
        <v>3.0</v>
      </c>
      <c r="J172" s="292">
        <v>20.0</v>
      </c>
      <c r="K172" s="417">
        <v>6.67</v>
      </c>
      <c r="L172" s="163" t="s">
        <v>702</v>
      </c>
      <c r="M172" s="3"/>
      <c r="N172" s="3"/>
      <c r="O172" s="3"/>
      <c r="P172" s="3"/>
      <c r="Q172" s="3"/>
      <c r="R172" s="3"/>
      <c r="S172" s="3"/>
      <c r="T172" s="3"/>
      <c r="U172" s="3"/>
      <c r="V172" s="3"/>
      <c r="W172" s="3"/>
      <c r="X172" s="3"/>
      <c r="Y172" s="3"/>
      <c r="Z172" s="3"/>
    </row>
    <row r="173" ht="15.0" customHeight="1">
      <c r="A173" s="159" t="s">
        <v>3363</v>
      </c>
      <c r="B173" s="159" t="s">
        <v>3367</v>
      </c>
      <c r="C173" s="159" t="s">
        <v>86</v>
      </c>
      <c r="D173" s="83" t="s">
        <v>3368</v>
      </c>
      <c r="E173" s="204" t="s">
        <v>3369</v>
      </c>
      <c r="F173" s="83" t="s">
        <v>3359</v>
      </c>
      <c r="G173" s="83">
        <v>3.0</v>
      </c>
      <c r="H173" s="83">
        <v>1.0</v>
      </c>
      <c r="I173" s="292">
        <v>3.0</v>
      </c>
      <c r="J173" s="292">
        <v>20.0</v>
      </c>
      <c r="K173" s="417">
        <v>6.67</v>
      </c>
      <c r="L173" s="163" t="s">
        <v>702</v>
      </c>
      <c r="M173" s="3"/>
      <c r="N173" s="3"/>
      <c r="O173" s="3"/>
      <c r="P173" s="3"/>
      <c r="Q173" s="3"/>
      <c r="R173" s="3"/>
      <c r="S173" s="3"/>
      <c r="T173" s="3"/>
      <c r="U173" s="3"/>
      <c r="V173" s="3"/>
      <c r="W173" s="3"/>
      <c r="X173" s="3"/>
      <c r="Y173" s="3"/>
      <c r="Z173" s="3"/>
    </row>
    <row r="174" ht="15.0" customHeight="1">
      <c r="A174" s="159" t="s">
        <v>3370</v>
      </c>
      <c r="B174" s="159" t="s">
        <v>3371</v>
      </c>
      <c r="C174" s="159" t="s">
        <v>86</v>
      </c>
      <c r="D174" s="83" t="s">
        <v>2364</v>
      </c>
      <c r="E174" s="204" t="s">
        <v>3372</v>
      </c>
      <c r="F174" s="83" t="s">
        <v>3359</v>
      </c>
      <c r="G174" s="114">
        <v>3.0</v>
      </c>
      <c r="H174" s="114">
        <v>1.0</v>
      </c>
      <c r="I174" s="114">
        <v>3.0</v>
      </c>
      <c r="J174" s="114">
        <v>20.0</v>
      </c>
      <c r="K174" s="417">
        <v>6.67</v>
      </c>
      <c r="L174" s="163" t="s">
        <v>702</v>
      </c>
      <c r="M174" s="3"/>
      <c r="N174" s="3"/>
      <c r="O174" s="3"/>
      <c r="P174" s="3"/>
      <c r="Q174" s="3"/>
      <c r="R174" s="3"/>
      <c r="S174" s="3"/>
      <c r="T174" s="3"/>
      <c r="U174" s="3"/>
      <c r="V174" s="3"/>
      <c r="W174" s="3"/>
      <c r="X174" s="3"/>
      <c r="Y174" s="3"/>
      <c r="Z174" s="3"/>
    </row>
    <row r="175" ht="15.0" customHeight="1">
      <c r="A175" s="159" t="s">
        <v>3373</v>
      </c>
      <c r="B175" s="159" t="s">
        <v>3374</v>
      </c>
      <c r="C175" s="159" t="s">
        <v>86</v>
      </c>
      <c r="D175" s="83" t="s">
        <v>3375</v>
      </c>
      <c r="E175" s="204" t="s">
        <v>3376</v>
      </c>
      <c r="F175" s="83" t="s">
        <v>3350</v>
      </c>
      <c r="G175" s="83">
        <v>2.0</v>
      </c>
      <c r="H175" s="83">
        <v>1.0</v>
      </c>
      <c r="I175" s="292">
        <v>2.0</v>
      </c>
      <c r="J175" s="292">
        <v>20.0</v>
      </c>
      <c r="K175" s="417">
        <v>10.0</v>
      </c>
      <c r="L175" s="163" t="s">
        <v>702</v>
      </c>
      <c r="M175" s="3"/>
      <c r="N175" s="3"/>
      <c r="O175" s="3"/>
      <c r="P175" s="3"/>
      <c r="Q175" s="3"/>
      <c r="R175" s="3"/>
      <c r="S175" s="3"/>
      <c r="T175" s="3"/>
      <c r="U175" s="3"/>
      <c r="V175" s="3"/>
      <c r="W175" s="3"/>
      <c r="X175" s="3"/>
      <c r="Y175" s="3"/>
      <c r="Z175" s="3"/>
    </row>
    <row r="176" ht="15.0" customHeight="1">
      <c r="A176" s="83" t="s">
        <v>2368</v>
      </c>
      <c r="B176" s="69" t="s">
        <v>2369</v>
      </c>
      <c r="C176" s="159" t="s">
        <v>86</v>
      </c>
      <c r="D176" s="83" t="s">
        <v>3377</v>
      </c>
      <c r="E176" s="204" t="s">
        <v>3378</v>
      </c>
      <c r="F176" s="83" t="s">
        <v>3350</v>
      </c>
      <c r="G176" s="83">
        <v>2.0</v>
      </c>
      <c r="H176" s="83">
        <v>1.0</v>
      </c>
      <c r="I176" s="292">
        <v>2.0</v>
      </c>
      <c r="J176" s="292">
        <v>20.0</v>
      </c>
      <c r="K176" s="417">
        <v>10.0</v>
      </c>
      <c r="L176" s="163" t="s">
        <v>702</v>
      </c>
      <c r="M176" s="3"/>
      <c r="N176" s="3"/>
      <c r="O176" s="3"/>
      <c r="P176" s="3"/>
      <c r="Q176" s="3"/>
      <c r="R176" s="3"/>
      <c r="S176" s="3"/>
      <c r="T176" s="3"/>
      <c r="U176" s="3"/>
      <c r="V176" s="3"/>
      <c r="W176" s="3"/>
      <c r="X176" s="3"/>
      <c r="Y176" s="3"/>
      <c r="Z176" s="3"/>
    </row>
    <row r="177" ht="15.0" customHeight="1">
      <c r="A177" s="83" t="s">
        <v>2368</v>
      </c>
      <c r="B177" s="69" t="s">
        <v>2372</v>
      </c>
      <c r="C177" s="159" t="s">
        <v>86</v>
      </c>
      <c r="D177" s="83" t="s">
        <v>3379</v>
      </c>
      <c r="E177" s="204" t="s">
        <v>3380</v>
      </c>
      <c r="F177" s="83" t="s">
        <v>3381</v>
      </c>
      <c r="G177" s="83">
        <v>2.0</v>
      </c>
      <c r="H177" s="83">
        <v>1.0</v>
      </c>
      <c r="I177" s="292">
        <v>2.0</v>
      </c>
      <c r="J177" s="292">
        <v>20.0</v>
      </c>
      <c r="K177" s="417">
        <v>10.0</v>
      </c>
      <c r="L177" s="163" t="s">
        <v>702</v>
      </c>
      <c r="M177" s="3"/>
      <c r="N177" s="3"/>
      <c r="O177" s="3"/>
      <c r="P177" s="3"/>
      <c r="Q177" s="3"/>
      <c r="R177" s="3"/>
      <c r="S177" s="3"/>
      <c r="T177" s="3"/>
      <c r="U177" s="3"/>
      <c r="V177" s="3"/>
      <c r="W177" s="3"/>
      <c r="X177" s="3"/>
      <c r="Y177" s="3"/>
      <c r="Z177" s="3"/>
    </row>
    <row r="178" ht="15.0" customHeight="1">
      <c r="A178" s="83" t="s">
        <v>2386</v>
      </c>
      <c r="B178" s="69" t="s">
        <v>3382</v>
      </c>
      <c r="C178" s="159" t="s">
        <v>86</v>
      </c>
      <c r="D178" s="83" t="s">
        <v>3383</v>
      </c>
      <c r="E178" s="204" t="s">
        <v>3384</v>
      </c>
      <c r="F178" s="83" t="s">
        <v>3345</v>
      </c>
      <c r="G178" s="83">
        <v>3.0</v>
      </c>
      <c r="H178" s="83">
        <v>1.0</v>
      </c>
      <c r="I178" s="292">
        <v>3.0</v>
      </c>
      <c r="J178" s="292">
        <v>10.0</v>
      </c>
      <c r="K178" s="417">
        <v>3.33</v>
      </c>
      <c r="L178" s="163" t="s">
        <v>702</v>
      </c>
      <c r="M178" s="3"/>
      <c r="N178" s="3"/>
      <c r="O178" s="3"/>
      <c r="P178" s="3"/>
      <c r="Q178" s="3"/>
      <c r="R178" s="3"/>
      <c r="S178" s="3"/>
      <c r="T178" s="3"/>
      <c r="U178" s="3"/>
      <c r="V178" s="3"/>
      <c r="W178" s="3"/>
      <c r="X178" s="3"/>
      <c r="Y178" s="3"/>
      <c r="Z178" s="3"/>
    </row>
    <row r="179" ht="15.0" customHeight="1">
      <c r="A179" s="83" t="s">
        <v>3385</v>
      </c>
      <c r="B179" s="69" t="s">
        <v>3386</v>
      </c>
      <c r="C179" s="159" t="s">
        <v>86</v>
      </c>
      <c r="D179" s="83" t="s">
        <v>3387</v>
      </c>
      <c r="E179" s="204" t="s">
        <v>3388</v>
      </c>
      <c r="F179" s="83" t="s">
        <v>3389</v>
      </c>
      <c r="G179" s="83">
        <v>1.0</v>
      </c>
      <c r="H179" s="83">
        <v>1.0</v>
      </c>
      <c r="I179" s="292">
        <v>1.0</v>
      </c>
      <c r="J179" s="292">
        <v>20.0</v>
      </c>
      <c r="K179" s="417">
        <v>20.0</v>
      </c>
      <c r="L179" s="163" t="s">
        <v>702</v>
      </c>
      <c r="M179" s="3"/>
      <c r="N179" s="3"/>
      <c r="O179" s="3"/>
      <c r="P179" s="3"/>
      <c r="Q179" s="3"/>
      <c r="R179" s="3"/>
      <c r="S179" s="3"/>
      <c r="T179" s="3"/>
      <c r="U179" s="3"/>
      <c r="V179" s="3"/>
      <c r="W179" s="3"/>
      <c r="X179" s="3"/>
      <c r="Y179" s="3"/>
      <c r="Z179" s="3"/>
    </row>
    <row r="180" ht="15.0" customHeight="1">
      <c r="A180" s="159" t="s">
        <v>3390</v>
      </c>
      <c r="B180" s="159" t="s">
        <v>3391</v>
      </c>
      <c r="C180" s="159" t="s">
        <v>86</v>
      </c>
      <c r="D180" s="159" t="s">
        <v>3392</v>
      </c>
      <c r="E180" s="204" t="s">
        <v>3393</v>
      </c>
      <c r="F180" s="83" t="s">
        <v>3345</v>
      </c>
      <c r="G180" s="160">
        <v>2.0</v>
      </c>
      <c r="H180" s="83">
        <v>2.0</v>
      </c>
      <c r="I180" s="83">
        <v>2.0</v>
      </c>
      <c r="J180" s="83">
        <v>10.0</v>
      </c>
      <c r="K180" s="417">
        <v>5.0</v>
      </c>
      <c r="L180" s="163" t="s">
        <v>702</v>
      </c>
      <c r="M180" s="3"/>
      <c r="N180" s="3"/>
      <c r="O180" s="3"/>
      <c r="P180" s="3"/>
      <c r="Q180" s="3"/>
      <c r="R180" s="3"/>
      <c r="S180" s="3"/>
      <c r="T180" s="3"/>
      <c r="U180" s="3"/>
      <c r="V180" s="3"/>
      <c r="W180" s="3"/>
      <c r="X180" s="3"/>
      <c r="Y180" s="3"/>
      <c r="Z180" s="3"/>
    </row>
    <row r="181" ht="15.0" customHeight="1">
      <c r="A181" s="159" t="s">
        <v>3394</v>
      </c>
      <c r="B181" s="159" t="s">
        <v>3395</v>
      </c>
      <c r="C181" s="159" t="s">
        <v>86</v>
      </c>
      <c r="D181" s="159" t="s">
        <v>3392</v>
      </c>
      <c r="E181" s="204" t="s">
        <v>3393</v>
      </c>
      <c r="F181" s="83" t="s">
        <v>3345</v>
      </c>
      <c r="G181" s="160">
        <v>2.0</v>
      </c>
      <c r="H181" s="83">
        <v>2.0</v>
      </c>
      <c r="I181" s="83">
        <v>3.0</v>
      </c>
      <c r="J181" s="83">
        <v>10.0</v>
      </c>
      <c r="K181" s="417">
        <v>5.0</v>
      </c>
      <c r="L181" s="163" t="s">
        <v>702</v>
      </c>
      <c r="M181" s="3"/>
      <c r="N181" s="3"/>
      <c r="O181" s="3"/>
      <c r="P181" s="3"/>
      <c r="Q181" s="3"/>
      <c r="R181" s="3"/>
      <c r="S181" s="3"/>
      <c r="T181" s="3"/>
      <c r="U181" s="3"/>
      <c r="V181" s="3"/>
      <c r="W181" s="3"/>
      <c r="X181" s="3"/>
      <c r="Y181" s="3"/>
      <c r="Z181" s="3"/>
    </row>
    <row r="182" ht="15.0" customHeight="1">
      <c r="A182" s="159" t="s">
        <v>3396</v>
      </c>
      <c r="B182" s="159" t="s">
        <v>3397</v>
      </c>
      <c r="C182" s="159" t="s">
        <v>86</v>
      </c>
      <c r="D182" s="159" t="s">
        <v>3392</v>
      </c>
      <c r="E182" s="204" t="s">
        <v>3393</v>
      </c>
      <c r="F182" s="83" t="s">
        <v>3345</v>
      </c>
      <c r="G182" s="160">
        <v>3.0</v>
      </c>
      <c r="H182" s="83">
        <v>3.0</v>
      </c>
      <c r="I182" s="83">
        <v>3.0</v>
      </c>
      <c r="J182" s="83">
        <v>10.0</v>
      </c>
      <c r="K182" s="417">
        <v>3.33</v>
      </c>
      <c r="L182" s="163" t="s">
        <v>702</v>
      </c>
      <c r="M182" s="3"/>
      <c r="N182" s="3"/>
      <c r="O182" s="3"/>
      <c r="P182" s="3"/>
      <c r="Q182" s="3"/>
      <c r="R182" s="3"/>
      <c r="S182" s="3"/>
      <c r="T182" s="3"/>
      <c r="U182" s="3"/>
      <c r="V182" s="3"/>
      <c r="W182" s="3"/>
      <c r="X182" s="3"/>
      <c r="Y182" s="3"/>
      <c r="Z182" s="3"/>
    </row>
    <row r="183" ht="15.0" customHeight="1">
      <c r="A183" s="159" t="s">
        <v>3398</v>
      </c>
      <c r="B183" s="159" t="s">
        <v>3399</v>
      </c>
      <c r="C183" s="159" t="s">
        <v>86</v>
      </c>
      <c r="D183" s="159" t="s">
        <v>3392</v>
      </c>
      <c r="E183" s="204" t="s">
        <v>3393</v>
      </c>
      <c r="F183" s="83" t="s">
        <v>3345</v>
      </c>
      <c r="G183" s="160">
        <v>2.0</v>
      </c>
      <c r="H183" s="83">
        <v>2.0</v>
      </c>
      <c r="I183" s="83">
        <v>2.0</v>
      </c>
      <c r="J183" s="83">
        <v>10.0</v>
      </c>
      <c r="K183" s="417">
        <v>5.0</v>
      </c>
      <c r="L183" s="163" t="s">
        <v>702</v>
      </c>
      <c r="M183" s="3"/>
      <c r="N183" s="3"/>
      <c r="O183" s="3"/>
      <c r="P183" s="3"/>
      <c r="Q183" s="3"/>
      <c r="R183" s="3"/>
      <c r="S183" s="3"/>
      <c r="T183" s="3"/>
      <c r="U183" s="3"/>
      <c r="V183" s="3"/>
      <c r="W183" s="3"/>
      <c r="X183" s="3"/>
      <c r="Y183" s="3"/>
      <c r="Z183" s="3"/>
    </row>
    <row r="184" ht="15.0" customHeight="1">
      <c r="A184" s="159" t="s">
        <v>3400</v>
      </c>
      <c r="B184" s="159" t="s">
        <v>3401</v>
      </c>
      <c r="C184" s="159" t="s">
        <v>86</v>
      </c>
      <c r="D184" s="159" t="s">
        <v>3402</v>
      </c>
      <c r="E184" s="204" t="s">
        <v>3403</v>
      </c>
      <c r="F184" s="83" t="s">
        <v>3359</v>
      </c>
      <c r="G184" s="160">
        <v>1.0</v>
      </c>
      <c r="H184" s="83">
        <v>1.0</v>
      </c>
      <c r="I184" s="83">
        <v>1.0</v>
      </c>
      <c r="J184" s="83">
        <v>20.0</v>
      </c>
      <c r="K184" s="417">
        <v>20.0</v>
      </c>
      <c r="L184" s="163" t="s">
        <v>702</v>
      </c>
      <c r="M184" s="3"/>
      <c r="N184" s="3"/>
      <c r="O184" s="3"/>
      <c r="P184" s="3"/>
      <c r="Q184" s="3"/>
      <c r="R184" s="3"/>
      <c r="S184" s="3"/>
      <c r="T184" s="3"/>
      <c r="U184" s="3"/>
      <c r="V184" s="3"/>
      <c r="W184" s="3"/>
      <c r="X184" s="3"/>
      <c r="Y184" s="3"/>
      <c r="Z184" s="3"/>
    </row>
    <row r="185" ht="15.0" customHeight="1">
      <c r="A185" s="159" t="s">
        <v>3400</v>
      </c>
      <c r="B185" s="159" t="s">
        <v>3404</v>
      </c>
      <c r="C185" s="159" t="s">
        <v>86</v>
      </c>
      <c r="D185" s="159" t="s">
        <v>3405</v>
      </c>
      <c r="E185" s="204" t="s">
        <v>3406</v>
      </c>
      <c r="F185" s="83" t="s">
        <v>3407</v>
      </c>
      <c r="G185" s="160">
        <v>1.0</v>
      </c>
      <c r="H185" s="83">
        <v>1.0</v>
      </c>
      <c r="I185" s="83">
        <v>1.0</v>
      </c>
      <c r="J185" s="83">
        <v>20.0</v>
      </c>
      <c r="K185" s="417">
        <v>20.0</v>
      </c>
      <c r="L185" s="163" t="s">
        <v>702</v>
      </c>
      <c r="M185" s="3"/>
      <c r="N185" s="3"/>
      <c r="O185" s="3"/>
      <c r="P185" s="3"/>
      <c r="Q185" s="3"/>
      <c r="R185" s="3"/>
      <c r="S185" s="3"/>
      <c r="T185" s="3"/>
      <c r="U185" s="3"/>
      <c r="V185" s="3"/>
      <c r="W185" s="3"/>
      <c r="X185" s="3"/>
      <c r="Y185" s="3"/>
      <c r="Z185" s="3"/>
    </row>
    <row r="186" ht="15.0" customHeight="1">
      <c r="A186" s="134" t="s">
        <v>2468</v>
      </c>
      <c r="B186" s="133" t="s">
        <v>2469</v>
      </c>
      <c r="C186" s="134" t="s">
        <v>86</v>
      </c>
      <c r="D186" s="134" t="s">
        <v>3408</v>
      </c>
      <c r="E186" s="215" t="s">
        <v>3409</v>
      </c>
      <c r="F186" s="134" t="s">
        <v>2995</v>
      </c>
      <c r="G186" s="134">
        <v>5.0</v>
      </c>
      <c r="H186" s="134">
        <v>1.0</v>
      </c>
      <c r="I186" s="235">
        <v>26.0</v>
      </c>
      <c r="J186" s="235">
        <v>20.0</v>
      </c>
      <c r="K186" s="418">
        <v>4.0</v>
      </c>
      <c r="L186" s="163" t="s">
        <v>3410</v>
      </c>
      <c r="M186" s="3"/>
      <c r="N186" s="3"/>
      <c r="O186" s="3"/>
      <c r="P186" s="3"/>
      <c r="Q186" s="3"/>
      <c r="R186" s="3"/>
      <c r="S186" s="3"/>
      <c r="T186" s="3"/>
      <c r="U186" s="3"/>
      <c r="V186" s="3"/>
      <c r="W186" s="3"/>
      <c r="X186" s="3"/>
      <c r="Y186" s="3"/>
      <c r="Z186" s="3"/>
    </row>
    <row r="187" ht="15.0" customHeight="1">
      <c r="A187" s="133" t="s">
        <v>2472</v>
      </c>
      <c r="B187" s="134" t="s">
        <v>2473</v>
      </c>
      <c r="C187" s="134" t="s">
        <v>86</v>
      </c>
      <c r="D187" s="133" t="s">
        <v>3411</v>
      </c>
      <c r="E187" s="407" t="s">
        <v>3412</v>
      </c>
      <c r="F187" s="133" t="s">
        <v>3078</v>
      </c>
      <c r="G187" s="419">
        <v>3.0</v>
      </c>
      <c r="H187" s="133">
        <v>3.0</v>
      </c>
      <c r="I187" s="134">
        <v>3.0</v>
      </c>
      <c r="J187" s="134">
        <v>20.0</v>
      </c>
      <c r="K187" s="420">
        <v>6.66</v>
      </c>
      <c r="L187" s="163" t="s">
        <v>3410</v>
      </c>
      <c r="M187" s="3"/>
      <c r="N187" s="3"/>
      <c r="O187" s="3"/>
      <c r="P187" s="3"/>
      <c r="Q187" s="3"/>
      <c r="R187" s="3"/>
      <c r="S187" s="3"/>
      <c r="T187" s="3"/>
      <c r="U187" s="3"/>
      <c r="V187" s="3"/>
      <c r="W187" s="3"/>
      <c r="X187" s="3"/>
      <c r="Y187" s="3"/>
      <c r="Z187" s="3"/>
    </row>
    <row r="188" ht="15.0" customHeight="1">
      <c r="A188" s="133" t="s">
        <v>2472</v>
      </c>
      <c r="B188" s="134" t="s">
        <v>2473</v>
      </c>
      <c r="C188" s="134" t="s">
        <v>86</v>
      </c>
      <c r="D188" s="134" t="s">
        <v>3413</v>
      </c>
      <c r="E188" s="407" t="s">
        <v>3414</v>
      </c>
      <c r="F188" s="134" t="s">
        <v>2995</v>
      </c>
      <c r="G188" s="421">
        <v>3.0</v>
      </c>
      <c r="H188" s="134">
        <v>3.0</v>
      </c>
      <c r="I188" s="134">
        <v>3.0</v>
      </c>
      <c r="J188" s="134">
        <v>20.0</v>
      </c>
      <c r="K188" s="420">
        <v>6.66</v>
      </c>
      <c r="L188" s="163" t="s">
        <v>3410</v>
      </c>
      <c r="M188" s="3"/>
      <c r="N188" s="3"/>
      <c r="O188" s="3"/>
      <c r="P188" s="3"/>
      <c r="Q188" s="3"/>
      <c r="R188" s="3"/>
      <c r="S188" s="3"/>
      <c r="T188" s="3"/>
      <c r="U188" s="3"/>
      <c r="V188" s="3"/>
      <c r="W188" s="3"/>
      <c r="X188" s="3"/>
      <c r="Y188" s="3"/>
      <c r="Z188" s="3"/>
    </row>
    <row r="189" ht="15.0" customHeight="1">
      <c r="A189" s="133" t="s">
        <v>2472</v>
      </c>
      <c r="B189" s="134" t="s">
        <v>2473</v>
      </c>
      <c r="C189" s="134" t="s">
        <v>86</v>
      </c>
      <c r="D189" s="134" t="s">
        <v>3415</v>
      </c>
      <c r="E189" s="215" t="s">
        <v>3416</v>
      </c>
      <c r="F189" s="134" t="s">
        <v>2995</v>
      </c>
      <c r="G189" s="421">
        <v>3.0</v>
      </c>
      <c r="H189" s="134">
        <v>3.0</v>
      </c>
      <c r="I189" s="134">
        <v>3.0</v>
      </c>
      <c r="J189" s="134">
        <v>20.0</v>
      </c>
      <c r="K189" s="420">
        <v>6.66</v>
      </c>
      <c r="L189" s="163" t="s">
        <v>3410</v>
      </c>
      <c r="M189" s="3"/>
      <c r="N189" s="3"/>
      <c r="O189" s="3"/>
      <c r="P189" s="3"/>
      <c r="Q189" s="3"/>
      <c r="R189" s="3"/>
      <c r="S189" s="3"/>
      <c r="T189" s="3"/>
      <c r="U189" s="3"/>
      <c r="V189" s="3"/>
      <c r="W189" s="3"/>
      <c r="X189" s="3"/>
      <c r="Y189" s="3"/>
      <c r="Z189" s="3"/>
    </row>
    <row r="190" ht="15.0" customHeight="1">
      <c r="A190" s="133" t="s">
        <v>2472</v>
      </c>
      <c r="B190" s="134" t="s">
        <v>2473</v>
      </c>
      <c r="C190" s="134" t="s">
        <v>86</v>
      </c>
      <c r="D190" s="134" t="s">
        <v>3417</v>
      </c>
      <c r="E190" s="407" t="s">
        <v>3418</v>
      </c>
      <c r="F190" s="134" t="s">
        <v>2995</v>
      </c>
      <c r="G190" s="421">
        <v>3.0</v>
      </c>
      <c r="H190" s="134">
        <v>3.0</v>
      </c>
      <c r="I190" s="134">
        <v>3.0</v>
      </c>
      <c r="J190" s="134">
        <v>10.0</v>
      </c>
      <c r="K190" s="420">
        <v>3.33</v>
      </c>
      <c r="L190" s="163" t="s">
        <v>3410</v>
      </c>
      <c r="M190" s="3"/>
      <c r="N190" s="3"/>
      <c r="O190" s="3"/>
      <c r="P190" s="3"/>
      <c r="Q190" s="3"/>
      <c r="R190" s="3"/>
      <c r="S190" s="3"/>
      <c r="T190" s="3"/>
      <c r="U190" s="3"/>
      <c r="V190" s="3"/>
      <c r="W190" s="3"/>
      <c r="X190" s="3"/>
      <c r="Y190" s="3"/>
      <c r="Z190" s="3"/>
    </row>
    <row r="191" ht="15.0" customHeight="1">
      <c r="A191" s="133" t="s">
        <v>2472</v>
      </c>
      <c r="B191" s="134" t="s">
        <v>2473</v>
      </c>
      <c r="C191" s="134" t="s">
        <v>86</v>
      </c>
      <c r="D191" s="134" t="s">
        <v>3419</v>
      </c>
      <c r="E191" s="407" t="s">
        <v>3420</v>
      </c>
      <c r="F191" s="134" t="s">
        <v>2995</v>
      </c>
      <c r="G191" s="421">
        <v>3.0</v>
      </c>
      <c r="H191" s="134">
        <v>3.0</v>
      </c>
      <c r="I191" s="134">
        <v>3.0</v>
      </c>
      <c r="J191" s="134">
        <v>10.0</v>
      </c>
      <c r="K191" s="420">
        <v>3.33</v>
      </c>
      <c r="L191" s="163" t="s">
        <v>3410</v>
      </c>
      <c r="M191" s="3"/>
      <c r="N191" s="3"/>
      <c r="O191" s="3"/>
      <c r="P191" s="3"/>
      <c r="Q191" s="3"/>
      <c r="R191" s="3"/>
      <c r="S191" s="3"/>
      <c r="T191" s="3"/>
      <c r="U191" s="3"/>
      <c r="V191" s="3"/>
      <c r="W191" s="3"/>
      <c r="X191" s="3"/>
      <c r="Y191" s="3"/>
      <c r="Z191" s="3"/>
    </row>
    <row r="192" ht="15.0" customHeight="1">
      <c r="A192" s="133" t="s">
        <v>2472</v>
      </c>
      <c r="B192" s="134" t="s">
        <v>2473</v>
      </c>
      <c r="C192" s="134" t="s">
        <v>86</v>
      </c>
      <c r="D192" s="134" t="s">
        <v>3421</v>
      </c>
      <c r="E192" s="215" t="s">
        <v>3422</v>
      </c>
      <c r="F192" s="134" t="s">
        <v>2995</v>
      </c>
      <c r="G192" s="421">
        <v>3.0</v>
      </c>
      <c r="H192" s="134">
        <v>3.0</v>
      </c>
      <c r="I192" s="134">
        <v>3.0</v>
      </c>
      <c r="J192" s="134">
        <v>10.0</v>
      </c>
      <c r="K192" s="420">
        <v>3.33</v>
      </c>
      <c r="L192" s="163" t="s">
        <v>3410</v>
      </c>
      <c r="M192" s="3"/>
      <c r="N192" s="3"/>
      <c r="O192" s="3"/>
      <c r="P192" s="3"/>
      <c r="Q192" s="3"/>
      <c r="R192" s="3"/>
      <c r="S192" s="3"/>
      <c r="T192" s="3"/>
      <c r="U192" s="3"/>
      <c r="V192" s="3"/>
      <c r="W192" s="3"/>
      <c r="X192" s="3"/>
      <c r="Y192" s="3"/>
      <c r="Z192" s="3"/>
    </row>
    <row r="193" ht="15.0" customHeight="1">
      <c r="A193" s="133" t="s">
        <v>2472</v>
      </c>
      <c r="B193" s="134" t="s">
        <v>2473</v>
      </c>
      <c r="C193" s="134" t="s">
        <v>86</v>
      </c>
      <c r="D193" s="134" t="s">
        <v>3423</v>
      </c>
      <c r="E193" s="215" t="s">
        <v>3424</v>
      </c>
      <c r="F193" s="134" t="s">
        <v>2995</v>
      </c>
      <c r="G193" s="421">
        <v>3.0</v>
      </c>
      <c r="H193" s="134">
        <v>3.0</v>
      </c>
      <c r="I193" s="134">
        <v>3.0</v>
      </c>
      <c r="J193" s="134">
        <v>10.0</v>
      </c>
      <c r="K193" s="420">
        <v>3.33</v>
      </c>
      <c r="L193" s="163" t="s">
        <v>3410</v>
      </c>
      <c r="M193" s="3"/>
      <c r="N193" s="3"/>
      <c r="O193" s="3"/>
      <c r="P193" s="3"/>
      <c r="Q193" s="3"/>
      <c r="R193" s="3"/>
      <c r="S193" s="3"/>
      <c r="T193" s="3"/>
      <c r="U193" s="3"/>
      <c r="V193" s="3"/>
      <c r="W193" s="3"/>
      <c r="X193" s="3"/>
      <c r="Y193" s="3"/>
      <c r="Z193" s="3"/>
    </row>
    <row r="194" ht="15.0" customHeight="1">
      <c r="A194" s="133" t="s">
        <v>2472</v>
      </c>
      <c r="B194" s="134" t="s">
        <v>2473</v>
      </c>
      <c r="C194" s="134" t="s">
        <v>86</v>
      </c>
      <c r="D194" s="134" t="s">
        <v>3425</v>
      </c>
      <c r="E194" s="407" t="s">
        <v>3426</v>
      </c>
      <c r="F194" s="134" t="s">
        <v>2995</v>
      </c>
      <c r="G194" s="421">
        <v>3.0</v>
      </c>
      <c r="H194" s="134">
        <v>3.0</v>
      </c>
      <c r="I194" s="134">
        <v>3.0</v>
      </c>
      <c r="J194" s="134">
        <v>10.0</v>
      </c>
      <c r="K194" s="420">
        <v>3.33</v>
      </c>
      <c r="L194" s="163" t="s">
        <v>3410</v>
      </c>
      <c r="M194" s="3"/>
      <c r="N194" s="3"/>
      <c r="O194" s="3"/>
      <c r="P194" s="3"/>
      <c r="Q194" s="3"/>
      <c r="R194" s="3"/>
      <c r="S194" s="3"/>
      <c r="T194" s="3"/>
      <c r="U194" s="3"/>
      <c r="V194" s="3"/>
      <c r="W194" s="3"/>
      <c r="X194" s="3"/>
      <c r="Y194" s="3"/>
      <c r="Z194" s="3"/>
    </row>
    <row r="195" ht="15.0" customHeight="1">
      <c r="A195" s="134" t="s">
        <v>2506</v>
      </c>
      <c r="B195" s="134" t="s">
        <v>2507</v>
      </c>
      <c r="C195" s="134" t="s">
        <v>86</v>
      </c>
      <c r="D195" s="134" t="s">
        <v>3427</v>
      </c>
      <c r="E195" s="215" t="s">
        <v>3428</v>
      </c>
      <c r="F195" s="134" t="s">
        <v>2995</v>
      </c>
      <c r="G195" s="421">
        <v>4.0</v>
      </c>
      <c r="H195" s="134">
        <v>1.0</v>
      </c>
      <c r="I195" s="134">
        <v>10.0</v>
      </c>
      <c r="J195" s="134">
        <v>20.0</v>
      </c>
      <c r="K195" s="420">
        <v>5.0</v>
      </c>
      <c r="L195" s="163" t="s">
        <v>3410</v>
      </c>
      <c r="M195" s="3"/>
      <c r="N195" s="3"/>
      <c r="O195" s="3"/>
      <c r="P195" s="3"/>
      <c r="Q195" s="3"/>
      <c r="R195" s="3"/>
      <c r="S195" s="3"/>
      <c r="T195" s="3"/>
      <c r="U195" s="3"/>
      <c r="V195" s="3"/>
      <c r="W195" s="3"/>
      <c r="X195" s="3"/>
      <c r="Y195" s="3"/>
      <c r="Z195" s="3"/>
    </row>
    <row r="196" ht="15.0" customHeight="1">
      <c r="A196" s="134" t="s">
        <v>2506</v>
      </c>
      <c r="B196" s="134" t="s">
        <v>2507</v>
      </c>
      <c r="C196" s="134" t="s">
        <v>86</v>
      </c>
      <c r="D196" s="134" t="s">
        <v>3429</v>
      </c>
      <c r="E196" s="407" t="s">
        <v>3430</v>
      </c>
      <c r="F196" s="134" t="s">
        <v>2995</v>
      </c>
      <c r="G196" s="421">
        <v>4.0</v>
      </c>
      <c r="H196" s="134">
        <v>1.0</v>
      </c>
      <c r="I196" s="134">
        <v>10.0</v>
      </c>
      <c r="J196" s="134">
        <v>20.0</v>
      </c>
      <c r="K196" s="420">
        <v>5.0</v>
      </c>
      <c r="L196" s="163" t="s">
        <v>3410</v>
      </c>
      <c r="M196" s="3"/>
      <c r="N196" s="3"/>
      <c r="O196" s="3"/>
      <c r="P196" s="3"/>
      <c r="Q196" s="3"/>
      <c r="R196" s="3"/>
      <c r="S196" s="3"/>
      <c r="T196" s="3"/>
      <c r="U196" s="3"/>
      <c r="V196" s="3"/>
      <c r="W196" s="3"/>
      <c r="X196" s="3"/>
      <c r="Y196" s="3"/>
      <c r="Z196" s="3"/>
    </row>
    <row r="197" ht="15.0" customHeight="1">
      <c r="A197" s="134" t="s">
        <v>2506</v>
      </c>
      <c r="B197" s="134" t="s">
        <v>2507</v>
      </c>
      <c r="C197" s="134" t="s">
        <v>86</v>
      </c>
      <c r="D197" s="134" t="s">
        <v>3431</v>
      </c>
      <c r="E197" s="215" t="s">
        <v>3432</v>
      </c>
      <c r="F197" s="134" t="s">
        <v>2995</v>
      </c>
      <c r="G197" s="421">
        <v>4.0</v>
      </c>
      <c r="H197" s="134">
        <v>1.0</v>
      </c>
      <c r="I197" s="134">
        <v>10.0</v>
      </c>
      <c r="J197" s="134">
        <v>20.0</v>
      </c>
      <c r="K197" s="420">
        <v>5.0</v>
      </c>
      <c r="L197" s="163" t="s">
        <v>3410</v>
      </c>
      <c r="M197" s="3"/>
      <c r="N197" s="3"/>
      <c r="O197" s="3"/>
      <c r="P197" s="3"/>
      <c r="Q197" s="3"/>
      <c r="R197" s="3"/>
      <c r="S197" s="3"/>
      <c r="T197" s="3"/>
      <c r="U197" s="3"/>
      <c r="V197" s="3"/>
      <c r="W197" s="3"/>
      <c r="X197" s="3"/>
      <c r="Y197" s="3"/>
      <c r="Z197" s="3"/>
    </row>
    <row r="198" ht="15.0" customHeight="1">
      <c r="A198" s="134" t="s">
        <v>2538</v>
      </c>
      <c r="B198" s="134" t="s">
        <v>2539</v>
      </c>
      <c r="C198" s="134" t="s">
        <v>86</v>
      </c>
      <c r="D198" s="134" t="s">
        <v>3433</v>
      </c>
      <c r="E198" s="215" t="s">
        <v>3434</v>
      </c>
      <c r="F198" s="134" t="s">
        <v>2995</v>
      </c>
      <c r="G198" s="421">
        <v>1.0</v>
      </c>
      <c r="H198" s="134">
        <v>1.0</v>
      </c>
      <c r="I198" s="134">
        <v>1.0</v>
      </c>
      <c r="J198" s="134">
        <v>20.0</v>
      </c>
      <c r="K198" s="420">
        <v>20.0</v>
      </c>
      <c r="L198" s="163" t="s">
        <v>3410</v>
      </c>
      <c r="M198" s="3"/>
      <c r="N198" s="3"/>
      <c r="O198" s="3"/>
      <c r="P198" s="3"/>
      <c r="Q198" s="3"/>
      <c r="R198" s="3"/>
      <c r="S198" s="3"/>
      <c r="T198" s="3"/>
      <c r="U198" s="3"/>
      <c r="V198" s="3"/>
      <c r="W198" s="3"/>
      <c r="X198" s="3"/>
      <c r="Y198" s="3"/>
      <c r="Z198" s="3"/>
    </row>
    <row r="199" ht="15.0" customHeight="1">
      <c r="A199" s="134" t="s">
        <v>2542</v>
      </c>
      <c r="B199" s="134" t="s">
        <v>2543</v>
      </c>
      <c r="C199" s="134" t="s">
        <v>86</v>
      </c>
      <c r="D199" s="134" t="s">
        <v>3435</v>
      </c>
      <c r="E199" s="215" t="s">
        <v>3436</v>
      </c>
      <c r="F199" s="134" t="s">
        <v>2995</v>
      </c>
      <c r="G199" s="421">
        <v>1.0</v>
      </c>
      <c r="H199" s="134">
        <v>1.0</v>
      </c>
      <c r="I199" s="134">
        <v>2.0</v>
      </c>
      <c r="J199" s="134">
        <v>20.0</v>
      </c>
      <c r="K199" s="420">
        <v>20.0</v>
      </c>
      <c r="L199" s="163" t="s">
        <v>3410</v>
      </c>
      <c r="M199" s="3"/>
      <c r="N199" s="3"/>
      <c r="O199" s="3"/>
      <c r="P199" s="3"/>
      <c r="Q199" s="3"/>
      <c r="R199" s="3"/>
      <c r="S199" s="3"/>
      <c r="T199" s="3"/>
      <c r="U199" s="3"/>
      <c r="V199" s="3"/>
      <c r="W199" s="3"/>
      <c r="X199" s="3"/>
      <c r="Y199" s="3"/>
      <c r="Z199" s="3"/>
    </row>
    <row r="200" ht="15.0" customHeight="1">
      <c r="A200" s="134" t="s">
        <v>2538</v>
      </c>
      <c r="B200" s="134" t="s">
        <v>2549</v>
      </c>
      <c r="C200" s="134" t="s">
        <v>86</v>
      </c>
      <c r="D200" s="134" t="s">
        <v>3437</v>
      </c>
      <c r="E200" s="422" t="s">
        <v>3438</v>
      </c>
      <c r="F200" s="134" t="s">
        <v>2995</v>
      </c>
      <c r="G200" s="421">
        <v>1.0</v>
      </c>
      <c r="H200" s="134">
        <v>1.0</v>
      </c>
      <c r="I200" s="134">
        <v>1.0</v>
      </c>
      <c r="J200" s="134">
        <v>10.0</v>
      </c>
      <c r="K200" s="420">
        <v>10.0</v>
      </c>
      <c r="L200" s="163" t="s">
        <v>3410</v>
      </c>
      <c r="M200" s="3"/>
      <c r="N200" s="3"/>
      <c r="O200" s="3"/>
      <c r="P200" s="3"/>
      <c r="Q200" s="3"/>
      <c r="R200" s="3"/>
      <c r="S200" s="3"/>
      <c r="T200" s="3"/>
      <c r="U200" s="3"/>
      <c r="V200" s="3"/>
      <c r="W200" s="3"/>
      <c r="X200" s="3"/>
      <c r="Y200" s="3"/>
      <c r="Z200" s="3"/>
    </row>
    <row r="201" ht="15.0" customHeight="1">
      <c r="A201" s="134" t="s">
        <v>2538</v>
      </c>
      <c r="B201" s="134" t="s">
        <v>2566</v>
      </c>
      <c r="C201" s="134" t="s">
        <v>86</v>
      </c>
      <c r="D201" s="134" t="s">
        <v>3439</v>
      </c>
      <c r="E201" s="215" t="s">
        <v>3440</v>
      </c>
      <c r="F201" s="134" t="s">
        <v>2995</v>
      </c>
      <c r="G201" s="421">
        <v>1.0</v>
      </c>
      <c r="H201" s="134">
        <v>1.0</v>
      </c>
      <c r="I201" s="134">
        <v>1.0</v>
      </c>
      <c r="J201" s="134">
        <v>10.0</v>
      </c>
      <c r="K201" s="420">
        <v>10.0</v>
      </c>
      <c r="L201" s="163" t="s">
        <v>3410</v>
      </c>
      <c r="M201" s="3"/>
      <c r="N201" s="3"/>
      <c r="O201" s="3"/>
      <c r="P201" s="3"/>
      <c r="Q201" s="3"/>
      <c r="R201" s="3"/>
      <c r="S201" s="3"/>
      <c r="T201" s="3"/>
      <c r="U201" s="3"/>
      <c r="V201" s="3"/>
      <c r="W201" s="3"/>
      <c r="X201" s="3"/>
      <c r="Y201" s="3"/>
      <c r="Z201" s="3"/>
    </row>
    <row r="202" ht="15.0" customHeight="1">
      <c r="A202" s="133" t="s">
        <v>3441</v>
      </c>
      <c r="B202" s="133" t="s">
        <v>3442</v>
      </c>
      <c r="C202" s="133" t="s">
        <v>86</v>
      </c>
      <c r="D202" s="423" t="s">
        <v>3443</v>
      </c>
      <c r="E202" s="424" t="s">
        <v>3444</v>
      </c>
      <c r="F202" s="425" t="s">
        <v>3445</v>
      </c>
      <c r="G202" s="426"/>
      <c r="H202" s="427"/>
      <c r="I202" s="427"/>
      <c r="J202" s="427">
        <v>10.0</v>
      </c>
      <c r="K202" s="428">
        <v>136.67</v>
      </c>
      <c r="L202" s="163" t="s">
        <v>3410</v>
      </c>
      <c r="M202" s="3"/>
      <c r="N202" s="3"/>
      <c r="O202" s="3"/>
      <c r="P202" s="3"/>
      <c r="Q202" s="3"/>
      <c r="R202" s="3"/>
      <c r="S202" s="3"/>
      <c r="T202" s="3"/>
      <c r="U202" s="3"/>
      <c r="V202" s="3"/>
      <c r="W202" s="3"/>
      <c r="X202" s="3"/>
      <c r="Y202" s="3"/>
      <c r="Z202" s="3"/>
    </row>
    <row r="203" ht="15.0" customHeight="1">
      <c r="A203" s="159" t="s">
        <v>2582</v>
      </c>
      <c r="B203" s="159" t="s">
        <v>2583</v>
      </c>
      <c r="C203" s="83" t="s">
        <v>86</v>
      </c>
      <c r="D203" s="83" t="s">
        <v>3446</v>
      </c>
      <c r="E203" s="429" t="s">
        <v>3447</v>
      </c>
      <c r="F203" s="83" t="s">
        <v>2995</v>
      </c>
      <c r="G203" s="83">
        <v>0.0</v>
      </c>
      <c r="H203" s="83">
        <v>5.0</v>
      </c>
      <c r="I203" s="83">
        <v>5.0</v>
      </c>
      <c r="J203" s="83">
        <v>20.0</v>
      </c>
      <c r="K203" s="83">
        <v>4.0</v>
      </c>
      <c r="L203" s="114" t="s">
        <v>106</v>
      </c>
      <c r="M203" s="3"/>
      <c r="N203" s="3"/>
      <c r="O203" s="3"/>
      <c r="P203" s="3"/>
      <c r="Q203" s="3"/>
      <c r="R203" s="3"/>
      <c r="S203" s="3"/>
      <c r="T203" s="3"/>
      <c r="U203" s="3"/>
      <c r="V203" s="3"/>
      <c r="W203" s="3"/>
      <c r="X203" s="3"/>
      <c r="Y203" s="3"/>
      <c r="Z203" s="3"/>
    </row>
    <row r="204" ht="15.0" customHeight="1">
      <c r="A204" s="159" t="s">
        <v>3448</v>
      </c>
      <c r="B204" s="159" t="s">
        <v>3449</v>
      </c>
      <c r="C204" s="159" t="s">
        <v>2718</v>
      </c>
      <c r="D204" s="159" t="s">
        <v>3450</v>
      </c>
      <c r="E204" s="206" t="s">
        <v>3451</v>
      </c>
      <c r="F204" s="159" t="s">
        <v>3452</v>
      </c>
      <c r="G204" s="159">
        <v>2.0</v>
      </c>
      <c r="H204" s="159">
        <v>2.0</v>
      </c>
      <c r="I204" s="292">
        <v>2.0</v>
      </c>
      <c r="J204" s="292">
        <v>20.0</v>
      </c>
      <c r="K204" s="292">
        <v>10.0</v>
      </c>
      <c r="L204" s="163" t="s">
        <v>111</v>
      </c>
      <c r="M204" s="3"/>
      <c r="N204" s="3"/>
      <c r="O204" s="3"/>
      <c r="P204" s="3"/>
      <c r="Q204" s="3"/>
      <c r="R204" s="3"/>
      <c r="S204" s="3"/>
      <c r="T204" s="3"/>
      <c r="U204" s="3"/>
      <c r="V204" s="3"/>
      <c r="W204" s="3"/>
      <c r="X204" s="3"/>
      <c r="Y204" s="3"/>
      <c r="Z204" s="3"/>
    </row>
    <row r="205" ht="15.0" customHeight="1">
      <c r="A205" s="159" t="s">
        <v>3453</v>
      </c>
      <c r="B205" s="159" t="s">
        <v>3449</v>
      </c>
      <c r="C205" s="159" t="s">
        <v>2718</v>
      </c>
      <c r="D205" s="94" t="s">
        <v>3454</v>
      </c>
      <c r="E205" s="430" t="s">
        <v>3455</v>
      </c>
      <c r="F205" s="159" t="s">
        <v>3456</v>
      </c>
      <c r="G205" s="159">
        <v>2.0</v>
      </c>
      <c r="H205" s="159">
        <v>2.0</v>
      </c>
      <c r="I205" s="292">
        <v>2.0</v>
      </c>
      <c r="J205" s="292">
        <v>20.0</v>
      </c>
      <c r="K205" s="292">
        <v>10.0</v>
      </c>
      <c r="L205" s="86" t="s">
        <v>111</v>
      </c>
      <c r="M205" s="3"/>
      <c r="N205" s="3"/>
      <c r="O205" s="3"/>
      <c r="P205" s="3"/>
      <c r="Q205" s="3"/>
      <c r="R205" s="3"/>
      <c r="S205" s="3"/>
      <c r="T205" s="3"/>
      <c r="U205" s="3"/>
      <c r="V205" s="3"/>
      <c r="W205" s="3"/>
      <c r="X205" s="3"/>
      <c r="Y205" s="3"/>
      <c r="Z205" s="3"/>
    </row>
    <row r="206" ht="15.0" customHeight="1">
      <c r="A206" s="159" t="s">
        <v>3453</v>
      </c>
      <c r="B206" s="159" t="s">
        <v>3449</v>
      </c>
      <c r="C206" s="159" t="s">
        <v>2718</v>
      </c>
      <c r="D206" s="159" t="s">
        <v>3457</v>
      </c>
      <c r="E206" s="206" t="s">
        <v>3458</v>
      </c>
      <c r="F206" s="159" t="s">
        <v>3459</v>
      </c>
      <c r="G206" s="159">
        <v>2.0</v>
      </c>
      <c r="H206" s="159">
        <v>2.0</v>
      </c>
      <c r="I206" s="292">
        <v>2.0</v>
      </c>
      <c r="J206" s="292">
        <v>20.0</v>
      </c>
      <c r="K206" s="292">
        <v>10.0</v>
      </c>
      <c r="L206" s="86" t="s">
        <v>111</v>
      </c>
      <c r="M206" s="3"/>
      <c r="N206" s="3"/>
      <c r="O206" s="3"/>
      <c r="P206" s="3"/>
      <c r="Q206" s="3"/>
      <c r="R206" s="3"/>
      <c r="S206" s="3"/>
      <c r="T206" s="3"/>
      <c r="U206" s="3"/>
      <c r="V206" s="3"/>
      <c r="W206" s="3"/>
      <c r="X206" s="3"/>
      <c r="Y206" s="3"/>
      <c r="Z206" s="3"/>
    </row>
    <row r="207" ht="15.0" customHeight="1">
      <c r="A207" s="159" t="s">
        <v>3453</v>
      </c>
      <c r="B207" s="159" t="s">
        <v>3449</v>
      </c>
      <c r="C207" s="159" t="s">
        <v>2718</v>
      </c>
      <c r="D207" s="159" t="s">
        <v>3460</v>
      </c>
      <c r="E207" s="206" t="s">
        <v>3461</v>
      </c>
      <c r="F207" s="159" t="s">
        <v>3462</v>
      </c>
      <c r="G207" s="159">
        <v>2.0</v>
      </c>
      <c r="H207" s="159">
        <v>2.0</v>
      </c>
      <c r="I207" s="292">
        <v>2.0</v>
      </c>
      <c r="J207" s="292">
        <v>20.0</v>
      </c>
      <c r="K207" s="292">
        <v>10.0</v>
      </c>
      <c r="L207" s="86" t="s">
        <v>111</v>
      </c>
      <c r="M207" s="3"/>
      <c r="N207" s="3"/>
      <c r="O207" s="3"/>
      <c r="P207" s="3"/>
      <c r="Q207" s="3"/>
      <c r="R207" s="3"/>
      <c r="S207" s="3"/>
      <c r="T207" s="3"/>
      <c r="U207" s="3"/>
      <c r="V207" s="3"/>
      <c r="W207" s="3"/>
      <c r="X207" s="3"/>
      <c r="Y207" s="3"/>
      <c r="Z207" s="3"/>
    </row>
    <row r="208" ht="15.0" customHeight="1">
      <c r="A208" s="159" t="s">
        <v>3453</v>
      </c>
      <c r="B208" s="159" t="s">
        <v>3449</v>
      </c>
      <c r="C208" s="159" t="s">
        <v>2718</v>
      </c>
      <c r="D208" s="159" t="s">
        <v>3463</v>
      </c>
      <c r="E208" s="206" t="s">
        <v>3464</v>
      </c>
      <c r="F208" s="159" t="s">
        <v>3465</v>
      </c>
      <c r="G208" s="159">
        <v>2.0</v>
      </c>
      <c r="H208" s="159">
        <v>2.0</v>
      </c>
      <c r="I208" s="292">
        <v>2.0</v>
      </c>
      <c r="J208" s="292">
        <v>20.0</v>
      </c>
      <c r="K208" s="292">
        <v>10.0</v>
      </c>
      <c r="L208" s="86" t="s">
        <v>111</v>
      </c>
      <c r="M208" s="3"/>
      <c r="N208" s="3"/>
      <c r="O208" s="3"/>
      <c r="P208" s="3"/>
      <c r="Q208" s="3"/>
      <c r="R208" s="3"/>
      <c r="S208" s="3"/>
      <c r="T208" s="3"/>
      <c r="U208" s="3"/>
      <c r="V208" s="3"/>
      <c r="W208" s="3"/>
      <c r="X208" s="3"/>
      <c r="Y208" s="3"/>
      <c r="Z208" s="3"/>
    </row>
    <row r="209" ht="15.0" customHeight="1">
      <c r="A209" s="159" t="s">
        <v>3453</v>
      </c>
      <c r="B209" s="159" t="s">
        <v>3449</v>
      </c>
      <c r="C209" s="159" t="s">
        <v>2718</v>
      </c>
      <c r="D209" s="159" t="s">
        <v>3466</v>
      </c>
      <c r="E209" s="206" t="s">
        <v>3467</v>
      </c>
      <c r="F209" s="159" t="s">
        <v>3468</v>
      </c>
      <c r="G209" s="159">
        <v>2.0</v>
      </c>
      <c r="H209" s="159">
        <v>2.0</v>
      </c>
      <c r="I209" s="292">
        <v>2.0</v>
      </c>
      <c r="J209" s="292">
        <v>20.0</v>
      </c>
      <c r="K209" s="292">
        <v>10.0</v>
      </c>
      <c r="L209" s="86" t="s">
        <v>111</v>
      </c>
      <c r="M209" s="3"/>
      <c r="N209" s="3"/>
      <c r="O209" s="3"/>
      <c r="P209" s="3"/>
      <c r="Q209" s="3"/>
      <c r="R209" s="3"/>
      <c r="S209" s="3"/>
      <c r="T209" s="3"/>
      <c r="U209" s="3"/>
      <c r="V209" s="3"/>
      <c r="W209" s="3"/>
      <c r="X209" s="3"/>
      <c r="Y209" s="3"/>
      <c r="Z209" s="3"/>
    </row>
    <row r="210" ht="15.0" customHeight="1">
      <c r="A210" s="159" t="s">
        <v>3453</v>
      </c>
      <c r="B210" s="159" t="s">
        <v>3449</v>
      </c>
      <c r="C210" s="159" t="s">
        <v>2718</v>
      </c>
      <c r="D210" s="159" t="s">
        <v>3469</v>
      </c>
      <c r="E210" s="206" t="s">
        <v>3470</v>
      </c>
      <c r="F210" s="159" t="s">
        <v>3452</v>
      </c>
      <c r="G210" s="159">
        <v>2.0</v>
      </c>
      <c r="H210" s="159">
        <v>2.0</v>
      </c>
      <c r="I210" s="292">
        <v>2.0</v>
      </c>
      <c r="J210" s="292">
        <v>20.0</v>
      </c>
      <c r="K210" s="292">
        <v>10.0</v>
      </c>
      <c r="L210" s="86" t="s">
        <v>111</v>
      </c>
      <c r="M210" s="3"/>
      <c r="N210" s="3"/>
      <c r="O210" s="3"/>
      <c r="P210" s="3"/>
      <c r="Q210" s="3"/>
      <c r="R210" s="3"/>
      <c r="S210" s="3"/>
      <c r="T210" s="3"/>
      <c r="U210" s="3"/>
      <c r="V210" s="3"/>
      <c r="W210" s="3"/>
      <c r="X210" s="3"/>
      <c r="Y210" s="3"/>
      <c r="Z210" s="3"/>
    </row>
    <row r="211" ht="15.0" customHeight="1">
      <c r="A211" s="159" t="s">
        <v>3453</v>
      </c>
      <c r="B211" s="159" t="s">
        <v>3471</v>
      </c>
      <c r="C211" s="159" t="s">
        <v>2718</v>
      </c>
      <c r="D211" s="159" t="s">
        <v>3472</v>
      </c>
      <c r="E211" s="206" t="s">
        <v>3473</v>
      </c>
      <c r="F211" s="159" t="s">
        <v>3474</v>
      </c>
      <c r="G211" s="159">
        <v>2.0</v>
      </c>
      <c r="H211" s="159">
        <v>2.0</v>
      </c>
      <c r="I211" s="292">
        <v>2.0</v>
      </c>
      <c r="J211" s="292">
        <v>20.0</v>
      </c>
      <c r="K211" s="292">
        <v>10.0</v>
      </c>
      <c r="L211" s="86" t="s">
        <v>111</v>
      </c>
      <c r="M211" s="3"/>
      <c r="N211" s="3"/>
      <c r="O211" s="3"/>
      <c r="P211" s="3"/>
      <c r="Q211" s="3"/>
      <c r="R211" s="3"/>
      <c r="S211" s="3"/>
      <c r="T211" s="3"/>
      <c r="U211" s="3"/>
      <c r="V211" s="3"/>
      <c r="W211" s="3"/>
      <c r="X211" s="3"/>
      <c r="Y211" s="3"/>
      <c r="Z211" s="3"/>
    </row>
    <row r="212" ht="15.0" customHeight="1">
      <c r="A212" s="159" t="s">
        <v>3453</v>
      </c>
      <c r="B212" s="159" t="s">
        <v>3471</v>
      </c>
      <c r="C212" s="159" t="s">
        <v>2718</v>
      </c>
      <c r="D212" s="159" t="s">
        <v>3475</v>
      </c>
      <c r="E212" s="206" t="s">
        <v>3476</v>
      </c>
      <c r="F212" s="159" t="s">
        <v>3477</v>
      </c>
      <c r="G212" s="159">
        <v>2.0</v>
      </c>
      <c r="H212" s="159">
        <v>2.0</v>
      </c>
      <c r="I212" s="292">
        <v>2.0</v>
      </c>
      <c r="J212" s="292">
        <v>20.0</v>
      </c>
      <c r="K212" s="292">
        <v>10.0</v>
      </c>
      <c r="L212" s="86" t="s">
        <v>111</v>
      </c>
      <c r="M212" s="3"/>
      <c r="N212" s="3"/>
      <c r="O212" s="3"/>
      <c r="P212" s="3"/>
      <c r="Q212" s="3"/>
      <c r="R212" s="3"/>
      <c r="S212" s="3"/>
      <c r="T212" s="3"/>
      <c r="U212" s="3"/>
      <c r="V212" s="3"/>
      <c r="W212" s="3"/>
      <c r="X212" s="3"/>
      <c r="Y212" s="3"/>
      <c r="Z212" s="3"/>
    </row>
    <row r="213" ht="15.0" customHeight="1">
      <c r="A213" s="159" t="s">
        <v>3453</v>
      </c>
      <c r="B213" s="159" t="s">
        <v>3471</v>
      </c>
      <c r="C213" s="159" t="s">
        <v>2718</v>
      </c>
      <c r="D213" s="159" t="s">
        <v>3478</v>
      </c>
      <c r="E213" s="206" t="s">
        <v>3479</v>
      </c>
      <c r="F213" s="159" t="s">
        <v>3480</v>
      </c>
      <c r="G213" s="159">
        <v>2.0</v>
      </c>
      <c r="H213" s="159">
        <v>2.0</v>
      </c>
      <c r="I213" s="292">
        <v>2.0</v>
      </c>
      <c r="J213" s="292">
        <v>20.0</v>
      </c>
      <c r="K213" s="292">
        <v>10.0</v>
      </c>
      <c r="L213" s="86" t="s">
        <v>111</v>
      </c>
      <c r="M213" s="3"/>
      <c r="N213" s="3"/>
      <c r="O213" s="3"/>
      <c r="P213" s="3"/>
      <c r="Q213" s="3"/>
      <c r="R213" s="3"/>
      <c r="S213" s="3"/>
      <c r="T213" s="3"/>
      <c r="U213" s="3"/>
      <c r="V213" s="3"/>
      <c r="W213" s="3"/>
      <c r="X213" s="3"/>
      <c r="Y213" s="3"/>
      <c r="Z213" s="3"/>
    </row>
    <row r="214" ht="15.0" customHeight="1">
      <c r="A214" s="159" t="s">
        <v>3453</v>
      </c>
      <c r="B214" s="159" t="s">
        <v>3481</v>
      </c>
      <c r="C214" s="159" t="s">
        <v>2718</v>
      </c>
      <c r="D214" s="159" t="s">
        <v>3482</v>
      </c>
      <c r="E214" s="206" t="s">
        <v>3483</v>
      </c>
      <c r="F214" s="159" t="s">
        <v>3484</v>
      </c>
      <c r="G214" s="159">
        <v>2.0</v>
      </c>
      <c r="H214" s="159">
        <v>2.0</v>
      </c>
      <c r="I214" s="292">
        <v>2.0</v>
      </c>
      <c r="J214" s="292">
        <v>20.0</v>
      </c>
      <c r="K214" s="292">
        <v>10.0</v>
      </c>
      <c r="L214" s="86" t="s">
        <v>111</v>
      </c>
      <c r="M214" s="3"/>
      <c r="N214" s="3"/>
      <c r="O214" s="3"/>
      <c r="P214" s="3"/>
      <c r="Q214" s="3"/>
      <c r="R214" s="3"/>
      <c r="S214" s="3"/>
      <c r="T214" s="3"/>
      <c r="U214" s="3"/>
      <c r="V214" s="3"/>
      <c r="W214" s="3"/>
      <c r="X214" s="3"/>
      <c r="Y214" s="3"/>
      <c r="Z214" s="3"/>
    </row>
    <row r="215" ht="15.0" customHeight="1">
      <c r="A215" s="159" t="s">
        <v>3453</v>
      </c>
      <c r="B215" s="159" t="s">
        <v>3481</v>
      </c>
      <c r="C215" s="159" t="s">
        <v>2718</v>
      </c>
      <c r="D215" s="159" t="s">
        <v>3485</v>
      </c>
      <c r="E215" s="206" t="s">
        <v>3486</v>
      </c>
      <c r="F215" s="159" t="s">
        <v>3487</v>
      </c>
      <c r="G215" s="159">
        <v>2.0</v>
      </c>
      <c r="H215" s="159">
        <v>2.0</v>
      </c>
      <c r="I215" s="292">
        <v>2.0</v>
      </c>
      <c r="J215" s="292">
        <v>20.0</v>
      </c>
      <c r="K215" s="292">
        <v>10.0</v>
      </c>
      <c r="L215" s="86" t="s">
        <v>111</v>
      </c>
      <c r="M215" s="3"/>
      <c r="N215" s="3"/>
      <c r="O215" s="3"/>
      <c r="P215" s="3"/>
      <c r="Q215" s="3"/>
      <c r="R215" s="3"/>
      <c r="S215" s="3"/>
      <c r="T215" s="3"/>
      <c r="U215" s="3"/>
      <c r="V215" s="3"/>
      <c r="W215" s="3"/>
      <c r="X215" s="3"/>
      <c r="Y215" s="3"/>
      <c r="Z215" s="3"/>
    </row>
    <row r="216" ht="15.0" customHeight="1">
      <c r="A216" s="159" t="s">
        <v>3488</v>
      </c>
      <c r="B216" s="159" t="s">
        <v>3489</v>
      </c>
      <c r="C216" s="159" t="s">
        <v>2718</v>
      </c>
      <c r="D216" s="159" t="s">
        <v>3490</v>
      </c>
      <c r="E216" s="206" t="s">
        <v>3491</v>
      </c>
      <c r="F216" s="159" t="s">
        <v>3492</v>
      </c>
      <c r="G216" s="159">
        <v>3.0</v>
      </c>
      <c r="H216" s="159">
        <v>3.0</v>
      </c>
      <c r="I216" s="292">
        <v>3.0</v>
      </c>
      <c r="J216" s="292">
        <v>20.0</v>
      </c>
      <c r="K216" s="292">
        <v>7.0</v>
      </c>
      <c r="L216" s="86" t="s">
        <v>111</v>
      </c>
      <c r="M216" s="3"/>
      <c r="N216" s="3"/>
      <c r="O216" s="3"/>
      <c r="P216" s="3"/>
      <c r="Q216" s="3"/>
      <c r="R216" s="3"/>
      <c r="S216" s="3"/>
      <c r="T216" s="3"/>
      <c r="U216" s="3"/>
      <c r="V216" s="3"/>
      <c r="W216" s="3"/>
      <c r="X216" s="3"/>
      <c r="Y216" s="3"/>
      <c r="Z216" s="3"/>
    </row>
    <row r="217" ht="15.0" customHeight="1">
      <c r="A217" s="159" t="s">
        <v>3453</v>
      </c>
      <c r="B217" s="159" t="s">
        <v>3493</v>
      </c>
      <c r="C217" s="159" t="s">
        <v>2718</v>
      </c>
      <c r="D217" s="159" t="s">
        <v>3494</v>
      </c>
      <c r="E217" s="206" t="s">
        <v>3495</v>
      </c>
      <c r="F217" s="159" t="s">
        <v>3496</v>
      </c>
      <c r="G217" s="159">
        <v>2.0</v>
      </c>
      <c r="H217" s="159">
        <v>2.0</v>
      </c>
      <c r="I217" s="292">
        <v>2.0</v>
      </c>
      <c r="J217" s="292">
        <v>20.0</v>
      </c>
      <c r="K217" s="292">
        <v>10.0</v>
      </c>
      <c r="L217" s="86" t="s">
        <v>111</v>
      </c>
      <c r="M217" s="3"/>
      <c r="N217" s="3"/>
      <c r="O217" s="3"/>
      <c r="P217" s="3"/>
      <c r="Q217" s="3"/>
      <c r="R217" s="3"/>
      <c r="S217" s="3"/>
      <c r="T217" s="3"/>
      <c r="U217" s="3"/>
      <c r="V217" s="3"/>
      <c r="W217" s="3"/>
      <c r="X217" s="3"/>
      <c r="Y217" s="3"/>
      <c r="Z217" s="3"/>
    </row>
    <row r="218" ht="15.0" customHeight="1">
      <c r="A218" s="159" t="s">
        <v>3497</v>
      </c>
      <c r="B218" s="159" t="s">
        <v>3498</v>
      </c>
      <c r="C218" s="159" t="s">
        <v>2718</v>
      </c>
      <c r="D218" s="159" t="s">
        <v>3499</v>
      </c>
      <c r="E218" s="206" t="s">
        <v>3500</v>
      </c>
      <c r="F218" s="159" t="s">
        <v>3501</v>
      </c>
      <c r="G218" s="159">
        <v>2.0</v>
      </c>
      <c r="H218" s="159">
        <v>2.0</v>
      </c>
      <c r="I218" s="292">
        <v>2.0</v>
      </c>
      <c r="J218" s="292">
        <v>20.0</v>
      </c>
      <c r="K218" s="292">
        <v>10.0</v>
      </c>
      <c r="L218" s="86" t="s">
        <v>111</v>
      </c>
      <c r="M218" s="3"/>
      <c r="N218" s="3"/>
      <c r="O218" s="3"/>
      <c r="P218" s="3"/>
      <c r="Q218" s="3"/>
      <c r="R218" s="3"/>
      <c r="S218" s="3"/>
      <c r="T218" s="3"/>
      <c r="U218" s="3"/>
      <c r="V218" s="3"/>
      <c r="W218" s="3"/>
      <c r="X218" s="3"/>
      <c r="Y218" s="3"/>
      <c r="Z218" s="3"/>
    </row>
    <row r="219" ht="15.0" customHeight="1">
      <c r="A219" s="134" t="s">
        <v>3502</v>
      </c>
      <c r="B219" s="134" t="s">
        <v>3449</v>
      </c>
      <c r="C219" s="134" t="s">
        <v>2718</v>
      </c>
      <c r="D219" s="134" t="s">
        <v>3450</v>
      </c>
      <c r="E219" s="215" t="s">
        <v>3451</v>
      </c>
      <c r="F219" s="134" t="s">
        <v>3452</v>
      </c>
      <c r="G219" s="134">
        <v>2.0</v>
      </c>
      <c r="H219" s="134">
        <v>2.0</v>
      </c>
      <c r="I219" s="235">
        <v>2.0</v>
      </c>
      <c r="J219" s="235">
        <v>20.0</v>
      </c>
      <c r="K219" s="235">
        <v>10.0</v>
      </c>
      <c r="L219" s="163" t="s">
        <v>3503</v>
      </c>
      <c r="M219" s="3"/>
      <c r="N219" s="3"/>
      <c r="O219" s="3"/>
      <c r="P219" s="3"/>
      <c r="Q219" s="3"/>
      <c r="R219" s="3"/>
      <c r="S219" s="3"/>
      <c r="T219" s="3"/>
      <c r="U219" s="3"/>
      <c r="V219" s="3"/>
      <c r="W219" s="3"/>
      <c r="X219" s="3"/>
      <c r="Y219" s="3"/>
      <c r="Z219" s="3"/>
    </row>
    <row r="220" ht="15.0" customHeight="1">
      <c r="A220" s="134" t="s">
        <v>3502</v>
      </c>
      <c r="B220" s="134" t="s">
        <v>3449</v>
      </c>
      <c r="C220" s="134" t="s">
        <v>2718</v>
      </c>
      <c r="D220" s="133" t="s">
        <v>3454</v>
      </c>
      <c r="E220" s="431" t="s">
        <v>3455</v>
      </c>
      <c r="F220" s="134" t="s">
        <v>3456</v>
      </c>
      <c r="G220" s="134">
        <v>2.0</v>
      </c>
      <c r="H220" s="134">
        <v>2.0</v>
      </c>
      <c r="I220" s="235">
        <v>2.0</v>
      </c>
      <c r="J220" s="235">
        <v>20.0</v>
      </c>
      <c r="K220" s="235">
        <v>10.0</v>
      </c>
      <c r="L220" s="163" t="s">
        <v>3503</v>
      </c>
      <c r="M220" s="3"/>
      <c r="N220" s="3"/>
      <c r="O220" s="3"/>
      <c r="P220" s="3"/>
      <c r="Q220" s="3"/>
      <c r="R220" s="3"/>
      <c r="S220" s="3"/>
      <c r="T220" s="3"/>
      <c r="U220" s="3"/>
      <c r="V220" s="3"/>
      <c r="W220" s="3"/>
      <c r="X220" s="3"/>
      <c r="Y220" s="3"/>
      <c r="Z220" s="3"/>
    </row>
    <row r="221" ht="15.0" customHeight="1">
      <c r="A221" s="134" t="s">
        <v>3502</v>
      </c>
      <c r="B221" s="134" t="s">
        <v>3449</v>
      </c>
      <c r="C221" s="134" t="s">
        <v>2718</v>
      </c>
      <c r="D221" s="134" t="s">
        <v>3457</v>
      </c>
      <c r="E221" s="215" t="s">
        <v>3458</v>
      </c>
      <c r="F221" s="134" t="s">
        <v>3459</v>
      </c>
      <c r="G221" s="134">
        <v>2.0</v>
      </c>
      <c r="H221" s="134">
        <v>2.0</v>
      </c>
      <c r="I221" s="235">
        <v>2.0</v>
      </c>
      <c r="J221" s="235">
        <v>20.0</v>
      </c>
      <c r="K221" s="235">
        <v>10.0</v>
      </c>
      <c r="L221" s="163" t="s">
        <v>3503</v>
      </c>
      <c r="M221" s="3"/>
      <c r="N221" s="3"/>
      <c r="O221" s="3"/>
      <c r="P221" s="3"/>
      <c r="Q221" s="3"/>
      <c r="R221" s="3"/>
      <c r="S221" s="3"/>
      <c r="T221" s="3"/>
      <c r="U221" s="3"/>
      <c r="V221" s="3"/>
      <c r="W221" s="3"/>
      <c r="X221" s="3"/>
      <c r="Y221" s="3"/>
      <c r="Z221" s="3"/>
    </row>
    <row r="222" ht="15.0" customHeight="1">
      <c r="A222" s="134" t="s">
        <v>3502</v>
      </c>
      <c r="B222" s="134" t="s">
        <v>3449</v>
      </c>
      <c r="C222" s="134" t="s">
        <v>2718</v>
      </c>
      <c r="D222" s="134" t="s">
        <v>3460</v>
      </c>
      <c r="E222" s="215" t="s">
        <v>3461</v>
      </c>
      <c r="F222" s="134" t="s">
        <v>3462</v>
      </c>
      <c r="G222" s="134">
        <v>2.0</v>
      </c>
      <c r="H222" s="134">
        <v>2.0</v>
      </c>
      <c r="I222" s="235">
        <v>2.0</v>
      </c>
      <c r="J222" s="235">
        <v>20.0</v>
      </c>
      <c r="K222" s="235">
        <v>10.0</v>
      </c>
      <c r="L222" s="163" t="s">
        <v>3503</v>
      </c>
      <c r="M222" s="3"/>
      <c r="N222" s="3"/>
      <c r="O222" s="3"/>
      <c r="P222" s="3"/>
      <c r="Q222" s="3"/>
      <c r="R222" s="3"/>
      <c r="S222" s="3"/>
      <c r="T222" s="3"/>
      <c r="U222" s="3"/>
      <c r="V222" s="3"/>
      <c r="W222" s="3"/>
      <c r="X222" s="3"/>
      <c r="Y222" s="3"/>
      <c r="Z222" s="3"/>
    </row>
    <row r="223" ht="15.0" customHeight="1">
      <c r="A223" s="134" t="s">
        <v>3502</v>
      </c>
      <c r="B223" s="134" t="s">
        <v>3449</v>
      </c>
      <c r="C223" s="134" t="s">
        <v>2718</v>
      </c>
      <c r="D223" s="134" t="s">
        <v>3463</v>
      </c>
      <c r="E223" s="215" t="s">
        <v>3464</v>
      </c>
      <c r="F223" s="134" t="s">
        <v>3465</v>
      </c>
      <c r="G223" s="134">
        <v>2.0</v>
      </c>
      <c r="H223" s="134">
        <v>2.0</v>
      </c>
      <c r="I223" s="235">
        <v>2.0</v>
      </c>
      <c r="J223" s="235">
        <v>20.0</v>
      </c>
      <c r="K223" s="235">
        <v>10.0</v>
      </c>
      <c r="L223" s="163" t="s">
        <v>3503</v>
      </c>
      <c r="M223" s="3"/>
      <c r="N223" s="3"/>
      <c r="O223" s="3"/>
      <c r="P223" s="3"/>
      <c r="Q223" s="3"/>
      <c r="R223" s="3"/>
      <c r="S223" s="3"/>
      <c r="T223" s="3"/>
      <c r="U223" s="3"/>
      <c r="V223" s="3"/>
      <c r="W223" s="3"/>
      <c r="X223" s="3"/>
      <c r="Y223" s="3"/>
      <c r="Z223" s="3"/>
    </row>
    <row r="224" ht="15.0" customHeight="1">
      <c r="A224" s="134" t="s">
        <v>3502</v>
      </c>
      <c r="B224" s="134" t="s">
        <v>3449</v>
      </c>
      <c r="C224" s="134" t="s">
        <v>2718</v>
      </c>
      <c r="D224" s="134" t="s">
        <v>3466</v>
      </c>
      <c r="E224" s="215" t="s">
        <v>3467</v>
      </c>
      <c r="F224" s="134" t="s">
        <v>3468</v>
      </c>
      <c r="G224" s="134">
        <v>2.0</v>
      </c>
      <c r="H224" s="134">
        <v>2.0</v>
      </c>
      <c r="I224" s="235">
        <v>2.0</v>
      </c>
      <c r="J224" s="235">
        <v>20.0</v>
      </c>
      <c r="K224" s="235">
        <v>10.0</v>
      </c>
      <c r="L224" s="163" t="s">
        <v>3503</v>
      </c>
      <c r="M224" s="3"/>
      <c r="N224" s="3"/>
      <c r="O224" s="3"/>
      <c r="P224" s="3"/>
      <c r="Q224" s="3"/>
      <c r="R224" s="3"/>
      <c r="S224" s="3"/>
      <c r="T224" s="3"/>
      <c r="U224" s="3"/>
      <c r="V224" s="3"/>
      <c r="W224" s="3"/>
      <c r="X224" s="3"/>
      <c r="Y224" s="3"/>
      <c r="Z224" s="3"/>
    </row>
    <row r="225" ht="15.0" customHeight="1">
      <c r="A225" s="134" t="s">
        <v>3502</v>
      </c>
      <c r="B225" s="134" t="s">
        <v>3449</v>
      </c>
      <c r="C225" s="134" t="s">
        <v>2718</v>
      </c>
      <c r="D225" s="134" t="s">
        <v>3469</v>
      </c>
      <c r="E225" s="215" t="s">
        <v>3470</v>
      </c>
      <c r="F225" s="134" t="s">
        <v>3452</v>
      </c>
      <c r="G225" s="134">
        <v>2.0</v>
      </c>
      <c r="H225" s="134">
        <v>2.0</v>
      </c>
      <c r="I225" s="235">
        <v>2.0</v>
      </c>
      <c r="J225" s="235">
        <v>20.0</v>
      </c>
      <c r="K225" s="235">
        <v>10.0</v>
      </c>
      <c r="L225" s="163" t="s">
        <v>3503</v>
      </c>
      <c r="M225" s="3"/>
      <c r="N225" s="3"/>
      <c r="O225" s="3"/>
      <c r="P225" s="3"/>
      <c r="Q225" s="3"/>
      <c r="R225" s="3"/>
      <c r="S225" s="3"/>
      <c r="T225" s="3"/>
      <c r="U225" s="3"/>
      <c r="V225" s="3"/>
      <c r="W225" s="3"/>
      <c r="X225" s="3"/>
      <c r="Y225" s="3"/>
      <c r="Z225" s="3"/>
    </row>
    <row r="226" ht="15.0" customHeight="1">
      <c r="A226" s="134" t="s">
        <v>3504</v>
      </c>
      <c r="B226" s="134" t="s">
        <v>3505</v>
      </c>
      <c r="C226" s="134" t="s">
        <v>2718</v>
      </c>
      <c r="D226" s="134" t="s">
        <v>3506</v>
      </c>
      <c r="E226" s="215" t="s">
        <v>3507</v>
      </c>
      <c r="F226" s="134" t="s">
        <v>3508</v>
      </c>
      <c r="G226" s="134">
        <v>3.0</v>
      </c>
      <c r="H226" s="134">
        <v>1.0</v>
      </c>
      <c r="I226" s="235">
        <v>3.0</v>
      </c>
      <c r="J226" s="235">
        <v>20.0</v>
      </c>
      <c r="K226" s="235">
        <v>6.67</v>
      </c>
      <c r="L226" s="163" t="s">
        <v>3503</v>
      </c>
      <c r="M226" s="3"/>
      <c r="N226" s="3"/>
      <c r="O226" s="3"/>
      <c r="P226" s="3"/>
      <c r="Q226" s="3"/>
      <c r="R226" s="3"/>
      <c r="S226" s="3"/>
      <c r="T226" s="3"/>
      <c r="U226" s="3"/>
      <c r="V226" s="3"/>
      <c r="W226" s="3"/>
      <c r="X226" s="3"/>
      <c r="Y226" s="3"/>
      <c r="Z226" s="3"/>
    </row>
    <row r="227" ht="15.0" customHeight="1">
      <c r="A227" s="134" t="s">
        <v>3504</v>
      </c>
      <c r="B227" s="134" t="s">
        <v>3505</v>
      </c>
      <c r="C227" s="134" t="s">
        <v>2718</v>
      </c>
      <c r="D227" s="134" t="s">
        <v>3509</v>
      </c>
      <c r="E227" s="215" t="s">
        <v>3510</v>
      </c>
      <c r="F227" s="134" t="s">
        <v>3511</v>
      </c>
      <c r="G227" s="134">
        <v>3.0</v>
      </c>
      <c r="H227" s="134">
        <v>1.0</v>
      </c>
      <c r="I227" s="235">
        <v>3.0</v>
      </c>
      <c r="J227" s="235">
        <v>20.0</v>
      </c>
      <c r="K227" s="235">
        <v>6.67</v>
      </c>
      <c r="L227" s="163" t="s">
        <v>3503</v>
      </c>
      <c r="M227" s="3"/>
      <c r="N227" s="3"/>
      <c r="O227" s="3"/>
      <c r="P227" s="3"/>
      <c r="Q227" s="3"/>
      <c r="R227" s="3"/>
      <c r="S227" s="3"/>
      <c r="T227" s="3"/>
      <c r="U227" s="3"/>
      <c r="V227" s="3"/>
      <c r="W227" s="3"/>
      <c r="X227" s="3"/>
      <c r="Y227" s="3"/>
      <c r="Z227" s="3"/>
    </row>
    <row r="228" ht="15.0" customHeight="1">
      <c r="A228" s="134" t="s">
        <v>3504</v>
      </c>
      <c r="B228" s="134" t="s">
        <v>3505</v>
      </c>
      <c r="C228" s="134" t="s">
        <v>2718</v>
      </c>
      <c r="D228" s="134" t="s">
        <v>3512</v>
      </c>
      <c r="E228" s="215" t="s">
        <v>3513</v>
      </c>
      <c r="F228" s="134" t="s">
        <v>3514</v>
      </c>
      <c r="G228" s="134">
        <v>3.0</v>
      </c>
      <c r="H228" s="134">
        <v>1.0</v>
      </c>
      <c r="I228" s="235">
        <v>3.0</v>
      </c>
      <c r="J228" s="235">
        <v>20.0</v>
      </c>
      <c r="K228" s="235">
        <v>6.67</v>
      </c>
      <c r="L228" s="163" t="s">
        <v>3503</v>
      </c>
      <c r="M228" s="3"/>
      <c r="N228" s="3"/>
      <c r="O228" s="3"/>
      <c r="P228" s="3"/>
      <c r="Q228" s="3"/>
      <c r="R228" s="3"/>
      <c r="S228" s="3"/>
      <c r="T228" s="3"/>
      <c r="U228" s="3"/>
      <c r="V228" s="3"/>
      <c r="W228" s="3"/>
      <c r="X228" s="3"/>
      <c r="Y228" s="3"/>
      <c r="Z228" s="3"/>
    </row>
    <row r="229" ht="15.0" customHeight="1">
      <c r="A229" s="134" t="s">
        <v>3504</v>
      </c>
      <c r="B229" s="134" t="s">
        <v>3505</v>
      </c>
      <c r="C229" s="134" t="s">
        <v>2718</v>
      </c>
      <c r="D229" s="134" t="s">
        <v>3515</v>
      </c>
      <c r="E229" s="88" t="s">
        <v>3516</v>
      </c>
      <c r="F229" s="134" t="s">
        <v>3517</v>
      </c>
      <c r="G229" s="134">
        <v>3.0</v>
      </c>
      <c r="H229" s="134">
        <v>1.0</v>
      </c>
      <c r="I229" s="235">
        <v>3.0</v>
      </c>
      <c r="J229" s="235">
        <v>20.0</v>
      </c>
      <c r="K229" s="235">
        <v>6.67</v>
      </c>
      <c r="L229" s="163" t="s">
        <v>3503</v>
      </c>
      <c r="M229" s="3"/>
      <c r="N229" s="3"/>
      <c r="O229" s="3"/>
      <c r="P229" s="3"/>
      <c r="Q229" s="3"/>
      <c r="R229" s="3"/>
      <c r="S229" s="3"/>
      <c r="T229" s="3"/>
      <c r="U229" s="3"/>
      <c r="V229" s="3"/>
      <c r="W229" s="3"/>
      <c r="X229" s="3"/>
      <c r="Y229" s="3"/>
      <c r="Z229" s="3"/>
    </row>
    <row r="230" ht="15.0" customHeight="1">
      <c r="A230" s="134" t="s">
        <v>3504</v>
      </c>
      <c r="B230" s="134" t="s">
        <v>3505</v>
      </c>
      <c r="C230" s="134" t="s">
        <v>2718</v>
      </c>
      <c r="D230" s="134" t="s">
        <v>3518</v>
      </c>
      <c r="E230" s="215" t="s">
        <v>3519</v>
      </c>
      <c r="F230" s="134" t="s">
        <v>3520</v>
      </c>
      <c r="G230" s="134">
        <v>3.0</v>
      </c>
      <c r="H230" s="134">
        <v>1.0</v>
      </c>
      <c r="I230" s="235">
        <v>3.0</v>
      </c>
      <c r="J230" s="235">
        <v>20.0</v>
      </c>
      <c r="K230" s="235">
        <v>6.67</v>
      </c>
      <c r="L230" s="163" t="s">
        <v>3503</v>
      </c>
      <c r="M230" s="3"/>
      <c r="N230" s="3"/>
      <c r="O230" s="3"/>
      <c r="P230" s="3"/>
      <c r="Q230" s="3"/>
      <c r="R230" s="3"/>
      <c r="S230" s="3"/>
      <c r="T230" s="3"/>
      <c r="U230" s="3"/>
      <c r="V230" s="3"/>
      <c r="W230" s="3"/>
      <c r="X230" s="3"/>
      <c r="Y230" s="3"/>
      <c r="Z230" s="3"/>
    </row>
    <row r="231" ht="15.0" customHeight="1">
      <c r="A231" s="134" t="s">
        <v>3504</v>
      </c>
      <c r="B231" s="134" t="s">
        <v>3505</v>
      </c>
      <c r="C231" s="134" t="s">
        <v>2718</v>
      </c>
      <c r="D231" s="134" t="s">
        <v>3521</v>
      </c>
      <c r="E231" s="215" t="s">
        <v>3522</v>
      </c>
      <c r="F231" s="134" t="s">
        <v>3523</v>
      </c>
      <c r="G231" s="134">
        <v>3.0</v>
      </c>
      <c r="H231" s="134">
        <v>1.0</v>
      </c>
      <c r="I231" s="235">
        <v>3.0</v>
      </c>
      <c r="J231" s="235">
        <v>20.0</v>
      </c>
      <c r="K231" s="235">
        <v>6.67</v>
      </c>
      <c r="L231" s="163" t="s">
        <v>3503</v>
      </c>
      <c r="M231" s="3"/>
      <c r="N231" s="3"/>
      <c r="O231" s="3"/>
      <c r="P231" s="3"/>
      <c r="Q231" s="3"/>
      <c r="R231" s="3"/>
      <c r="S231" s="3"/>
      <c r="T231" s="3"/>
      <c r="U231" s="3"/>
      <c r="V231" s="3"/>
      <c r="W231" s="3"/>
      <c r="X231" s="3"/>
      <c r="Y231" s="3"/>
      <c r="Z231" s="3"/>
    </row>
    <row r="232" ht="15.0" customHeight="1">
      <c r="A232" s="134" t="s">
        <v>3504</v>
      </c>
      <c r="B232" s="134" t="s">
        <v>3505</v>
      </c>
      <c r="C232" s="134" t="s">
        <v>2718</v>
      </c>
      <c r="D232" s="134" t="s">
        <v>3524</v>
      </c>
      <c r="E232" s="215" t="s">
        <v>3525</v>
      </c>
      <c r="F232" s="134" t="s">
        <v>3526</v>
      </c>
      <c r="G232" s="134">
        <v>3.0</v>
      </c>
      <c r="H232" s="134">
        <v>1.0</v>
      </c>
      <c r="I232" s="235">
        <v>3.0</v>
      </c>
      <c r="J232" s="235">
        <v>20.0</v>
      </c>
      <c r="K232" s="235">
        <v>6.67</v>
      </c>
      <c r="L232" s="163" t="s">
        <v>3503</v>
      </c>
      <c r="M232" s="3"/>
      <c r="N232" s="3"/>
      <c r="O232" s="3"/>
      <c r="P232" s="3"/>
      <c r="Q232" s="3"/>
      <c r="R232" s="3"/>
      <c r="S232" s="3"/>
      <c r="T232" s="3"/>
      <c r="U232" s="3"/>
      <c r="V232" s="3"/>
      <c r="W232" s="3"/>
      <c r="X232" s="3"/>
      <c r="Y232" s="3"/>
      <c r="Z232" s="3"/>
    </row>
    <row r="233" ht="15.0" customHeight="1">
      <c r="A233" s="134" t="s">
        <v>3504</v>
      </c>
      <c r="B233" s="134" t="s">
        <v>3505</v>
      </c>
      <c r="C233" s="134" t="s">
        <v>2718</v>
      </c>
      <c r="D233" s="134" t="s">
        <v>3527</v>
      </c>
      <c r="E233" s="88" t="s">
        <v>3528</v>
      </c>
      <c r="F233" s="134" t="s">
        <v>3529</v>
      </c>
      <c r="G233" s="134">
        <v>3.0</v>
      </c>
      <c r="H233" s="134">
        <v>1.0</v>
      </c>
      <c r="I233" s="235">
        <v>3.0</v>
      </c>
      <c r="J233" s="235">
        <v>20.0</v>
      </c>
      <c r="K233" s="235">
        <v>6.67</v>
      </c>
      <c r="L233" s="163" t="s">
        <v>3503</v>
      </c>
      <c r="M233" s="3"/>
      <c r="N233" s="3"/>
      <c r="O233" s="3"/>
      <c r="P233" s="3"/>
      <c r="Q233" s="3"/>
      <c r="R233" s="3"/>
      <c r="S233" s="3"/>
      <c r="T233" s="3"/>
      <c r="U233" s="3"/>
      <c r="V233" s="3"/>
      <c r="W233" s="3"/>
      <c r="X233" s="3"/>
      <c r="Y233" s="3"/>
      <c r="Z233" s="3"/>
    </row>
    <row r="234" ht="15.0" customHeight="1">
      <c r="A234" s="134" t="s">
        <v>3504</v>
      </c>
      <c r="B234" s="134" t="s">
        <v>3505</v>
      </c>
      <c r="C234" s="134" t="s">
        <v>2718</v>
      </c>
      <c r="D234" s="134" t="s">
        <v>3530</v>
      </c>
      <c r="E234" s="88" t="s">
        <v>3531</v>
      </c>
      <c r="F234" s="134" t="s">
        <v>3529</v>
      </c>
      <c r="G234" s="134">
        <v>3.0</v>
      </c>
      <c r="H234" s="134">
        <v>1.0</v>
      </c>
      <c r="I234" s="235">
        <v>3.0</v>
      </c>
      <c r="J234" s="235">
        <v>20.0</v>
      </c>
      <c r="K234" s="235">
        <v>6.67</v>
      </c>
      <c r="L234" s="163" t="s">
        <v>3503</v>
      </c>
      <c r="M234" s="3"/>
      <c r="N234" s="3"/>
      <c r="O234" s="3"/>
      <c r="P234" s="3"/>
      <c r="Q234" s="3"/>
      <c r="R234" s="3"/>
      <c r="S234" s="3"/>
      <c r="T234" s="3"/>
      <c r="U234" s="3"/>
      <c r="V234" s="3"/>
      <c r="W234" s="3"/>
      <c r="X234" s="3"/>
      <c r="Y234" s="3"/>
      <c r="Z234" s="3"/>
    </row>
    <row r="235" ht="15.0" customHeight="1">
      <c r="A235" s="134" t="s">
        <v>3504</v>
      </c>
      <c r="B235" s="134" t="s">
        <v>3505</v>
      </c>
      <c r="C235" s="134" t="s">
        <v>2718</v>
      </c>
      <c r="D235" s="134" t="s">
        <v>3532</v>
      </c>
      <c r="E235" s="215" t="s">
        <v>3533</v>
      </c>
      <c r="F235" s="134" t="s">
        <v>3534</v>
      </c>
      <c r="G235" s="134">
        <v>3.0</v>
      </c>
      <c r="H235" s="134">
        <v>1.0</v>
      </c>
      <c r="I235" s="235">
        <v>3.0</v>
      </c>
      <c r="J235" s="235">
        <v>20.0</v>
      </c>
      <c r="K235" s="235">
        <v>6.67</v>
      </c>
      <c r="L235" s="163" t="s">
        <v>3503</v>
      </c>
      <c r="M235" s="3"/>
      <c r="N235" s="3"/>
      <c r="O235" s="3"/>
      <c r="P235" s="3"/>
      <c r="Q235" s="3"/>
      <c r="R235" s="3"/>
      <c r="S235" s="3"/>
      <c r="T235" s="3"/>
      <c r="U235" s="3"/>
      <c r="V235" s="3"/>
      <c r="W235" s="3"/>
      <c r="X235" s="3"/>
      <c r="Y235" s="3"/>
      <c r="Z235" s="3"/>
    </row>
    <row r="236" ht="15.0" customHeight="1">
      <c r="A236" s="134" t="s">
        <v>3535</v>
      </c>
      <c r="B236" s="134" t="s">
        <v>3536</v>
      </c>
      <c r="C236" s="134" t="s">
        <v>2718</v>
      </c>
      <c r="D236" s="134" t="s">
        <v>3537</v>
      </c>
      <c r="E236" s="88" t="s">
        <v>3538</v>
      </c>
      <c r="F236" s="134" t="s">
        <v>3539</v>
      </c>
      <c r="G236" s="134">
        <v>1.0</v>
      </c>
      <c r="H236" s="134">
        <v>1.0</v>
      </c>
      <c r="I236" s="235">
        <v>1.0</v>
      </c>
      <c r="J236" s="235">
        <v>20.0</v>
      </c>
      <c r="K236" s="235">
        <v>20.0</v>
      </c>
      <c r="L236" s="163" t="s">
        <v>3503</v>
      </c>
      <c r="M236" s="3"/>
      <c r="N236" s="3"/>
      <c r="O236" s="3"/>
      <c r="P236" s="3"/>
      <c r="Q236" s="3"/>
      <c r="R236" s="3"/>
      <c r="S236" s="3"/>
      <c r="T236" s="3"/>
      <c r="U236" s="3"/>
      <c r="V236" s="3"/>
      <c r="W236" s="3"/>
      <c r="X236" s="3"/>
      <c r="Y236" s="3"/>
      <c r="Z236" s="3"/>
    </row>
    <row r="237" ht="15.0" customHeight="1">
      <c r="A237" s="134" t="s">
        <v>3535</v>
      </c>
      <c r="B237" s="134" t="s">
        <v>3536</v>
      </c>
      <c r="C237" s="134" t="s">
        <v>2718</v>
      </c>
      <c r="D237" s="134" t="s">
        <v>3540</v>
      </c>
      <c r="E237" s="88" t="s">
        <v>3541</v>
      </c>
      <c r="F237" s="134" t="s">
        <v>3501</v>
      </c>
      <c r="G237" s="134">
        <v>1.0</v>
      </c>
      <c r="H237" s="134">
        <v>1.0</v>
      </c>
      <c r="I237" s="235">
        <v>1.0</v>
      </c>
      <c r="J237" s="235">
        <v>20.0</v>
      </c>
      <c r="K237" s="235">
        <v>20.0</v>
      </c>
      <c r="L237" s="163" t="s">
        <v>3503</v>
      </c>
      <c r="M237" s="3"/>
      <c r="N237" s="3"/>
      <c r="O237" s="3"/>
      <c r="P237" s="3"/>
      <c r="Q237" s="3"/>
      <c r="R237" s="3"/>
      <c r="S237" s="3"/>
      <c r="T237" s="3"/>
      <c r="U237" s="3"/>
      <c r="V237" s="3"/>
      <c r="W237" s="3"/>
      <c r="X237" s="3"/>
      <c r="Y237" s="3"/>
      <c r="Z237" s="3"/>
    </row>
    <row r="238" ht="15.0" customHeight="1">
      <c r="A238" s="134" t="s">
        <v>3502</v>
      </c>
      <c r="B238" s="134" t="s">
        <v>3471</v>
      </c>
      <c r="C238" s="134" t="s">
        <v>2718</v>
      </c>
      <c r="D238" s="134" t="s">
        <v>3472</v>
      </c>
      <c r="E238" s="215" t="s">
        <v>3473</v>
      </c>
      <c r="F238" s="134" t="s">
        <v>3474</v>
      </c>
      <c r="G238" s="134">
        <v>2.0</v>
      </c>
      <c r="H238" s="134">
        <v>2.0</v>
      </c>
      <c r="I238" s="235">
        <v>2.0</v>
      </c>
      <c r="J238" s="235">
        <v>20.0</v>
      </c>
      <c r="K238" s="235">
        <v>10.0</v>
      </c>
      <c r="L238" s="163" t="s">
        <v>3503</v>
      </c>
      <c r="M238" s="3"/>
      <c r="N238" s="3"/>
      <c r="O238" s="3"/>
      <c r="P238" s="3"/>
      <c r="Q238" s="3"/>
      <c r="R238" s="3"/>
      <c r="S238" s="3"/>
      <c r="T238" s="3"/>
      <c r="U238" s="3"/>
      <c r="V238" s="3"/>
      <c r="W238" s="3"/>
      <c r="X238" s="3"/>
      <c r="Y238" s="3"/>
      <c r="Z238" s="3"/>
    </row>
    <row r="239" ht="15.0" customHeight="1">
      <c r="A239" s="134" t="s">
        <v>3502</v>
      </c>
      <c r="B239" s="134" t="s">
        <v>3471</v>
      </c>
      <c r="C239" s="134" t="s">
        <v>2718</v>
      </c>
      <c r="D239" s="134" t="s">
        <v>3475</v>
      </c>
      <c r="E239" s="88" t="s">
        <v>3476</v>
      </c>
      <c r="F239" s="134" t="s">
        <v>3477</v>
      </c>
      <c r="G239" s="134">
        <v>2.0</v>
      </c>
      <c r="H239" s="134">
        <v>2.0</v>
      </c>
      <c r="I239" s="235">
        <v>2.0</v>
      </c>
      <c r="J239" s="235">
        <v>20.0</v>
      </c>
      <c r="K239" s="235">
        <v>10.0</v>
      </c>
      <c r="L239" s="163" t="s">
        <v>3503</v>
      </c>
      <c r="M239" s="3"/>
      <c r="N239" s="3"/>
      <c r="O239" s="3"/>
      <c r="P239" s="3"/>
      <c r="Q239" s="3"/>
      <c r="R239" s="3"/>
      <c r="S239" s="3"/>
      <c r="T239" s="3"/>
      <c r="U239" s="3"/>
      <c r="V239" s="3"/>
      <c r="W239" s="3"/>
      <c r="X239" s="3"/>
      <c r="Y239" s="3"/>
      <c r="Z239" s="3"/>
    </row>
    <row r="240" ht="15.0" customHeight="1">
      <c r="A240" s="134" t="s">
        <v>3502</v>
      </c>
      <c r="B240" s="134" t="s">
        <v>3471</v>
      </c>
      <c r="C240" s="134" t="s">
        <v>2718</v>
      </c>
      <c r="D240" s="134" t="s">
        <v>3478</v>
      </c>
      <c r="E240" s="88" t="s">
        <v>3479</v>
      </c>
      <c r="F240" s="134" t="s">
        <v>3480</v>
      </c>
      <c r="G240" s="134">
        <v>2.0</v>
      </c>
      <c r="H240" s="134">
        <v>2.0</v>
      </c>
      <c r="I240" s="235">
        <v>2.0</v>
      </c>
      <c r="J240" s="235">
        <v>20.0</v>
      </c>
      <c r="K240" s="235">
        <v>10.0</v>
      </c>
      <c r="L240" s="163" t="s">
        <v>3503</v>
      </c>
      <c r="M240" s="3"/>
      <c r="N240" s="3"/>
      <c r="O240" s="3"/>
      <c r="P240" s="3"/>
      <c r="Q240" s="3"/>
      <c r="R240" s="3"/>
      <c r="S240" s="3"/>
      <c r="T240" s="3"/>
      <c r="U240" s="3"/>
      <c r="V240" s="3"/>
      <c r="W240" s="3"/>
      <c r="X240" s="3"/>
      <c r="Y240" s="3"/>
      <c r="Z240" s="3"/>
    </row>
    <row r="241" ht="15.0" customHeight="1">
      <c r="A241" s="134" t="s">
        <v>3502</v>
      </c>
      <c r="B241" s="134" t="s">
        <v>3481</v>
      </c>
      <c r="C241" s="134" t="s">
        <v>2718</v>
      </c>
      <c r="D241" s="134" t="s">
        <v>3482</v>
      </c>
      <c r="E241" s="88" t="s">
        <v>3483</v>
      </c>
      <c r="F241" s="134" t="s">
        <v>3484</v>
      </c>
      <c r="G241" s="134">
        <v>2.0</v>
      </c>
      <c r="H241" s="134">
        <v>2.0</v>
      </c>
      <c r="I241" s="235">
        <v>2.0</v>
      </c>
      <c r="J241" s="235">
        <v>20.0</v>
      </c>
      <c r="K241" s="235">
        <v>10.0</v>
      </c>
      <c r="L241" s="163" t="s">
        <v>3503</v>
      </c>
      <c r="M241" s="3"/>
      <c r="N241" s="3"/>
      <c r="O241" s="3"/>
      <c r="P241" s="3"/>
      <c r="Q241" s="3"/>
      <c r="R241" s="3"/>
      <c r="S241" s="3"/>
      <c r="T241" s="3"/>
      <c r="U241" s="3"/>
      <c r="V241" s="3"/>
      <c r="W241" s="3"/>
      <c r="X241" s="3"/>
      <c r="Y241" s="3"/>
      <c r="Z241" s="3"/>
    </row>
    <row r="242" ht="15.0" customHeight="1">
      <c r="A242" s="134" t="s">
        <v>3502</v>
      </c>
      <c r="B242" s="134" t="s">
        <v>3481</v>
      </c>
      <c r="C242" s="134" t="s">
        <v>2718</v>
      </c>
      <c r="D242" s="134" t="s">
        <v>3485</v>
      </c>
      <c r="E242" s="215" t="s">
        <v>3486</v>
      </c>
      <c r="F242" s="134" t="s">
        <v>3487</v>
      </c>
      <c r="G242" s="134">
        <v>2.0</v>
      </c>
      <c r="H242" s="134">
        <v>2.0</v>
      </c>
      <c r="I242" s="235">
        <v>2.0</v>
      </c>
      <c r="J242" s="235">
        <v>20.0</v>
      </c>
      <c r="K242" s="235">
        <v>10.0</v>
      </c>
      <c r="L242" s="163" t="s">
        <v>3503</v>
      </c>
      <c r="M242" s="3"/>
      <c r="N242" s="3"/>
      <c r="O242" s="3"/>
      <c r="P242" s="3"/>
      <c r="Q242" s="3"/>
      <c r="R242" s="3"/>
      <c r="S242" s="3"/>
      <c r="T242" s="3"/>
      <c r="U242" s="3"/>
      <c r="V242" s="3"/>
      <c r="W242" s="3"/>
      <c r="X242" s="3"/>
      <c r="Y242" s="3"/>
      <c r="Z242" s="3"/>
    </row>
    <row r="243" ht="15.0" customHeight="1">
      <c r="A243" s="134" t="s">
        <v>2620</v>
      </c>
      <c r="B243" s="134" t="s">
        <v>3542</v>
      </c>
      <c r="C243" s="134" t="s">
        <v>2718</v>
      </c>
      <c r="D243" s="134" t="s">
        <v>3543</v>
      </c>
      <c r="E243" s="215" t="s">
        <v>3544</v>
      </c>
      <c r="F243" s="134" t="s">
        <v>3484</v>
      </c>
      <c r="G243" s="134">
        <v>2.0</v>
      </c>
      <c r="H243" s="134">
        <v>1.0</v>
      </c>
      <c r="I243" s="235">
        <v>2.0</v>
      </c>
      <c r="J243" s="235">
        <v>20.0</v>
      </c>
      <c r="K243" s="235">
        <v>10.0</v>
      </c>
      <c r="L243" s="163" t="s">
        <v>3503</v>
      </c>
      <c r="M243" s="3"/>
      <c r="N243" s="3"/>
      <c r="O243" s="3"/>
      <c r="P243" s="3"/>
      <c r="Q243" s="3"/>
      <c r="R243" s="3"/>
      <c r="S243" s="3"/>
      <c r="T243" s="3"/>
      <c r="U243" s="3"/>
      <c r="V243" s="3"/>
      <c r="W243" s="3"/>
      <c r="X243" s="3"/>
      <c r="Y243" s="3"/>
      <c r="Z243" s="3"/>
    </row>
    <row r="244" ht="15.0" customHeight="1">
      <c r="A244" s="134" t="s">
        <v>3545</v>
      </c>
      <c r="B244" s="134" t="s">
        <v>3489</v>
      </c>
      <c r="C244" s="134" t="s">
        <v>2718</v>
      </c>
      <c r="D244" s="134" t="s">
        <v>3490</v>
      </c>
      <c r="E244" s="215" t="s">
        <v>3491</v>
      </c>
      <c r="F244" s="134" t="s">
        <v>3492</v>
      </c>
      <c r="G244" s="134">
        <v>3.0</v>
      </c>
      <c r="H244" s="134">
        <v>3.0</v>
      </c>
      <c r="I244" s="235">
        <v>3.0</v>
      </c>
      <c r="J244" s="235">
        <v>20.0</v>
      </c>
      <c r="K244" s="235">
        <v>7.0</v>
      </c>
      <c r="L244" s="163" t="s">
        <v>3503</v>
      </c>
      <c r="M244" s="3"/>
      <c r="N244" s="3"/>
      <c r="O244" s="3"/>
      <c r="P244" s="3"/>
      <c r="Q244" s="3"/>
      <c r="R244" s="3"/>
      <c r="S244" s="3"/>
      <c r="T244" s="3"/>
      <c r="U244" s="3"/>
      <c r="V244" s="3"/>
      <c r="W244" s="3"/>
      <c r="X244" s="3"/>
      <c r="Y244" s="3"/>
      <c r="Z244" s="3"/>
    </row>
    <row r="245" ht="15.0" customHeight="1">
      <c r="A245" s="134" t="s">
        <v>3535</v>
      </c>
      <c r="B245" s="134" t="s">
        <v>3546</v>
      </c>
      <c r="C245" s="134" t="s">
        <v>2718</v>
      </c>
      <c r="D245" s="134" t="s">
        <v>3547</v>
      </c>
      <c r="E245" s="215" t="s">
        <v>3548</v>
      </c>
      <c r="F245" s="134" t="s">
        <v>3549</v>
      </c>
      <c r="G245" s="134">
        <v>1.0</v>
      </c>
      <c r="H245" s="134">
        <v>1.0</v>
      </c>
      <c r="I245" s="235">
        <v>1.0</v>
      </c>
      <c r="J245" s="235">
        <v>20.0</v>
      </c>
      <c r="K245" s="235">
        <v>10.0</v>
      </c>
      <c r="L245" s="163" t="s">
        <v>3503</v>
      </c>
      <c r="M245" s="3"/>
      <c r="N245" s="3"/>
      <c r="O245" s="3"/>
      <c r="P245" s="3"/>
      <c r="Q245" s="3"/>
      <c r="R245" s="3"/>
      <c r="S245" s="3"/>
      <c r="T245" s="3"/>
      <c r="U245" s="3"/>
      <c r="V245" s="3"/>
      <c r="W245" s="3"/>
      <c r="X245" s="3"/>
      <c r="Y245" s="3"/>
      <c r="Z245" s="3"/>
    </row>
    <row r="246" ht="15.0" customHeight="1">
      <c r="A246" s="134" t="s">
        <v>3550</v>
      </c>
      <c r="B246" s="134" t="s">
        <v>3551</v>
      </c>
      <c r="C246" s="134" t="s">
        <v>2718</v>
      </c>
      <c r="D246" s="134" t="s">
        <v>3552</v>
      </c>
      <c r="E246" s="215" t="s">
        <v>3553</v>
      </c>
      <c r="F246" s="134" t="s">
        <v>3554</v>
      </c>
      <c r="G246" s="134">
        <v>2.0</v>
      </c>
      <c r="H246" s="134">
        <v>1.0</v>
      </c>
      <c r="I246" s="235">
        <v>2.0</v>
      </c>
      <c r="J246" s="235">
        <v>20.0</v>
      </c>
      <c r="K246" s="235">
        <v>10.0</v>
      </c>
      <c r="L246" s="163" t="s">
        <v>3503</v>
      </c>
      <c r="M246" s="3"/>
      <c r="N246" s="3"/>
      <c r="O246" s="3"/>
      <c r="P246" s="3"/>
      <c r="Q246" s="3"/>
      <c r="R246" s="3"/>
      <c r="S246" s="3"/>
      <c r="T246" s="3"/>
      <c r="U246" s="3"/>
      <c r="V246" s="3"/>
      <c r="W246" s="3"/>
      <c r="X246" s="3"/>
      <c r="Y246" s="3"/>
      <c r="Z246" s="3"/>
    </row>
    <row r="247" ht="15.0" customHeight="1">
      <c r="A247" s="134" t="s">
        <v>2613</v>
      </c>
      <c r="B247" s="134" t="s">
        <v>3493</v>
      </c>
      <c r="C247" s="134" t="s">
        <v>2718</v>
      </c>
      <c r="D247" s="134" t="s">
        <v>3494</v>
      </c>
      <c r="E247" s="88" t="s">
        <v>3495</v>
      </c>
      <c r="F247" s="134" t="s">
        <v>3496</v>
      </c>
      <c r="G247" s="134">
        <v>2.0</v>
      </c>
      <c r="H247" s="134">
        <v>2.0</v>
      </c>
      <c r="I247" s="235">
        <v>2.0</v>
      </c>
      <c r="J247" s="235">
        <v>20.0</v>
      </c>
      <c r="K247" s="235">
        <v>10.0</v>
      </c>
      <c r="L247" s="163" t="s">
        <v>3503</v>
      </c>
      <c r="M247" s="3"/>
      <c r="N247" s="3"/>
      <c r="O247" s="3"/>
      <c r="P247" s="3"/>
      <c r="Q247" s="3"/>
      <c r="R247" s="3"/>
      <c r="S247" s="3"/>
      <c r="T247" s="3"/>
      <c r="U247" s="3"/>
      <c r="V247" s="3"/>
      <c r="W247" s="3"/>
      <c r="X247" s="3"/>
      <c r="Y247" s="3"/>
      <c r="Z247" s="3"/>
    </row>
    <row r="248" ht="15.0" customHeight="1">
      <c r="A248" s="134" t="s">
        <v>3555</v>
      </c>
      <c r="B248" s="134" t="s">
        <v>3556</v>
      </c>
      <c r="C248" s="134" t="s">
        <v>2718</v>
      </c>
      <c r="D248" s="134" t="s">
        <v>3557</v>
      </c>
      <c r="E248" s="215" t="s">
        <v>3558</v>
      </c>
      <c r="F248" s="134" t="s">
        <v>3484</v>
      </c>
      <c r="G248" s="134">
        <v>4.0</v>
      </c>
      <c r="H248" s="134">
        <v>1.0</v>
      </c>
      <c r="I248" s="235">
        <v>4.0</v>
      </c>
      <c r="J248" s="235">
        <v>20.0</v>
      </c>
      <c r="K248" s="235">
        <v>5.0</v>
      </c>
      <c r="L248" s="163" t="s">
        <v>3503</v>
      </c>
      <c r="M248" s="3"/>
      <c r="N248" s="3"/>
      <c r="O248" s="3"/>
      <c r="P248" s="3"/>
      <c r="Q248" s="3"/>
      <c r="R248" s="3"/>
      <c r="S248" s="3"/>
      <c r="T248" s="3"/>
      <c r="U248" s="3"/>
      <c r="V248" s="3"/>
      <c r="W248" s="3"/>
      <c r="X248" s="3"/>
      <c r="Y248" s="3"/>
      <c r="Z248" s="3"/>
    </row>
    <row r="249" ht="15.0" customHeight="1">
      <c r="A249" s="134" t="s">
        <v>3555</v>
      </c>
      <c r="B249" s="134" t="s">
        <v>3556</v>
      </c>
      <c r="C249" s="134" t="s">
        <v>2718</v>
      </c>
      <c r="D249" s="134" t="s">
        <v>3559</v>
      </c>
      <c r="E249" s="215" t="s">
        <v>3560</v>
      </c>
      <c r="F249" s="134" t="s">
        <v>3561</v>
      </c>
      <c r="G249" s="134">
        <v>4.0</v>
      </c>
      <c r="H249" s="134">
        <v>1.0</v>
      </c>
      <c r="I249" s="235">
        <v>4.0</v>
      </c>
      <c r="J249" s="235">
        <v>20.0</v>
      </c>
      <c r="K249" s="235">
        <v>5.0</v>
      </c>
      <c r="L249" s="163" t="s">
        <v>3503</v>
      </c>
      <c r="M249" s="3"/>
      <c r="N249" s="3"/>
      <c r="O249" s="3"/>
      <c r="P249" s="3"/>
      <c r="Q249" s="3"/>
      <c r="R249" s="3"/>
      <c r="S249" s="3"/>
      <c r="T249" s="3"/>
      <c r="U249" s="3"/>
      <c r="V249" s="3"/>
      <c r="W249" s="3"/>
      <c r="X249" s="3"/>
      <c r="Y249" s="3"/>
      <c r="Z249" s="3"/>
    </row>
    <row r="250" ht="15.0" customHeight="1">
      <c r="A250" s="134" t="s">
        <v>3555</v>
      </c>
      <c r="B250" s="134" t="s">
        <v>3556</v>
      </c>
      <c r="C250" s="134" t="s">
        <v>2718</v>
      </c>
      <c r="D250" s="134" t="s">
        <v>3562</v>
      </c>
      <c r="E250" s="215" t="s">
        <v>3563</v>
      </c>
      <c r="F250" s="134" t="s">
        <v>3564</v>
      </c>
      <c r="G250" s="134">
        <v>4.0</v>
      </c>
      <c r="H250" s="134">
        <v>1.0</v>
      </c>
      <c r="I250" s="235">
        <v>4.0</v>
      </c>
      <c r="J250" s="235">
        <v>20.0</v>
      </c>
      <c r="K250" s="235">
        <v>5.0</v>
      </c>
      <c r="L250" s="163" t="s">
        <v>3503</v>
      </c>
      <c r="M250" s="3"/>
      <c r="N250" s="3"/>
      <c r="O250" s="3"/>
      <c r="P250" s="3"/>
      <c r="Q250" s="3"/>
      <c r="R250" s="3"/>
      <c r="S250" s="3"/>
      <c r="T250" s="3"/>
      <c r="U250" s="3"/>
      <c r="V250" s="3"/>
      <c r="W250" s="3"/>
      <c r="X250" s="3"/>
      <c r="Y250" s="3"/>
      <c r="Z250" s="3"/>
    </row>
    <row r="251" ht="15.0" customHeight="1">
      <c r="A251" s="134" t="s">
        <v>3555</v>
      </c>
      <c r="B251" s="134" t="s">
        <v>3556</v>
      </c>
      <c r="C251" s="134" t="s">
        <v>2718</v>
      </c>
      <c r="D251" s="134" t="s">
        <v>3565</v>
      </c>
      <c r="E251" s="215" t="s">
        <v>3566</v>
      </c>
      <c r="F251" s="134" t="s">
        <v>3549</v>
      </c>
      <c r="G251" s="134">
        <v>4.0</v>
      </c>
      <c r="H251" s="134">
        <v>1.0</v>
      </c>
      <c r="I251" s="235">
        <v>4.0</v>
      </c>
      <c r="J251" s="235">
        <v>20.0</v>
      </c>
      <c r="K251" s="235">
        <v>5.0</v>
      </c>
      <c r="L251" s="163" t="s">
        <v>3503</v>
      </c>
      <c r="M251" s="3"/>
      <c r="N251" s="3"/>
      <c r="O251" s="3"/>
      <c r="P251" s="3"/>
      <c r="Q251" s="3"/>
      <c r="R251" s="3"/>
      <c r="S251" s="3"/>
      <c r="T251" s="3"/>
      <c r="U251" s="3"/>
      <c r="V251" s="3"/>
      <c r="W251" s="3"/>
      <c r="X251" s="3"/>
      <c r="Y251" s="3"/>
      <c r="Z251" s="3"/>
    </row>
    <row r="252" ht="15.0" customHeight="1">
      <c r="A252" s="134" t="s">
        <v>3567</v>
      </c>
      <c r="B252" s="134" t="s">
        <v>3568</v>
      </c>
      <c r="C252" s="134" t="s">
        <v>2718</v>
      </c>
      <c r="D252" s="134" t="s">
        <v>3569</v>
      </c>
      <c r="E252" s="215" t="s">
        <v>3570</v>
      </c>
      <c r="F252" s="134" t="s">
        <v>3571</v>
      </c>
      <c r="G252" s="134">
        <v>5.0</v>
      </c>
      <c r="H252" s="134">
        <v>1.0</v>
      </c>
      <c r="I252" s="235">
        <v>5.0</v>
      </c>
      <c r="J252" s="235">
        <v>20.0</v>
      </c>
      <c r="K252" s="235">
        <v>4.0</v>
      </c>
      <c r="L252" s="163" t="s">
        <v>3503</v>
      </c>
      <c r="M252" s="3"/>
      <c r="N252" s="3"/>
      <c r="O252" s="3"/>
      <c r="P252" s="3"/>
      <c r="Q252" s="3"/>
      <c r="R252" s="3"/>
      <c r="S252" s="3"/>
      <c r="T252" s="3"/>
      <c r="U252" s="3"/>
      <c r="V252" s="3"/>
      <c r="W252" s="3"/>
      <c r="X252" s="3"/>
      <c r="Y252" s="3"/>
      <c r="Z252" s="3"/>
    </row>
    <row r="253" ht="15.0" customHeight="1">
      <c r="A253" s="134" t="s">
        <v>3567</v>
      </c>
      <c r="B253" s="134" t="s">
        <v>3568</v>
      </c>
      <c r="C253" s="134" t="s">
        <v>2718</v>
      </c>
      <c r="D253" s="134" t="s">
        <v>3572</v>
      </c>
      <c r="E253" s="88" t="s">
        <v>3573</v>
      </c>
      <c r="F253" s="134" t="s">
        <v>3574</v>
      </c>
      <c r="G253" s="134">
        <v>5.0</v>
      </c>
      <c r="H253" s="134">
        <v>1.0</v>
      </c>
      <c r="I253" s="235">
        <v>5.0</v>
      </c>
      <c r="J253" s="235">
        <v>20.0</v>
      </c>
      <c r="K253" s="235">
        <v>4.0</v>
      </c>
      <c r="L253" s="163" t="s">
        <v>3503</v>
      </c>
      <c r="M253" s="3"/>
      <c r="N253" s="3"/>
      <c r="O253" s="3"/>
      <c r="P253" s="3"/>
      <c r="Q253" s="3"/>
      <c r="R253" s="3"/>
      <c r="S253" s="3"/>
      <c r="T253" s="3"/>
      <c r="U253" s="3"/>
      <c r="V253" s="3"/>
      <c r="W253" s="3"/>
      <c r="X253" s="3"/>
      <c r="Y253" s="3"/>
      <c r="Z253" s="3"/>
    </row>
    <row r="254" ht="15.0" customHeight="1">
      <c r="A254" s="134" t="s">
        <v>3567</v>
      </c>
      <c r="B254" s="134" t="s">
        <v>3568</v>
      </c>
      <c r="C254" s="134" t="s">
        <v>2718</v>
      </c>
      <c r="D254" s="134" t="s">
        <v>3575</v>
      </c>
      <c r="E254" s="215" t="s">
        <v>3576</v>
      </c>
      <c r="F254" s="134" t="s">
        <v>3577</v>
      </c>
      <c r="G254" s="134">
        <v>5.0</v>
      </c>
      <c r="H254" s="134">
        <v>1.0</v>
      </c>
      <c r="I254" s="235">
        <v>5.0</v>
      </c>
      <c r="J254" s="235">
        <v>20.0</v>
      </c>
      <c r="K254" s="235">
        <v>4.0</v>
      </c>
      <c r="L254" s="163" t="s">
        <v>3503</v>
      </c>
      <c r="M254" s="3"/>
      <c r="N254" s="3"/>
      <c r="O254" s="3"/>
      <c r="P254" s="3"/>
      <c r="Q254" s="3"/>
      <c r="R254" s="3"/>
      <c r="S254" s="3"/>
      <c r="T254" s="3"/>
      <c r="U254" s="3"/>
      <c r="V254" s="3"/>
      <c r="W254" s="3"/>
      <c r="X254" s="3"/>
      <c r="Y254" s="3"/>
      <c r="Z254" s="3"/>
    </row>
    <row r="255" ht="15.0" customHeight="1">
      <c r="A255" s="134" t="s">
        <v>3497</v>
      </c>
      <c r="B255" s="134" t="s">
        <v>3498</v>
      </c>
      <c r="C255" s="134" t="s">
        <v>2718</v>
      </c>
      <c r="D255" s="134" t="s">
        <v>3499</v>
      </c>
      <c r="E255" s="88" t="s">
        <v>3500</v>
      </c>
      <c r="F255" s="134" t="s">
        <v>3501</v>
      </c>
      <c r="G255" s="134">
        <v>2.0</v>
      </c>
      <c r="H255" s="134">
        <v>2.0</v>
      </c>
      <c r="I255" s="235">
        <v>2.0</v>
      </c>
      <c r="J255" s="235">
        <v>20.0</v>
      </c>
      <c r="K255" s="235">
        <v>10.0</v>
      </c>
      <c r="L255" s="163" t="s">
        <v>3503</v>
      </c>
      <c r="M255" s="3"/>
      <c r="N255" s="3"/>
      <c r="O255" s="3"/>
      <c r="P255" s="3"/>
      <c r="Q255" s="3"/>
      <c r="R255" s="3"/>
      <c r="S255" s="3"/>
      <c r="T255" s="3"/>
      <c r="U255" s="3"/>
      <c r="V255" s="3"/>
      <c r="W255" s="3"/>
      <c r="X255" s="3"/>
      <c r="Y255" s="3"/>
      <c r="Z255" s="3"/>
    </row>
    <row r="256" ht="15.0" customHeight="1">
      <c r="A256" s="134" t="s">
        <v>3578</v>
      </c>
      <c r="B256" s="134" t="s">
        <v>3556</v>
      </c>
      <c r="C256" s="134" t="s">
        <v>2718</v>
      </c>
      <c r="D256" s="134" t="s">
        <v>3579</v>
      </c>
      <c r="E256" s="215" t="s">
        <v>3531</v>
      </c>
      <c r="F256" s="134" t="s">
        <v>3501</v>
      </c>
      <c r="G256" s="134">
        <v>3.0</v>
      </c>
      <c r="H256" s="134">
        <v>1.0</v>
      </c>
      <c r="I256" s="235">
        <v>3.0</v>
      </c>
      <c r="J256" s="235">
        <v>20.0</v>
      </c>
      <c r="K256" s="235">
        <v>7.0</v>
      </c>
      <c r="L256" s="163" t="s">
        <v>3503</v>
      </c>
      <c r="M256" s="3"/>
      <c r="N256" s="3"/>
      <c r="O256" s="3"/>
      <c r="P256" s="3"/>
      <c r="Q256" s="3"/>
      <c r="R256" s="3"/>
      <c r="S256" s="3"/>
      <c r="T256" s="3"/>
      <c r="U256" s="3"/>
      <c r="V256" s="3"/>
      <c r="W256" s="3"/>
      <c r="X256" s="3"/>
      <c r="Y256" s="3"/>
      <c r="Z256" s="3"/>
    </row>
    <row r="257" ht="15.0" customHeight="1">
      <c r="A257" s="159" t="s">
        <v>2656</v>
      </c>
      <c r="B257" s="159" t="s">
        <v>3580</v>
      </c>
      <c r="C257" s="159" t="s">
        <v>86</v>
      </c>
      <c r="D257" s="159" t="s">
        <v>3581</v>
      </c>
      <c r="E257" s="204" t="s">
        <v>3582</v>
      </c>
      <c r="F257" s="159" t="s">
        <v>2995</v>
      </c>
      <c r="G257" s="160">
        <v>6.0</v>
      </c>
      <c r="H257" s="160">
        <v>4.0</v>
      </c>
      <c r="I257" s="86">
        <v>6.0</v>
      </c>
      <c r="J257" s="86">
        <v>20.0</v>
      </c>
      <c r="K257" s="86">
        <v>6.5</v>
      </c>
      <c r="L257" s="163" t="s">
        <v>114</v>
      </c>
      <c r="M257" s="3"/>
      <c r="N257" s="3"/>
      <c r="O257" s="3"/>
      <c r="P257" s="3"/>
      <c r="Q257" s="3"/>
      <c r="R257" s="3"/>
      <c r="S257" s="3"/>
      <c r="T257" s="3"/>
      <c r="U257" s="3"/>
      <c r="V257" s="3"/>
      <c r="W257" s="3"/>
      <c r="X257" s="3"/>
      <c r="Y257" s="3"/>
      <c r="Z257" s="3"/>
    </row>
    <row r="258" ht="15.0" customHeight="1">
      <c r="A258" s="159" t="s">
        <v>2582</v>
      </c>
      <c r="B258" s="159" t="s">
        <v>2583</v>
      </c>
      <c r="C258" s="83" t="s">
        <v>86</v>
      </c>
      <c r="D258" s="83" t="s">
        <v>3446</v>
      </c>
      <c r="E258" s="429" t="s">
        <v>3447</v>
      </c>
      <c r="F258" s="83" t="s">
        <v>2995</v>
      </c>
      <c r="G258" s="83">
        <v>0.0</v>
      </c>
      <c r="H258" s="83">
        <v>5.0</v>
      </c>
      <c r="I258" s="83">
        <v>5.0</v>
      </c>
      <c r="J258" s="83">
        <v>20.0</v>
      </c>
      <c r="K258" s="83">
        <v>4.0</v>
      </c>
      <c r="L258" s="114" t="s">
        <v>120</v>
      </c>
      <c r="M258" s="3"/>
      <c r="N258" s="3"/>
      <c r="O258" s="3"/>
      <c r="P258" s="3"/>
      <c r="Q258" s="3"/>
      <c r="R258" s="3"/>
      <c r="S258" s="3"/>
      <c r="T258" s="3"/>
      <c r="U258" s="3"/>
      <c r="V258" s="3"/>
      <c r="W258" s="3"/>
      <c r="X258" s="3"/>
      <c r="Y258" s="3"/>
      <c r="Z258" s="3"/>
    </row>
    <row r="259" ht="15.75" customHeight="1">
      <c r="A259" s="176" t="s">
        <v>121</v>
      </c>
      <c r="B259" s="47"/>
      <c r="C259" s="47"/>
      <c r="D259" s="47"/>
      <c r="E259" s="53"/>
      <c r="F259" s="3"/>
      <c r="G259" s="3"/>
      <c r="H259" s="3"/>
      <c r="I259" s="3"/>
      <c r="J259" s="390"/>
      <c r="K259" s="3">
        <f>SUM(K15:K258)</f>
        <v>2029.67</v>
      </c>
      <c r="L259" s="3"/>
      <c r="M259" s="3"/>
      <c r="N259" s="3"/>
      <c r="O259" s="3"/>
      <c r="P259" s="3"/>
      <c r="Q259" s="3"/>
      <c r="R259" s="3"/>
      <c r="S259" s="3"/>
      <c r="T259" s="3"/>
      <c r="U259" s="3"/>
      <c r="V259" s="3"/>
      <c r="W259" s="3"/>
      <c r="X259" s="3"/>
      <c r="Y259" s="3"/>
      <c r="Z259" s="3"/>
    </row>
    <row r="260" ht="15.75" customHeight="1">
      <c r="A260" s="46"/>
      <c r="B260" s="47"/>
      <c r="C260" s="47"/>
      <c r="D260" s="47"/>
      <c r="E260" s="1"/>
      <c r="F260" s="1"/>
      <c r="G260" s="3"/>
      <c r="H260" s="3"/>
      <c r="I260" s="3"/>
      <c r="J260" s="3"/>
      <c r="K260" s="3"/>
      <c r="L260" s="3"/>
      <c r="M260" s="3"/>
      <c r="N260" s="3"/>
      <c r="O260" s="3"/>
      <c r="P260" s="3"/>
      <c r="Q260" s="3"/>
      <c r="R260" s="3"/>
      <c r="S260" s="3"/>
      <c r="T260" s="3"/>
      <c r="U260" s="3"/>
      <c r="V260" s="3"/>
      <c r="W260" s="3"/>
      <c r="X260" s="3"/>
      <c r="Y260" s="3"/>
      <c r="Z260" s="3"/>
    </row>
    <row r="261" ht="15.75" customHeight="1">
      <c r="A261" s="391" t="s">
        <v>680</v>
      </c>
      <c r="B261" s="180"/>
      <c r="C261" s="180"/>
      <c r="D261" s="180"/>
      <c r="E261" s="180"/>
      <c r="F261" s="180"/>
      <c r="G261" s="3"/>
      <c r="H261" s="3"/>
      <c r="I261" s="3"/>
      <c r="J261" s="3"/>
      <c r="K261" s="3"/>
      <c r="L261" s="3"/>
      <c r="M261" s="3"/>
      <c r="N261" s="3"/>
      <c r="O261" s="3"/>
      <c r="P261" s="3"/>
      <c r="Q261" s="3"/>
      <c r="R261" s="3"/>
      <c r="S261" s="3"/>
      <c r="T261" s="3"/>
      <c r="U261" s="3"/>
      <c r="V261" s="3"/>
      <c r="W261" s="3"/>
      <c r="X261" s="3"/>
      <c r="Y261" s="3"/>
      <c r="Z261" s="3"/>
    </row>
    <row r="262" ht="15.75" customHeight="1">
      <c r="A262" s="46"/>
      <c r="B262" s="47"/>
      <c r="C262" s="47"/>
      <c r="D262" s="47"/>
      <c r="E262" s="47"/>
      <c r="F262" s="47"/>
      <c r="G262" s="47"/>
      <c r="H262" s="1"/>
      <c r="I262" s="3"/>
      <c r="J262" s="3"/>
      <c r="K262" s="393"/>
      <c r="L262" s="3"/>
      <c r="M262" s="3"/>
      <c r="N262" s="3"/>
      <c r="O262" s="3"/>
      <c r="P262" s="3"/>
      <c r="Q262" s="3"/>
      <c r="R262" s="3"/>
      <c r="S262" s="3"/>
      <c r="T262" s="3"/>
      <c r="U262" s="3"/>
      <c r="V262" s="3"/>
      <c r="W262" s="3"/>
      <c r="X262" s="3"/>
      <c r="Y262" s="3"/>
      <c r="Z262" s="3"/>
    </row>
    <row r="263" ht="15.75" customHeight="1">
      <c r="A263" s="46"/>
      <c r="B263" s="47"/>
      <c r="C263" s="47"/>
      <c r="D263" s="47"/>
      <c r="E263" s="47"/>
      <c r="F263" s="47"/>
      <c r="G263" s="47"/>
      <c r="H263" s="1"/>
      <c r="I263" s="3"/>
      <c r="J263" s="3"/>
      <c r="K263" s="393"/>
      <c r="L263" s="3"/>
      <c r="M263" s="3"/>
      <c r="N263" s="3"/>
      <c r="O263" s="3"/>
      <c r="P263" s="3"/>
      <c r="Q263" s="3"/>
      <c r="R263" s="3"/>
      <c r="S263" s="3"/>
      <c r="T263" s="3"/>
      <c r="U263" s="3"/>
      <c r="V263" s="3"/>
      <c r="W263" s="3"/>
      <c r="X263" s="3"/>
      <c r="Y263" s="3"/>
      <c r="Z263" s="3"/>
    </row>
    <row r="264" ht="15.75" customHeight="1">
      <c r="A264" s="46"/>
      <c r="B264" s="47"/>
      <c r="C264" s="47"/>
      <c r="D264" s="47"/>
      <c r="E264" s="47"/>
      <c r="F264" s="47"/>
      <c r="G264" s="47"/>
      <c r="H264" s="1"/>
      <c r="I264" s="3"/>
      <c r="J264" s="3"/>
      <c r="K264" s="393"/>
      <c r="L264" s="3"/>
      <c r="M264" s="3"/>
      <c r="N264" s="3"/>
      <c r="O264" s="3"/>
      <c r="P264" s="3"/>
      <c r="Q264" s="3"/>
      <c r="R264" s="3"/>
      <c r="S264" s="3"/>
      <c r="T264" s="3"/>
      <c r="U264" s="3"/>
      <c r="V264" s="3"/>
      <c r="W264" s="3"/>
      <c r="X264" s="3"/>
      <c r="Y264" s="3"/>
      <c r="Z264" s="3"/>
    </row>
    <row r="265" ht="15.75" customHeight="1">
      <c r="A265" s="46"/>
      <c r="B265" s="47"/>
      <c r="C265" s="47"/>
      <c r="D265" s="47"/>
      <c r="E265" s="47"/>
      <c r="F265" s="47"/>
      <c r="G265" s="47"/>
      <c r="H265" s="1"/>
      <c r="I265" s="3"/>
      <c r="J265" s="3"/>
      <c r="K265" s="393"/>
      <c r="L265" s="3"/>
      <c r="M265" s="3"/>
      <c r="N265" s="3"/>
      <c r="O265" s="3"/>
      <c r="P265" s="3"/>
      <c r="Q265" s="3"/>
      <c r="R265" s="3"/>
      <c r="S265" s="3"/>
      <c r="T265" s="3"/>
      <c r="U265" s="3"/>
      <c r="V265" s="3"/>
      <c r="W265" s="3"/>
      <c r="X265" s="3"/>
      <c r="Y265" s="3"/>
      <c r="Z265" s="3"/>
    </row>
    <row r="266" ht="15.75" customHeight="1">
      <c r="A266" s="46"/>
      <c r="B266" s="47"/>
      <c r="C266" s="47"/>
      <c r="D266" s="47"/>
      <c r="E266" s="47"/>
      <c r="F266" s="47"/>
      <c r="G266" s="47"/>
      <c r="H266" s="1"/>
      <c r="I266" s="3"/>
      <c r="J266" s="3"/>
      <c r="K266" s="393"/>
      <c r="L266" s="3"/>
      <c r="M266" s="3"/>
      <c r="N266" s="3"/>
      <c r="O266" s="3"/>
      <c r="P266" s="3"/>
      <c r="Q266" s="3"/>
      <c r="R266" s="3"/>
      <c r="S266" s="3"/>
      <c r="T266" s="3"/>
      <c r="U266" s="3"/>
      <c r="V266" s="3"/>
      <c r="W266" s="3"/>
      <c r="X266" s="3"/>
      <c r="Y266" s="3"/>
      <c r="Z266" s="3"/>
    </row>
    <row r="267" ht="15.75" customHeight="1">
      <c r="A267" s="46"/>
      <c r="B267" s="47"/>
      <c r="C267" s="47"/>
      <c r="D267" s="47"/>
      <c r="E267" s="47"/>
      <c r="F267" s="47"/>
      <c r="G267" s="47"/>
      <c r="H267" s="1"/>
      <c r="I267" s="3"/>
      <c r="J267" s="3"/>
      <c r="K267" s="393"/>
      <c r="L267" s="3"/>
      <c r="M267" s="3"/>
      <c r="N267" s="3"/>
      <c r="O267" s="3"/>
      <c r="P267" s="3"/>
      <c r="Q267" s="3"/>
      <c r="R267" s="3"/>
      <c r="S267" s="3"/>
      <c r="T267" s="3"/>
      <c r="U267" s="3"/>
      <c r="V267" s="3"/>
      <c r="W267" s="3"/>
      <c r="X267" s="3"/>
      <c r="Y267" s="3"/>
      <c r="Z267" s="3"/>
    </row>
    <row r="268" ht="15.75" customHeight="1">
      <c r="A268" s="46"/>
      <c r="B268" s="47"/>
      <c r="C268" s="47"/>
      <c r="D268" s="47"/>
      <c r="E268" s="47"/>
      <c r="F268" s="47"/>
      <c r="G268" s="47"/>
      <c r="H268" s="1"/>
      <c r="I268" s="3"/>
      <c r="J268" s="3"/>
      <c r="K268" s="393"/>
      <c r="L268" s="3"/>
      <c r="M268" s="3"/>
      <c r="N268" s="3"/>
      <c r="O268" s="3"/>
      <c r="P268" s="3"/>
      <c r="Q268" s="3"/>
      <c r="R268" s="3"/>
      <c r="S268" s="3"/>
      <c r="T268" s="3"/>
      <c r="U268" s="3"/>
      <c r="V268" s="3"/>
      <c r="W268" s="3"/>
      <c r="X268" s="3"/>
      <c r="Y268" s="3"/>
      <c r="Z268" s="3"/>
    </row>
    <row r="269" ht="15.75" customHeight="1">
      <c r="A269" s="46"/>
      <c r="B269" s="47"/>
      <c r="C269" s="47"/>
      <c r="D269" s="47"/>
      <c r="E269" s="47"/>
      <c r="F269" s="47"/>
      <c r="G269" s="47"/>
      <c r="H269" s="1"/>
      <c r="I269" s="3"/>
      <c r="J269" s="3"/>
      <c r="K269" s="393"/>
      <c r="L269" s="3"/>
      <c r="M269" s="3"/>
      <c r="N269" s="3"/>
      <c r="O269" s="3"/>
      <c r="P269" s="3"/>
      <c r="Q269" s="3"/>
      <c r="R269" s="3"/>
      <c r="S269" s="3"/>
      <c r="T269" s="3"/>
      <c r="U269" s="3"/>
      <c r="V269" s="3"/>
      <c r="W269" s="3"/>
      <c r="X269" s="3"/>
      <c r="Y269" s="3"/>
      <c r="Z269" s="3"/>
    </row>
    <row r="270" ht="15.75" customHeight="1">
      <c r="A270" s="46"/>
      <c r="B270" s="47"/>
      <c r="C270" s="47"/>
      <c r="D270" s="47"/>
      <c r="E270" s="47"/>
      <c r="F270" s="47"/>
      <c r="G270" s="47"/>
      <c r="H270" s="1"/>
      <c r="I270" s="3"/>
      <c r="J270" s="3"/>
      <c r="K270" s="393"/>
      <c r="L270" s="3"/>
      <c r="M270" s="3"/>
      <c r="N270" s="3"/>
      <c r="O270" s="3"/>
      <c r="P270" s="3"/>
      <c r="Q270" s="3"/>
      <c r="R270" s="3"/>
      <c r="S270" s="3"/>
      <c r="T270" s="3"/>
      <c r="U270" s="3"/>
      <c r="V270" s="3"/>
      <c r="W270" s="3"/>
      <c r="X270" s="3"/>
      <c r="Y270" s="3"/>
      <c r="Z270" s="3"/>
    </row>
    <row r="271" ht="15.75" customHeight="1">
      <c r="A271" s="46"/>
      <c r="B271" s="47"/>
      <c r="C271" s="47"/>
      <c r="D271" s="47"/>
      <c r="E271" s="47"/>
      <c r="F271" s="47"/>
      <c r="G271" s="47"/>
      <c r="H271" s="1"/>
      <c r="I271" s="3"/>
      <c r="J271" s="3"/>
      <c r="K271" s="393"/>
      <c r="L271" s="3"/>
      <c r="M271" s="3"/>
      <c r="N271" s="3"/>
      <c r="O271" s="3"/>
      <c r="P271" s="3"/>
      <c r="Q271" s="3"/>
      <c r="R271" s="3"/>
      <c r="S271" s="3"/>
      <c r="T271" s="3"/>
      <c r="U271" s="3"/>
      <c r="V271" s="3"/>
      <c r="W271" s="3"/>
      <c r="X271" s="3"/>
      <c r="Y271" s="3"/>
      <c r="Z271" s="3"/>
    </row>
    <row r="272" ht="15.75" customHeight="1">
      <c r="A272" s="46"/>
      <c r="B272" s="47"/>
      <c r="C272" s="47"/>
      <c r="D272" s="47"/>
      <c r="E272" s="47"/>
      <c r="F272" s="47"/>
      <c r="G272" s="47"/>
      <c r="H272" s="1"/>
      <c r="I272" s="3"/>
      <c r="J272" s="3"/>
      <c r="K272" s="393"/>
      <c r="L272" s="3"/>
      <c r="M272" s="3"/>
      <c r="N272" s="3"/>
      <c r="O272" s="3"/>
      <c r="P272" s="3"/>
      <c r="Q272" s="3"/>
      <c r="R272" s="3"/>
      <c r="S272" s="3"/>
      <c r="T272" s="3"/>
      <c r="U272" s="3"/>
      <c r="V272" s="3"/>
      <c r="W272" s="3"/>
      <c r="X272" s="3"/>
      <c r="Y272" s="3"/>
      <c r="Z272" s="3"/>
    </row>
    <row r="273" ht="15.75" customHeight="1">
      <c r="A273" s="46"/>
      <c r="B273" s="47"/>
      <c r="C273" s="47"/>
      <c r="D273" s="47"/>
      <c r="E273" s="47"/>
      <c r="F273" s="47"/>
      <c r="G273" s="47"/>
      <c r="H273" s="1"/>
      <c r="I273" s="3"/>
      <c r="J273" s="3"/>
      <c r="K273" s="393"/>
      <c r="L273" s="3"/>
      <c r="M273" s="3"/>
      <c r="N273" s="3"/>
      <c r="O273" s="3"/>
      <c r="P273" s="3"/>
      <c r="Q273" s="3"/>
      <c r="R273" s="3"/>
      <c r="S273" s="3"/>
      <c r="T273" s="3"/>
      <c r="U273" s="3"/>
      <c r="V273" s="3"/>
      <c r="W273" s="3"/>
      <c r="X273" s="3"/>
      <c r="Y273" s="3"/>
      <c r="Z273" s="3"/>
    </row>
    <row r="274" ht="15.75" customHeight="1">
      <c r="A274" s="46"/>
      <c r="B274" s="47"/>
      <c r="C274" s="47"/>
      <c r="D274" s="47"/>
      <c r="E274" s="47"/>
      <c r="F274" s="47"/>
      <c r="G274" s="47"/>
      <c r="H274" s="1"/>
      <c r="I274" s="3"/>
      <c r="J274" s="3"/>
      <c r="K274" s="393"/>
      <c r="L274" s="3"/>
      <c r="M274" s="3"/>
      <c r="N274" s="3"/>
      <c r="O274" s="3"/>
      <c r="P274" s="3"/>
      <c r="Q274" s="3"/>
      <c r="R274" s="3"/>
      <c r="S274" s="3"/>
      <c r="T274" s="3"/>
      <c r="U274" s="3"/>
      <c r="V274" s="3"/>
      <c r="W274" s="3"/>
      <c r="X274" s="3"/>
      <c r="Y274" s="3"/>
      <c r="Z274" s="3"/>
    </row>
    <row r="275" ht="15.75" customHeight="1">
      <c r="A275" s="46"/>
      <c r="B275" s="47"/>
      <c r="C275" s="47"/>
      <c r="D275" s="47"/>
      <c r="E275" s="47"/>
      <c r="F275" s="47"/>
      <c r="G275" s="47"/>
      <c r="H275" s="1"/>
      <c r="I275" s="3"/>
      <c r="J275" s="3"/>
      <c r="K275" s="393"/>
      <c r="L275" s="3"/>
      <c r="M275" s="3"/>
      <c r="N275" s="3"/>
      <c r="O275" s="3"/>
      <c r="P275" s="3"/>
      <c r="Q275" s="3"/>
      <c r="R275" s="3"/>
      <c r="S275" s="3"/>
      <c r="T275" s="3"/>
      <c r="U275" s="3"/>
      <c r="V275" s="3"/>
      <c r="W275" s="3"/>
      <c r="X275" s="3"/>
      <c r="Y275" s="3"/>
      <c r="Z275" s="3"/>
    </row>
    <row r="276" ht="15.75" customHeight="1">
      <c r="A276" s="46"/>
      <c r="B276" s="47"/>
      <c r="C276" s="47"/>
      <c r="D276" s="47"/>
      <c r="E276" s="47"/>
      <c r="F276" s="47"/>
      <c r="G276" s="47"/>
      <c r="H276" s="1"/>
      <c r="I276" s="3"/>
      <c r="J276" s="3"/>
      <c r="K276" s="393"/>
      <c r="L276" s="3"/>
      <c r="M276" s="3"/>
      <c r="N276" s="3"/>
      <c r="O276" s="3"/>
      <c r="P276" s="3"/>
      <c r="Q276" s="3"/>
      <c r="R276" s="3"/>
      <c r="S276" s="3"/>
      <c r="T276" s="3"/>
      <c r="U276" s="3"/>
      <c r="V276" s="3"/>
      <c r="W276" s="3"/>
      <c r="X276" s="3"/>
      <c r="Y276" s="3"/>
      <c r="Z276" s="3"/>
    </row>
    <row r="277" ht="15.75" customHeight="1">
      <c r="A277" s="46"/>
      <c r="B277" s="47"/>
      <c r="C277" s="47"/>
      <c r="D277" s="47"/>
      <c r="E277" s="47"/>
      <c r="F277" s="47"/>
      <c r="G277" s="47"/>
      <c r="H277" s="1"/>
      <c r="I277" s="3"/>
      <c r="J277" s="3"/>
      <c r="K277" s="393"/>
      <c r="L277" s="3"/>
      <c r="M277" s="3"/>
      <c r="N277" s="3"/>
      <c r="O277" s="3"/>
      <c r="P277" s="3"/>
      <c r="Q277" s="3"/>
      <c r="R277" s="3"/>
      <c r="S277" s="3"/>
      <c r="T277" s="3"/>
      <c r="U277" s="3"/>
      <c r="V277" s="3"/>
      <c r="W277" s="3"/>
      <c r="X277" s="3"/>
      <c r="Y277" s="3"/>
      <c r="Z277" s="3"/>
    </row>
    <row r="278" ht="15.75" customHeight="1">
      <c r="A278" s="46"/>
      <c r="B278" s="47"/>
      <c r="C278" s="47"/>
      <c r="D278" s="47"/>
      <c r="E278" s="47"/>
      <c r="F278" s="47"/>
      <c r="G278" s="47"/>
      <c r="H278" s="1"/>
      <c r="I278" s="3"/>
      <c r="J278" s="3"/>
      <c r="K278" s="393"/>
      <c r="L278" s="3"/>
      <c r="M278" s="3"/>
      <c r="N278" s="3"/>
      <c r="O278" s="3"/>
      <c r="P278" s="3"/>
      <c r="Q278" s="3"/>
      <c r="R278" s="3"/>
      <c r="S278" s="3"/>
      <c r="T278" s="3"/>
      <c r="U278" s="3"/>
      <c r="V278" s="3"/>
      <c r="W278" s="3"/>
      <c r="X278" s="3"/>
      <c r="Y278" s="3"/>
      <c r="Z278" s="3"/>
    </row>
    <row r="279" ht="15.75" customHeight="1">
      <c r="A279" s="46"/>
      <c r="B279" s="47"/>
      <c r="C279" s="47"/>
      <c r="D279" s="47"/>
      <c r="E279" s="47"/>
      <c r="F279" s="47"/>
      <c r="G279" s="47"/>
      <c r="H279" s="1"/>
      <c r="I279" s="3"/>
      <c r="J279" s="3"/>
      <c r="K279" s="393"/>
      <c r="L279" s="3"/>
      <c r="M279" s="3"/>
      <c r="N279" s="3"/>
      <c r="O279" s="3"/>
      <c r="P279" s="3"/>
      <c r="Q279" s="3"/>
      <c r="R279" s="3"/>
      <c r="S279" s="3"/>
      <c r="T279" s="3"/>
      <c r="U279" s="3"/>
      <c r="V279" s="3"/>
      <c r="W279" s="3"/>
      <c r="X279" s="3"/>
      <c r="Y279" s="3"/>
      <c r="Z279" s="3"/>
    </row>
    <row r="280" ht="15.75" customHeight="1">
      <c r="A280" s="46"/>
      <c r="B280" s="47"/>
      <c r="C280" s="47"/>
      <c r="D280" s="47"/>
      <c r="E280" s="47"/>
      <c r="F280" s="47"/>
      <c r="G280" s="47"/>
      <c r="H280" s="1"/>
      <c r="I280" s="3"/>
      <c r="J280" s="3"/>
      <c r="K280" s="393"/>
      <c r="L280" s="3"/>
      <c r="M280" s="3"/>
      <c r="N280" s="3"/>
      <c r="O280" s="3"/>
      <c r="P280" s="3"/>
      <c r="Q280" s="3"/>
      <c r="R280" s="3"/>
      <c r="S280" s="3"/>
      <c r="T280" s="3"/>
      <c r="U280" s="3"/>
      <c r="V280" s="3"/>
      <c r="W280" s="3"/>
      <c r="X280" s="3"/>
      <c r="Y280" s="3"/>
      <c r="Z280" s="3"/>
    </row>
    <row r="281" ht="15.75" customHeight="1">
      <c r="A281" s="46"/>
      <c r="B281" s="47"/>
      <c r="C281" s="47"/>
      <c r="D281" s="47"/>
      <c r="E281" s="47"/>
      <c r="F281" s="47"/>
      <c r="G281" s="47"/>
      <c r="H281" s="1"/>
      <c r="I281" s="3"/>
      <c r="J281" s="3"/>
      <c r="K281" s="393"/>
      <c r="L281" s="3"/>
      <c r="M281" s="3"/>
      <c r="N281" s="3"/>
      <c r="O281" s="3"/>
      <c r="P281" s="3"/>
      <c r="Q281" s="3"/>
      <c r="R281" s="3"/>
      <c r="S281" s="3"/>
      <c r="T281" s="3"/>
      <c r="U281" s="3"/>
      <c r="V281" s="3"/>
      <c r="W281" s="3"/>
      <c r="X281" s="3"/>
      <c r="Y281" s="3"/>
      <c r="Z281" s="3"/>
    </row>
    <row r="282" ht="15.75" customHeight="1">
      <c r="A282" s="46"/>
      <c r="B282" s="47"/>
      <c r="C282" s="47"/>
      <c r="D282" s="47"/>
      <c r="E282" s="47"/>
      <c r="F282" s="47"/>
      <c r="G282" s="47"/>
      <c r="H282" s="1"/>
      <c r="I282" s="3"/>
      <c r="J282" s="3"/>
      <c r="K282" s="393"/>
      <c r="L282" s="3"/>
      <c r="M282" s="3"/>
      <c r="N282" s="3"/>
      <c r="O282" s="3"/>
      <c r="P282" s="3"/>
      <c r="Q282" s="3"/>
      <c r="R282" s="3"/>
      <c r="S282" s="3"/>
      <c r="T282" s="3"/>
      <c r="U282" s="3"/>
      <c r="V282" s="3"/>
      <c r="W282" s="3"/>
      <c r="X282" s="3"/>
      <c r="Y282" s="3"/>
      <c r="Z282" s="3"/>
    </row>
    <row r="283" ht="15.75" customHeight="1">
      <c r="A283" s="46"/>
      <c r="B283" s="47"/>
      <c r="C283" s="47"/>
      <c r="D283" s="47"/>
      <c r="E283" s="47"/>
      <c r="F283" s="47"/>
      <c r="G283" s="47"/>
      <c r="H283" s="1"/>
      <c r="I283" s="3"/>
      <c r="J283" s="3"/>
      <c r="K283" s="393"/>
      <c r="L283" s="3"/>
      <c r="M283" s="3"/>
      <c r="N283" s="3"/>
      <c r="O283" s="3"/>
      <c r="P283" s="3"/>
      <c r="Q283" s="3"/>
      <c r="R283" s="3"/>
      <c r="S283" s="3"/>
      <c r="T283" s="3"/>
      <c r="U283" s="3"/>
      <c r="V283" s="3"/>
      <c r="W283" s="3"/>
      <c r="X283" s="3"/>
      <c r="Y283" s="3"/>
      <c r="Z283" s="3"/>
    </row>
    <row r="284" ht="15.75" customHeight="1">
      <c r="A284" s="46"/>
      <c r="B284" s="47"/>
      <c r="C284" s="47"/>
      <c r="D284" s="47"/>
      <c r="E284" s="47"/>
      <c r="F284" s="47"/>
      <c r="G284" s="47"/>
      <c r="H284" s="1"/>
      <c r="I284" s="3"/>
      <c r="J284" s="3"/>
      <c r="K284" s="393"/>
      <c r="L284" s="3"/>
      <c r="M284" s="3"/>
      <c r="N284" s="3"/>
      <c r="O284" s="3"/>
      <c r="P284" s="3"/>
      <c r="Q284" s="3"/>
      <c r="R284" s="3"/>
      <c r="S284" s="3"/>
      <c r="T284" s="3"/>
      <c r="U284" s="3"/>
      <c r="V284" s="3"/>
      <c r="W284" s="3"/>
      <c r="X284" s="3"/>
      <c r="Y284" s="3"/>
      <c r="Z284" s="3"/>
    </row>
    <row r="285" ht="15.75" customHeight="1">
      <c r="A285" s="46"/>
      <c r="B285" s="47"/>
      <c r="C285" s="47"/>
      <c r="D285" s="47"/>
      <c r="E285" s="47"/>
      <c r="F285" s="47"/>
      <c r="G285" s="47"/>
      <c r="H285" s="1"/>
      <c r="I285" s="3"/>
      <c r="J285" s="3"/>
      <c r="K285" s="393"/>
      <c r="L285" s="3"/>
      <c r="M285" s="3"/>
      <c r="N285" s="3"/>
      <c r="O285" s="3"/>
      <c r="P285" s="3"/>
      <c r="Q285" s="3"/>
      <c r="R285" s="3"/>
      <c r="S285" s="3"/>
      <c r="T285" s="3"/>
      <c r="U285" s="3"/>
      <c r="V285" s="3"/>
      <c r="W285" s="3"/>
      <c r="X285" s="3"/>
      <c r="Y285" s="3"/>
      <c r="Z285" s="3"/>
    </row>
    <row r="286" ht="15.75" customHeight="1">
      <c r="A286" s="46"/>
      <c r="B286" s="47"/>
      <c r="C286" s="47"/>
      <c r="D286" s="47"/>
      <c r="E286" s="47"/>
      <c r="F286" s="47"/>
      <c r="G286" s="47"/>
      <c r="H286" s="1"/>
      <c r="I286" s="3"/>
      <c r="J286" s="3"/>
      <c r="K286" s="393"/>
      <c r="L286" s="3"/>
      <c r="M286" s="3"/>
      <c r="N286" s="3"/>
      <c r="O286" s="3"/>
      <c r="P286" s="3"/>
      <c r="Q286" s="3"/>
      <c r="R286" s="3"/>
      <c r="S286" s="3"/>
      <c r="T286" s="3"/>
      <c r="U286" s="3"/>
      <c r="V286" s="3"/>
      <c r="W286" s="3"/>
      <c r="X286" s="3"/>
      <c r="Y286" s="3"/>
      <c r="Z286" s="3"/>
    </row>
    <row r="287" ht="15.75" customHeight="1">
      <c r="A287" s="46"/>
      <c r="B287" s="47"/>
      <c r="C287" s="47"/>
      <c r="D287" s="47"/>
      <c r="E287" s="47"/>
      <c r="F287" s="47"/>
      <c r="G287" s="47"/>
      <c r="H287" s="1"/>
      <c r="I287" s="3"/>
      <c r="J287" s="3"/>
      <c r="K287" s="393"/>
      <c r="L287" s="3"/>
      <c r="M287" s="3"/>
      <c r="N287" s="3"/>
      <c r="O287" s="3"/>
      <c r="P287" s="3"/>
      <c r="Q287" s="3"/>
      <c r="R287" s="3"/>
      <c r="S287" s="3"/>
      <c r="T287" s="3"/>
      <c r="U287" s="3"/>
      <c r="V287" s="3"/>
      <c r="W287" s="3"/>
      <c r="X287" s="3"/>
      <c r="Y287" s="3"/>
      <c r="Z287" s="3"/>
    </row>
    <row r="288" ht="15.75" customHeight="1">
      <c r="A288" s="46"/>
      <c r="B288" s="47"/>
      <c r="C288" s="47"/>
      <c r="D288" s="47"/>
      <c r="E288" s="47"/>
      <c r="F288" s="47"/>
      <c r="G288" s="47"/>
      <c r="H288" s="1"/>
      <c r="I288" s="3"/>
      <c r="J288" s="3"/>
      <c r="K288" s="393"/>
      <c r="L288" s="3"/>
      <c r="M288" s="3"/>
      <c r="N288" s="3"/>
      <c r="O288" s="3"/>
      <c r="P288" s="3"/>
      <c r="Q288" s="3"/>
      <c r="R288" s="3"/>
      <c r="S288" s="3"/>
      <c r="T288" s="3"/>
      <c r="U288" s="3"/>
      <c r="V288" s="3"/>
      <c r="W288" s="3"/>
      <c r="X288" s="3"/>
      <c r="Y288" s="3"/>
      <c r="Z288" s="3"/>
    </row>
    <row r="289" ht="15.75" customHeight="1">
      <c r="A289" s="46"/>
      <c r="B289" s="47"/>
      <c r="C289" s="47"/>
      <c r="D289" s="47"/>
      <c r="E289" s="47"/>
      <c r="F289" s="47"/>
      <c r="G289" s="47"/>
      <c r="H289" s="1"/>
      <c r="I289" s="3"/>
      <c r="J289" s="3"/>
      <c r="K289" s="393"/>
      <c r="L289" s="3"/>
      <c r="M289" s="3"/>
      <c r="N289" s="3"/>
      <c r="O289" s="3"/>
      <c r="P289" s="3"/>
      <c r="Q289" s="3"/>
      <c r="R289" s="3"/>
      <c r="S289" s="3"/>
      <c r="T289" s="3"/>
      <c r="U289" s="3"/>
      <c r="V289" s="3"/>
      <c r="W289" s="3"/>
      <c r="X289" s="3"/>
      <c r="Y289" s="3"/>
      <c r="Z289" s="3"/>
    </row>
    <row r="290" ht="15.75" customHeight="1">
      <c r="A290" s="46"/>
      <c r="B290" s="47"/>
      <c r="C290" s="47"/>
      <c r="D290" s="47"/>
      <c r="E290" s="47"/>
      <c r="F290" s="47"/>
      <c r="G290" s="47"/>
      <c r="H290" s="1"/>
      <c r="I290" s="3"/>
      <c r="J290" s="3"/>
      <c r="K290" s="393"/>
      <c r="L290" s="3"/>
      <c r="M290" s="3"/>
      <c r="N290" s="3"/>
      <c r="O290" s="3"/>
      <c r="P290" s="3"/>
      <c r="Q290" s="3"/>
      <c r="R290" s="3"/>
      <c r="S290" s="3"/>
      <c r="T290" s="3"/>
      <c r="U290" s="3"/>
      <c r="V290" s="3"/>
      <c r="W290" s="3"/>
      <c r="X290" s="3"/>
      <c r="Y290" s="3"/>
      <c r="Z290" s="3"/>
    </row>
    <row r="291" ht="15.75" customHeight="1">
      <c r="A291" s="46"/>
      <c r="B291" s="47"/>
      <c r="C291" s="47"/>
      <c r="D291" s="47"/>
      <c r="E291" s="47"/>
      <c r="F291" s="47"/>
      <c r="G291" s="47"/>
      <c r="H291" s="1"/>
      <c r="I291" s="3"/>
      <c r="J291" s="3"/>
      <c r="K291" s="393"/>
      <c r="L291" s="3"/>
      <c r="M291" s="3"/>
      <c r="N291" s="3"/>
      <c r="O291" s="3"/>
      <c r="P291" s="3"/>
      <c r="Q291" s="3"/>
      <c r="R291" s="3"/>
      <c r="S291" s="3"/>
      <c r="T291" s="3"/>
      <c r="U291" s="3"/>
      <c r="V291" s="3"/>
      <c r="W291" s="3"/>
      <c r="X291" s="3"/>
      <c r="Y291" s="3"/>
      <c r="Z291" s="3"/>
    </row>
    <row r="292" ht="15.75" customHeight="1">
      <c r="A292" s="46"/>
      <c r="B292" s="47"/>
      <c r="C292" s="47"/>
      <c r="D292" s="47"/>
      <c r="E292" s="47"/>
      <c r="F292" s="47"/>
      <c r="G292" s="47"/>
      <c r="H292" s="1"/>
      <c r="I292" s="3"/>
      <c r="J292" s="3"/>
      <c r="K292" s="393"/>
      <c r="L292" s="3"/>
      <c r="M292" s="3"/>
      <c r="N292" s="3"/>
      <c r="O292" s="3"/>
      <c r="P292" s="3"/>
      <c r="Q292" s="3"/>
      <c r="R292" s="3"/>
      <c r="S292" s="3"/>
      <c r="T292" s="3"/>
      <c r="U292" s="3"/>
      <c r="V292" s="3"/>
      <c r="W292" s="3"/>
      <c r="X292" s="3"/>
      <c r="Y292" s="3"/>
      <c r="Z292" s="3"/>
    </row>
    <row r="293" ht="15.75" customHeight="1">
      <c r="A293" s="46"/>
      <c r="B293" s="47"/>
      <c r="C293" s="47"/>
      <c r="D293" s="47"/>
      <c r="E293" s="47"/>
      <c r="F293" s="47"/>
      <c r="G293" s="47"/>
      <c r="H293" s="1"/>
      <c r="I293" s="3"/>
      <c r="J293" s="3"/>
      <c r="K293" s="393"/>
      <c r="L293" s="3"/>
      <c r="M293" s="3"/>
      <c r="N293" s="3"/>
      <c r="O293" s="3"/>
      <c r="P293" s="3"/>
      <c r="Q293" s="3"/>
      <c r="R293" s="3"/>
      <c r="S293" s="3"/>
      <c r="T293" s="3"/>
      <c r="U293" s="3"/>
      <c r="V293" s="3"/>
      <c r="W293" s="3"/>
      <c r="X293" s="3"/>
      <c r="Y293" s="3"/>
      <c r="Z293" s="3"/>
    </row>
    <row r="294" ht="15.75" customHeight="1">
      <c r="A294" s="46"/>
      <c r="B294" s="47"/>
      <c r="C294" s="47"/>
      <c r="D294" s="47"/>
      <c r="E294" s="47"/>
      <c r="F294" s="47"/>
      <c r="G294" s="47"/>
      <c r="H294" s="1"/>
      <c r="I294" s="3"/>
      <c r="J294" s="3"/>
      <c r="K294" s="393"/>
      <c r="L294" s="3"/>
      <c r="M294" s="3"/>
      <c r="N294" s="3"/>
      <c r="O294" s="3"/>
      <c r="P294" s="3"/>
      <c r="Q294" s="3"/>
      <c r="R294" s="3"/>
      <c r="S294" s="3"/>
      <c r="T294" s="3"/>
      <c r="U294" s="3"/>
      <c r="V294" s="3"/>
      <c r="W294" s="3"/>
      <c r="X294" s="3"/>
      <c r="Y294" s="3"/>
      <c r="Z294" s="3"/>
    </row>
    <row r="295" ht="15.75" customHeight="1">
      <c r="A295" s="46"/>
      <c r="B295" s="47"/>
      <c r="C295" s="47"/>
      <c r="D295" s="47"/>
      <c r="E295" s="47"/>
      <c r="F295" s="47"/>
      <c r="G295" s="47"/>
      <c r="H295" s="1"/>
      <c r="I295" s="3"/>
      <c r="J295" s="3"/>
      <c r="K295" s="393"/>
      <c r="L295" s="3"/>
      <c r="M295" s="3"/>
      <c r="N295" s="3"/>
      <c r="O295" s="3"/>
      <c r="P295" s="3"/>
      <c r="Q295" s="3"/>
      <c r="R295" s="3"/>
      <c r="S295" s="3"/>
      <c r="T295" s="3"/>
      <c r="U295" s="3"/>
      <c r="V295" s="3"/>
      <c r="W295" s="3"/>
      <c r="X295" s="3"/>
      <c r="Y295" s="3"/>
      <c r="Z295" s="3"/>
    </row>
    <row r="296" ht="15.75" customHeight="1">
      <c r="A296" s="46"/>
      <c r="B296" s="47"/>
      <c r="C296" s="47"/>
      <c r="D296" s="47"/>
      <c r="E296" s="47"/>
      <c r="F296" s="47"/>
      <c r="G296" s="47"/>
      <c r="H296" s="1"/>
      <c r="I296" s="3"/>
      <c r="J296" s="3"/>
      <c r="K296" s="39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9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9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9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9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9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9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9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9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9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9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9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9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9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9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9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9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9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9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9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9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9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9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9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9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9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9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9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9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9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9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9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9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9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9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9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9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9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9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9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9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9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9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9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9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9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9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9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9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9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9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9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9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9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9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9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9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9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9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9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9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9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9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9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9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9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9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9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9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9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9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9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9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9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9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9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9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9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9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9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9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9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9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9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9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9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9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9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9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9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9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9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9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9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9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9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9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9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9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9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9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9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9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9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9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9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9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9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9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9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9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9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9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9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9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9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9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9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9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9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9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9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9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9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9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9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9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9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9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9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9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9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9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9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9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9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9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9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9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9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9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9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9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9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9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9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9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9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9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9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9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9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9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9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9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9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9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9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9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9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9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9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9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9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9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93"/>
      <c r="L461" s="3"/>
      <c r="M461" s="3"/>
      <c r="N461" s="3"/>
      <c r="O461" s="3"/>
      <c r="P461" s="3"/>
      <c r="Q461" s="3"/>
      <c r="R461" s="3"/>
      <c r="S461" s="3"/>
      <c r="T461" s="3"/>
      <c r="U461" s="3"/>
      <c r="V461" s="3"/>
      <c r="W461" s="3"/>
      <c r="X461" s="3"/>
      <c r="Y461" s="3"/>
      <c r="Z461" s="3"/>
    </row>
    <row r="462" ht="15.75" customHeight="1">
      <c r="K462" s="393"/>
    </row>
    <row r="463" ht="15.75" customHeight="1">
      <c r="K463" s="393"/>
    </row>
    <row r="464" ht="15.75" customHeight="1">
      <c r="K464" s="393"/>
    </row>
    <row r="465" ht="15.75" customHeight="1">
      <c r="K465" s="393"/>
    </row>
    <row r="466" ht="15.75" customHeight="1">
      <c r="K466" s="393"/>
    </row>
    <row r="467" ht="15.75" customHeight="1">
      <c r="K467" s="393"/>
    </row>
    <row r="468" ht="15.75" customHeight="1">
      <c r="K468" s="393"/>
    </row>
    <row r="469" ht="15.75" customHeight="1">
      <c r="K469" s="393"/>
    </row>
    <row r="470" ht="15.75" customHeight="1">
      <c r="K470" s="393"/>
    </row>
    <row r="471" ht="15.75" customHeight="1">
      <c r="K471" s="393"/>
    </row>
    <row r="472" ht="15.75" customHeight="1">
      <c r="K472" s="393"/>
    </row>
    <row r="473" ht="15.75" customHeight="1">
      <c r="K473" s="393"/>
    </row>
    <row r="474" ht="15.75" customHeight="1">
      <c r="K474" s="393"/>
    </row>
    <row r="475" ht="15.75" customHeight="1">
      <c r="K475" s="393"/>
    </row>
    <row r="476" ht="15.75" customHeight="1">
      <c r="K476" s="393"/>
    </row>
    <row r="477" ht="15.75" customHeight="1">
      <c r="K477" s="393"/>
    </row>
    <row r="478" ht="15.75" customHeight="1">
      <c r="K478" s="393"/>
    </row>
    <row r="479" ht="15.75" customHeight="1">
      <c r="K479" s="393"/>
    </row>
    <row r="480" ht="15.75" customHeight="1">
      <c r="K480" s="393"/>
    </row>
    <row r="481" ht="15.75" customHeight="1">
      <c r="K481" s="393"/>
    </row>
    <row r="482" ht="15.75" customHeight="1">
      <c r="K482" s="393"/>
    </row>
    <row r="483" ht="15.75" customHeight="1">
      <c r="K483" s="393"/>
    </row>
    <row r="484" ht="15.75" customHeight="1">
      <c r="K484" s="393"/>
    </row>
    <row r="485" ht="15.75" customHeight="1">
      <c r="K485" s="393"/>
    </row>
    <row r="486" ht="15.75" customHeight="1">
      <c r="K486" s="393"/>
    </row>
    <row r="487" ht="15.75" customHeight="1">
      <c r="K487" s="393"/>
    </row>
    <row r="488" ht="15.75" customHeight="1">
      <c r="K488" s="393"/>
    </row>
    <row r="489" ht="15.75" customHeight="1">
      <c r="K489" s="393"/>
    </row>
    <row r="490" ht="15.75" customHeight="1">
      <c r="K490" s="393"/>
    </row>
    <row r="491" ht="15.75" customHeight="1">
      <c r="K491" s="393"/>
    </row>
    <row r="492" ht="15.75" customHeight="1">
      <c r="K492" s="393"/>
    </row>
    <row r="493" ht="15.75" customHeight="1">
      <c r="K493" s="393"/>
    </row>
    <row r="494" ht="15.75" customHeight="1">
      <c r="K494" s="393"/>
    </row>
    <row r="495" ht="15.75" customHeight="1">
      <c r="K495" s="393"/>
    </row>
    <row r="496" ht="15.75" customHeight="1">
      <c r="K496" s="393"/>
    </row>
    <row r="497" ht="15.75" customHeight="1">
      <c r="K497" s="393"/>
    </row>
    <row r="498" ht="15.75" customHeight="1">
      <c r="K498" s="393"/>
    </row>
    <row r="499" ht="15.75" customHeight="1">
      <c r="K499" s="393"/>
    </row>
    <row r="500" ht="15.75" customHeight="1">
      <c r="K500" s="393"/>
    </row>
    <row r="501" ht="15.75" customHeight="1">
      <c r="K501" s="393"/>
    </row>
    <row r="502" ht="15.75" customHeight="1">
      <c r="K502" s="393"/>
    </row>
    <row r="503" ht="15.75" customHeight="1">
      <c r="K503" s="393"/>
    </row>
    <row r="504" ht="15.75" customHeight="1">
      <c r="K504" s="393"/>
    </row>
    <row r="505" ht="15.75" customHeight="1">
      <c r="K505" s="393"/>
    </row>
    <row r="506" ht="15.75" customHeight="1">
      <c r="K506" s="393"/>
    </row>
    <row r="507" ht="15.75" customHeight="1">
      <c r="K507" s="393"/>
    </row>
    <row r="508" ht="15.75" customHeight="1">
      <c r="K508" s="393"/>
    </row>
    <row r="509" ht="15.75" customHeight="1">
      <c r="K509" s="393"/>
    </row>
    <row r="510" ht="15.75" customHeight="1">
      <c r="K510" s="393"/>
    </row>
    <row r="511" ht="15.75" customHeight="1">
      <c r="K511" s="393"/>
    </row>
    <row r="512" ht="15.75" customHeight="1">
      <c r="K512" s="393"/>
    </row>
    <row r="513" ht="15.75" customHeight="1">
      <c r="K513" s="393"/>
    </row>
    <row r="514" ht="15.75" customHeight="1">
      <c r="K514" s="393"/>
    </row>
    <row r="515" ht="15.75" customHeight="1">
      <c r="K515" s="393"/>
    </row>
    <row r="516" ht="15.75" customHeight="1">
      <c r="K516" s="393"/>
    </row>
    <row r="517" ht="15.75" customHeight="1">
      <c r="K517" s="393"/>
    </row>
    <row r="518" ht="15.75" customHeight="1">
      <c r="K518" s="393"/>
    </row>
    <row r="519" ht="15.75" customHeight="1">
      <c r="K519" s="393"/>
    </row>
    <row r="520" ht="15.75" customHeight="1">
      <c r="K520" s="393"/>
    </row>
    <row r="521" ht="15.75" customHeight="1">
      <c r="K521" s="393"/>
    </row>
    <row r="522" ht="15.75" customHeight="1">
      <c r="K522" s="393"/>
    </row>
    <row r="523" ht="15.75" customHeight="1">
      <c r="K523" s="393"/>
    </row>
    <row r="524" ht="15.75" customHeight="1">
      <c r="K524" s="393"/>
    </row>
    <row r="525" ht="15.75" customHeight="1">
      <c r="K525" s="393"/>
    </row>
    <row r="526" ht="15.75" customHeight="1">
      <c r="K526" s="393"/>
    </row>
    <row r="527" ht="15.75" customHeight="1">
      <c r="K527" s="393"/>
    </row>
    <row r="528" ht="15.75" customHeight="1">
      <c r="K528" s="393"/>
    </row>
    <row r="529" ht="15.75" customHeight="1">
      <c r="K529" s="393"/>
    </row>
    <row r="530" ht="15.75" customHeight="1">
      <c r="K530" s="393"/>
    </row>
    <row r="531" ht="15.75" customHeight="1">
      <c r="K531" s="393"/>
    </row>
    <row r="532" ht="15.75" customHeight="1">
      <c r="K532" s="393"/>
    </row>
    <row r="533" ht="15.75" customHeight="1">
      <c r="K533" s="393"/>
    </row>
    <row r="534" ht="15.75" customHeight="1">
      <c r="K534" s="393"/>
    </row>
    <row r="535" ht="15.75" customHeight="1">
      <c r="K535" s="393"/>
    </row>
    <row r="536" ht="15.75" customHeight="1">
      <c r="K536" s="393"/>
    </row>
    <row r="537" ht="15.75" customHeight="1">
      <c r="K537" s="393"/>
    </row>
    <row r="538" ht="15.75" customHeight="1">
      <c r="K538" s="393"/>
    </row>
    <row r="539" ht="15.75" customHeight="1">
      <c r="K539" s="393"/>
    </row>
    <row r="540" ht="15.75" customHeight="1">
      <c r="K540" s="393"/>
    </row>
    <row r="541" ht="15.75" customHeight="1">
      <c r="K541" s="393"/>
    </row>
    <row r="542" ht="15.75" customHeight="1">
      <c r="K542" s="393"/>
    </row>
    <row r="543" ht="15.75" customHeight="1">
      <c r="K543" s="393"/>
    </row>
    <row r="544" ht="15.75" customHeight="1">
      <c r="K544" s="393"/>
    </row>
    <row r="545" ht="15.75" customHeight="1">
      <c r="K545" s="393"/>
    </row>
    <row r="546" ht="15.75" customHeight="1">
      <c r="K546" s="393"/>
    </row>
    <row r="547" ht="15.75" customHeight="1">
      <c r="K547" s="393"/>
    </row>
    <row r="548" ht="15.75" customHeight="1">
      <c r="K548" s="393"/>
    </row>
    <row r="549" ht="15.75" customHeight="1">
      <c r="K549" s="393"/>
    </row>
    <row r="550" ht="15.75" customHeight="1">
      <c r="K550" s="393"/>
    </row>
    <row r="551" ht="15.75" customHeight="1">
      <c r="K551" s="393"/>
    </row>
    <row r="552" ht="15.75" customHeight="1">
      <c r="K552" s="393"/>
    </row>
    <row r="553" ht="15.75" customHeight="1">
      <c r="K553" s="393"/>
    </row>
    <row r="554" ht="15.75" customHeight="1">
      <c r="K554" s="393"/>
    </row>
    <row r="555" ht="15.75" customHeight="1">
      <c r="K555" s="393"/>
    </row>
    <row r="556" ht="15.75" customHeight="1">
      <c r="K556" s="393"/>
    </row>
    <row r="557" ht="15.75" customHeight="1">
      <c r="K557" s="393"/>
    </row>
    <row r="558" ht="15.75" customHeight="1">
      <c r="K558" s="393"/>
    </row>
    <row r="559" ht="15.75" customHeight="1">
      <c r="K559" s="393"/>
    </row>
    <row r="560" ht="15.75" customHeight="1">
      <c r="K560" s="393"/>
    </row>
    <row r="561" ht="15.75" customHeight="1">
      <c r="K561" s="393"/>
    </row>
    <row r="562" ht="15.75" customHeight="1">
      <c r="K562" s="393"/>
    </row>
    <row r="563" ht="15.75" customHeight="1">
      <c r="K563" s="393"/>
    </row>
    <row r="564" ht="15.75" customHeight="1">
      <c r="K564" s="393"/>
    </row>
    <row r="565" ht="15.75" customHeight="1">
      <c r="K565" s="393"/>
    </row>
    <row r="566" ht="15.75" customHeight="1">
      <c r="K566" s="393"/>
    </row>
    <row r="567" ht="15.75" customHeight="1">
      <c r="K567" s="393"/>
    </row>
    <row r="568" ht="15.75" customHeight="1">
      <c r="K568" s="393"/>
    </row>
    <row r="569" ht="15.75" customHeight="1">
      <c r="K569" s="393"/>
    </row>
    <row r="570" ht="15.75" customHeight="1">
      <c r="K570" s="393"/>
    </row>
    <row r="571" ht="15.75" customHeight="1">
      <c r="K571" s="393"/>
    </row>
    <row r="572" ht="15.75" customHeight="1">
      <c r="K572" s="393"/>
    </row>
    <row r="573" ht="15.75" customHeight="1">
      <c r="K573" s="393"/>
    </row>
    <row r="574" ht="15.75" customHeight="1">
      <c r="K574" s="393"/>
    </row>
    <row r="575" ht="15.75" customHeight="1">
      <c r="K575" s="393"/>
    </row>
    <row r="576" ht="15.75" customHeight="1">
      <c r="K576" s="393"/>
    </row>
    <row r="577" ht="15.75" customHeight="1">
      <c r="K577" s="393"/>
    </row>
    <row r="578" ht="15.75" customHeight="1">
      <c r="K578" s="393"/>
    </row>
    <row r="579" ht="15.75" customHeight="1">
      <c r="K579" s="393"/>
    </row>
    <row r="580" ht="15.75" customHeight="1">
      <c r="K580" s="393"/>
    </row>
    <row r="581" ht="15.75" customHeight="1">
      <c r="K581" s="393"/>
    </row>
    <row r="582" ht="15.75" customHeight="1">
      <c r="K582" s="393"/>
    </row>
    <row r="583" ht="15.75" customHeight="1">
      <c r="K583" s="393"/>
    </row>
    <row r="584" ht="15.75" customHeight="1">
      <c r="K584" s="393"/>
    </row>
    <row r="585" ht="15.75" customHeight="1">
      <c r="K585" s="393"/>
    </row>
    <row r="586" ht="15.75" customHeight="1">
      <c r="K586" s="393"/>
    </row>
    <row r="587" ht="15.75" customHeight="1">
      <c r="K587" s="393"/>
    </row>
    <row r="588" ht="15.75" customHeight="1">
      <c r="K588" s="393"/>
    </row>
    <row r="589" ht="15.75" customHeight="1">
      <c r="K589" s="393"/>
    </row>
    <row r="590" ht="15.75" customHeight="1">
      <c r="K590" s="393"/>
    </row>
    <row r="591" ht="15.75" customHeight="1">
      <c r="K591" s="393"/>
    </row>
    <row r="592" ht="15.75" customHeight="1">
      <c r="K592" s="393"/>
    </row>
    <row r="593" ht="15.75" customHeight="1">
      <c r="K593" s="393"/>
    </row>
    <row r="594" ht="15.75" customHeight="1">
      <c r="K594" s="393"/>
    </row>
    <row r="595" ht="15.75" customHeight="1">
      <c r="K595" s="393"/>
    </row>
    <row r="596" ht="15.75" customHeight="1">
      <c r="K596" s="393"/>
    </row>
    <row r="597" ht="15.75" customHeight="1">
      <c r="K597" s="393"/>
    </row>
    <row r="598" ht="15.75" customHeight="1">
      <c r="K598" s="393"/>
    </row>
    <row r="599" ht="15.75" customHeight="1">
      <c r="K599" s="393"/>
    </row>
    <row r="600" ht="15.75" customHeight="1">
      <c r="K600" s="393"/>
    </row>
    <row r="601" ht="15.75" customHeight="1">
      <c r="K601" s="393"/>
    </row>
    <row r="602" ht="15.75" customHeight="1">
      <c r="K602" s="393"/>
    </row>
    <row r="603" ht="15.75" customHeight="1">
      <c r="K603" s="393"/>
    </row>
    <row r="604" ht="15.75" customHeight="1">
      <c r="K604" s="393"/>
    </row>
    <row r="605" ht="15.75" customHeight="1">
      <c r="K605" s="393"/>
    </row>
    <row r="606" ht="15.75" customHeight="1">
      <c r="K606" s="393"/>
    </row>
    <row r="607" ht="15.75" customHeight="1">
      <c r="K607" s="393"/>
    </row>
    <row r="608" ht="15.75" customHeight="1">
      <c r="K608" s="393"/>
    </row>
    <row r="609" ht="15.75" customHeight="1">
      <c r="K609" s="393"/>
    </row>
    <row r="610" ht="15.75" customHeight="1">
      <c r="K610" s="393"/>
    </row>
    <row r="611" ht="15.75" customHeight="1">
      <c r="K611" s="393"/>
    </row>
    <row r="612" ht="15.75" customHeight="1">
      <c r="K612" s="393"/>
    </row>
    <row r="613" ht="15.75" customHeight="1">
      <c r="K613" s="393"/>
    </row>
    <row r="614" ht="15.75" customHeight="1">
      <c r="K614" s="393"/>
    </row>
    <row r="615" ht="15.75" customHeight="1">
      <c r="K615" s="393"/>
    </row>
    <row r="616" ht="15.75" customHeight="1">
      <c r="K616" s="393"/>
    </row>
    <row r="617" ht="15.75" customHeight="1">
      <c r="K617" s="393"/>
    </row>
    <row r="618" ht="15.75" customHeight="1">
      <c r="K618" s="393"/>
    </row>
    <row r="619" ht="15.75" customHeight="1">
      <c r="K619" s="393"/>
    </row>
    <row r="620" ht="15.75" customHeight="1">
      <c r="K620" s="393"/>
    </row>
    <row r="621" ht="15.75" customHeight="1">
      <c r="K621" s="393"/>
    </row>
    <row r="622" ht="15.75" customHeight="1">
      <c r="K622" s="393"/>
    </row>
    <row r="623" ht="15.75" customHeight="1">
      <c r="K623" s="393"/>
    </row>
    <row r="624" ht="15.75" customHeight="1">
      <c r="K624" s="393"/>
    </row>
    <row r="625" ht="15.75" customHeight="1">
      <c r="K625" s="393"/>
    </row>
    <row r="626" ht="15.75" customHeight="1">
      <c r="K626" s="393"/>
    </row>
    <row r="627" ht="15.75" customHeight="1">
      <c r="K627" s="393"/>
    </row>
    <row r="628" ht="15.75" customHeight="1">
      <c r="K628" s="393"/>
    </row>
    <row r="629" ht="15.75" customHeight="1">
      <c r="K629" s="393"/>
    </row>
    <row r="630" ht="15.75" customHeight="1">
      <c r="K630" s="393"/>
    </row>
    <row r="631" ht="15.75" customHeight="1">
      <c r="K631" s="393"/>
    </row>
    <row r="632" ht="15.75" customHeight="1">
      <c r="K632" s="393"/>
    </row>
    <row r="633" ht="15.75" customHeight="1">
      <c r="K633" s="393"/>
    </row>
    <row r="634" ht="15.75" customHeight="1">
      <c r="K634" s="393"/>
    </row>
    <row r="635" ht="15.75" customHeight="1">
      <c r="K635" s="393"/>
    </row>
    <row r="636" ht="15.75" customHeight="1">
      <c r="K636" s="393"/>
    </row>
    <row r="637" ht="15.75" customHeight="1">
      <c r="K637" s="393"/>
    </row>
    <row r="638" ht="15.75" customHeight="1">
      <c r="K638" s="393"/>
    </row>
    <row r="639" ht="15.75" customHeight="1">
      <c r="K639" s="393"/>
    </row>
    <row r="640" ht="15.75" customHeight="1">
      <c r="K640" s="393"/>
    </row>
    <row r="641" ht="15.75" customHeight="1">
      <c r="K641" s="393"/>
    </row>
    <row r="642" ht="15.75" customHeight="1">
      <c r="K642" s="393"/>
    </row>
    <row r="643" ht="15.75" customHeight="1">
      <c r="K643" s="393"/>
    </row>
    <row r="644" ht="15.75" customHeight="1">
      <c r="K644" s="393"/>
    </row>
    <row r="645" ht="15.75" customHeight="1">
      <c r="K645" s="393"/>
    </row>
    <row r="646" ht="15.75" customHeight="1">
      <c r="K646" s="393"/>
    </row>
    <row r="647" ht="15.75" customHeight="1">
      <c r="K647" s="393"/>
    </row>
    <row r="648" ht="15.75" customHeight="1">
      <c r="K648" s="393"/>
    </row>
    <row r="649" ht="15.75" customHeight="1">
      <c r="K649" s="393"/>
    </row>
    <row r="650" ht="15.75" customHeight="1">
      <c r="K650" s="393"/>
    </row>
    <row r="651" ht="15.75" customHeight="1">
      <c r="K651" s="393"/>
    </row>
    <row r="652" ht="15.75" customHeight="1">
      <c r="K652" s="393"/>
    </row>
    <row r="653" ht="15.75" customHeight="1">
      <c r="K653" s="393"/>
    </row>
    <row r="654" ht="15.75" customHeight="1">
      <c r="K654" s="393"/>
    </row>
    <row r="655" ht="15.75" customHeight="1">
      <c r="K655" s="393"/>
    </row>
    <row r="656" ht="15.75" customHeight="1">
      <c r="K656" s="393"/>
    </row>
    <row r="657" ht="15.75" customHeight="1">
      <c r="K657" s="393"/>
    </row>
    <row r="658" ht="15.75" customHeight="1">
      <c r="K658" s="393"/>
    </row>
    <row r="659" ht="15.75" customHeight="1">
      <c r="K659" s="393"/>
    </row>
    <row r="660" ht="15.75" customHeight="1">
      <c r="K660" s="393"/>
    </row>
    <row r="661" ht="15.75" customHeight="1">
      <c r="K661" s="393"/>
    </row>
    <row r="662" ht="15.75" customHeight="1">
      <c r="K662" s="393"/>
    </row>
    <row r="663" ht="15.75" customHeight="1">
      <c r="K663" s="393"/>
    </row>
    <row r="664" ht="15.75" customHeight="1">
      <c r="K664" s="393"/>
    </row>
    <row r="665" ht="15.75" customHeight="1">
      <c r="K665" s="393"/>
    </row>
    <row r="666" ht="15.75" customHeight="1">
      <c r="K666" s="393"/>
    </row>
    <row r="667" ht="15.75" customHeight="1">
      <c r="K667" s="393"/>
    </row>
    <row r="668" ht="15.75" customHeight="1">
      <c r="K668" s="393"/>
    </row>
    <row r="669" ht="15.75" customHeight="1">
      <c r="K669" s="393"/>
    </row>
    <row r="670" ht="15.75" customHeight="1">
      <c r="K670" s="393"/>
    </row>
    <row r="671" ht="15.75" customHeight="1">
      <c r="K671" s="393"/>
    </row>
    <row r="672" ht="15.75" customHeight="1">
      <c r="K672" s="393"/>
    </row>
    <row r="673" ht="15.75" customHeight="1">
      <c r="K673" s="393"/>
    </row>
    <row r="674" ht="15.75" customHeight="1">
      <c r="K674" s="393"/>
    </row>
    <row r="675" ht="15.75" customHeight="1">
      <c r="K675" s="393"/>
    </row>
    <row r="676" ht="15.75" customHeight="1">
      <c r="K676" s="393"/>
    </row>
    <row r="677" ht="15.75" customHeight="1">
      <c r="K677" s="393"/>
    </row>
    <row r="678" ht="15.75" customHeight="1">
      <c r="K678" s="393"/>
    </row>
    <row r="679" ht="15.75" customHeight="1">
      <c r="K679" s="393"/>
    </row>
    <row r="680" ht="15.75" customHeight="1">
      <c r="K680" s="393"/>
    </row>
    <row r="681" ht="15.75" customHeight="1">
      <c r="K681" s="393"/>
    </row>
    <row r="682" ht="15.75" customHeight="1">
      <c r="K682" s="393"/>
    </row>
    <row r="683" ht="15.75" customHeight="1">
      <c r="K683" s="393"/>
    </row>
    <row r="684" ht="15.75" customHeight="1">
      <c r="K684" s="393"/>
    </row>
    <row r="685" ht="15.75" customHeight="1">
      <c r="K685" s="393"/>
    </row>
    <row r="686" ht="15.75" customHeight="1">
      <c r="K686" s="393"/>
    </row>
    <row r="687" ht="15.75" customHeight="1">
      <c r="K687" s="393"/>
    </row>
    <row r="688" ht="15.75" customHeight="1">
      <c r="K688" s="393"/>
    </row>
    <row r="689" ht="15.75" customHeight="1">
      <c r="K689" s="393"/>
    </row>
    <row r="690" ht="15.75" customHeight="1">
      <c r="K690" s="393"/>
    </row>
    <row r="691" ht="15.75" customHeight="1">
      <c r="K691" s="393"/>
    </row>
    <row r="692" ht="15.75" customHeight="1">
      <c r="K692" s="393"/>
    </row>
    <row r="693" ht="15.75" customHeight="1">
      <c r="K693" s="393"/>
    </row>
    <row r="694" ht="15.75" customHeight="1">
      <c r="K694" s="393"/>
    </row>
    <row r="695" ht="15.75" customHeight="1">
      <c r="K695" s="393"/>
    </row>
    <row r="696" ht="15.75" customHeight="1">
      <c r="K696" s="393"/>
    </row>
    <row r="697" ht="15.75" customHeight="1">
      <c r="K697" s="393"/>
    </row>
    <row r="698" ht="15.75" customHeight="1">
      <c r="K698" s="393"/>
    </row>
    <row r="699" ht="15.75" customHeight="1">
      <c r="K699" s="393"/>
    </row>
    <row r="700" ht="15.75" customHeight="1">
      <c r="K700" s="393"/>
    </row>
    <row r="701" ht="15.75" customHeight="1">
      <c r="K701" s="393"/>
    </row>
    <row r="702" ht="15.75" customHeight="1">
      <c r="K702" s="393"/>
    </row>
    <row r="703" ht="15.75" customHeight="1">
      <c r="K703" s="393"/>
    </row>
    <row r="704" ht="15.75" customHeight="1">
      <c r="K704" s="393"/>
    </row>
    <row r="705" ht="15.75" customHeight="1">
      <c r="K705" s="393"/>
    </row>
    <row r="706" ht="15.75" customHeight="1">
      <c r="K706" s="393"/>
    </row>
    <row r="707" ht="15.75" customHeight="1">
      <c r="K707" s="393"/>
    </row>
    <row r="708" ht="15.75" customHeight="1">
      <c r="K708" s="393"/>
    </row>
    <row r="709" ht="15.75" customHeight="1">
      <c r="K709" s="393"/>
    </row>
    <row r="710" ht="15.75" customHeight="1">
      <c r="K710" s="393"/>
    </row>
    <row r="711" ht="15.75" customHeight="1">
      <c r="K711" s="393"/>
    </row>
    <row r="712" ht="15.75" customHeight="1">
      <c r="K712" s="393"/>
    </row>
    <row r="713" ht="15.75" customHeight="1">
      <c r="K713" s="393"/>
    </row>
    <row r="714" ht="15.75" customHeight="1">
      <c r="K714" s="393"/>
    </row>
    <row r="715" ht="15.75" customHeight="1">
      <c r="K715" s="393"/>
    </row>
    <row r="716" ht="15.75" customHeight="1">
      <c r="K716" s="393"/>
    </row>
    <row r="717" ht="15.75" customHeight="1">
      <c r="K717" s="393"/>
    </row>
    <row r="718" ht="15.75" customHeight="1">
      <c r="K718" s="393"/>
    </row>
    <row r="719" ht="15.75" customHeight="1">
      <c r="K719" s="393"/>
    </row>
    <row r="720" ht="15.75" customHeight="1">
      <c r="K720" s="393"/>
    </row>
    <row r="721" ht="15.75" customHeight="1">
      <c r="K721" s="393"/>
    </row>
    <row r="722" ht="15.75" customHeight="1">
      <c r="K722" s="393"/>
    </row>
    <row r="723" ht="15.75" customHeight="1">
      <c r="K723" s="393"/>
    </row>
    <row r="724" ht="15.75" customHeight="1">
      <c r="K724" s="393"/>
    </row>
    <row r="725" ht="15.75" customHeight="1">
      <c r="K725" s="393"/>
    </row>
    <row r="726" ht="15.75" customHeight="1">
      <c r="K726" s="393"/>
    </row>
    <row r="727" ht="15.75" customHeight="1">
      <c r="K727" s="393"/>
    </row>
    <row r="728" ht="15.75" customHeight="1">
      <c r="K728" s="393"/>
    </row>
    <row r="729" ht="15.75" customHeight="1">
      <c r="K729" s="393"/>
    </row>
    <row r="730" ht="15.75" customHeight="1">
      <c r="K730" s="393"/>
    </row>
    <row r="731" ht="15.75" customHeight="1">
      <c r="K731" s="393"/>
    </row>
    <row r="732" ht="15.75" customHeight="1">
      <c r="K732" s="393"/>
    </row>
    <row r="733" ht="15.75" customHeight="1">
      <c r="K733" s="393"/>
    </row>
    <row r="734" ht="15.75" customHeight="1">
      <c r="K734" s="393"/>
    </row>
    <row r="735" ht="15.75" customHeight="1">
      <c r="K735" s="393"/>
    </row>
    <row r="736" ht="15.75" customHeight="1">
      <c r="K736" s="393"/>
    </row>
    <row r="737" ht="15.75" customHeight="1">
      <c r="K737" s="393"/>
    </row>
    <row r="738" ht="15.75" customHeight="1">
      <c r="K738" s="393"/>
    </row>
    <row r="739" ht="15.75" customHeight="1">
      <c r="K739" s="393"/>
    </row>
    <row r="740" ht="15.75" customHeight="1">
      <c r="K740" s="393"/>
    </row>
    <row r="741" ht="15.75" customHeight="1">
      <c r="K741" s="393"/>
    </row>
    <row r="742" ht="15.75" customHeight="1">
      <c r="K742" s="393"/>
    </row>
    <row r="743" ht="15.75" customHeight="1">
      <c r="K743" s="393"/>
    </row>
    <row r="744" ht="15.75" customHeight="1">
      <c r="K744" s="393"/>
    </row>
    <row r="745" ht="15.75" customHeight="1">
      <c r="K745" s="393"/>
    </row>
    <row r="746" ht="15.75" customHeight="1">
      <c r="K746" s="393"/>
    </row>
    <row r="747" ht="15.75" customHeight="1">
      <c r="K747" s="393"/>
    </row>
    <row r="748" ht="15.75" customHeight="1">
      <c r="K748" s="393"/>
    </row>
    <row r="749" ht="15.75" customHeight="1">
      <c r="K749" s="393"/>
    </row>
    <row r="750" ht="15.75" customHeight="1">
      <c r="K750" s="393"/>
    </row>
    <row r="751" ht="15.75" customHeight="1">
      <c r="K751" s="393"/>
    </row>
    <row r="752" ht="15.75" customHeight="1">
      <c r="K752" s="393"/>
    </row>
    <row r="753" ht="15.75" customHeight="1">
      <c r="K753" s="393"/>
    </row>
    <row r="754" ht="15.75" customHeight="1">
      <c r="K754" s="393"/>
    </row>
    <row r="755" ht="15.75" customHeight="1">
      <c r="K755" s="393"/>
    </row>
    <row r="756" ht="15.75" customHeight="1">
      <c r="K756" s="393"/>
    </row>
    <row r="757" ht="15.75" customHeight="1">
      <c r="K757" s="393"/>
    </row>
    <row r="758" ht="15.75" customHeight="1">
      <c r="K758" s="393"/>
    </row>
    <row r="759" ht="15.75" customHeight="1">
      <c r="K759" s="393"/>
    </row>
    <row r="760" ht="15.75" customHeight="1">
      <c r="K760" s="393"/>
    </row>
    <row r="761" ht="15.75" customHeight="1">
      <c r="K761" s="393"/>
    </row>
    <row r="762" ht="15.75" customHeight="1">
      <c r="K762" s="393"/>
    </row>
    <row r="763" ht="15.75" customHeight="1">
      <c r="K763" s="393"/>
    </row>
    <row r="764" ht="15.75" customHeight="1">
      <c r="K764" s="393"/>
    </row>
    <row r="765" ht="15.75" customHeight="1">
      <c r="K765" s="393"/>
    </row>
    <row r="766" ht="15.75" customHeight="1">
      <c r="K766" s="393"/>
    </row>
    <row r="767" ht="15.75" customHeight="1">
      <c r="K767" s="393"/>
    </row>
    <row r="768" ht="15.75" customHeight="1">
      <c r="K768" s="393"/>
    </row>
    <row r="769" ht="15.75" customHeight="1">
      <c r="K769" s="393"/>
    </row>
    <row r="770" ht="15.75" customHeight="1">
      <c r="K770" s="393"/>
    </row>
    <row r="771" ht="15.75" customHeight="1">
      <c r="K771" s="393"/>
    </row>
    <row r="772" ht="15.75" customHeight="1">
      <c r="K772" s="393"/>
    </row>
    <row r="773" ht="15.75" customHeight="1">
      <c r="K773" s="393"/>
    </row>
    <row r="774" ht="15.75" customHeight="1">
      <c r="K774" s="393"/>
    </row>
    <row r="775" ht="15.75" customHeight="1">
      <c r="K775" s="393"/>
    </row>
    <row r="776" ht="15.75" customHeight="1">
      <c r="K776" s="393"/>
    </row>
    <row r="777" ht="15.75" customHeight="1">
      <c r="K777" s="393"/>
    </row>
    <row r="778" ht="15.75" customHeight="1">
      <c r="K778" s="393"/>
    </row>
    <row r="779" ht="15.75" customHeight="1">
      <c r="K779" s="393"/>
    </row>
    <row r="780" ht="15.75" customHeight="1">
      <c r="K780" s="393"/>
    </row>
    <row r="781" ht="15.75" customHeight="1">
      <c r="K781" s="393"/>
    </row>
    <row r="782" ht="15.75" customHeight="1">
      <c r="K782" s="393"/>
    </row>
    <row r="783" ht="15.75" customHeight="1">
      <c r="K783" s="393"/>
    </row>
    <row r="784" ht="15.75" customHeight="1">
      <c r="K784" s="393"/>
    </row>
    <row r="785" ht="15.75" customHeight="1">
      <c r="K785" s="393"/>
    </row>
    <row r="786" ht="15.75" customHeight="1">
      <c r="K786" s="393"/>
    </row>
    <row r="787" ht="15.75" customHeight="1">
      <c r="K787" s="393"/>
    </row>
    <row r="788" ht="15.75" customHeight="1">
      <c r="K788" s="393"/>
    </row>
    <row r="789" ht="15.75" customHeight="1">
      <c r="K789" s="393"/>
    </row>
    <row r="790" ht="15.75" customHeight="1">
      <c r="K790" s="393"/>
    </row>
    <row r="791" ht="15.75" customHeight="1">
      <c r="K791" s="393"/>
    </row>
    <row r="792" ht="15.75" customHeight="1">
      <c r="K792" s="393"/>
    </row>
    <row r="793" ht="15.75" customHeight="1">
      <c r="K793" s="393"/>
    </row>
    <row r="794" ht="15.75" customHeight="1">
      <c r="K794" s="393"/>
    </row>
    <row r="795" ht="15.75" customHeight="1">
      <c r="K795" s="393"/>
    </row>
    <row r="796" ht="15.75" customHeight="1">
      <c r="K796" s="393"/>
    </row>
    <row r="797" ht="15.75" customHeight="1">
      <c r="K797" s="393"/>
    </row>
    <row r="798" ht="15.75" customHeight="1">
      <c r="K798" s="393"/>
    </row>
    <row r="799" ht="15.75" customHeight="1">
      <c r="K799" s="393"/>
    </row>
    <row r="800" ht="15.75" customHeight="1">
      <c r="K800" s="393"/>
    </row>
    <row r="801" ht="15.75" customHeight="1">
      <c r="K801" s="393"/>
    </row>
    <row r="802" ht="15.75" customHeight="1">
      <c r="K802" s="393"/>
    </row>
    <row r="803" ht="15.75" customHeight="1">
      <c r="K803" s="393"/>
    </row>
    <row r="804" ht="15.75" customHeight="1">
      <c r="K804" s="393"/>
    </row>
    <row r="805" ht="15.75" customHeight="1">
      <c r="K805" s="393"/>
    </row>
    <row r="806" ht="15.75" customHeight="1">
      <c r="K806" s="393"/>
    </row>
    <row r="807" ht="15.75" customHeight="1">
      <c r="K807" s="393"/>
    </row>
    <row r="808" ht="15.75" customHeight="1">
      <c r="K808" s="393"/>
    </row>
    <row r="809" ht="15.75" customHeight="1">
      <c r="K809" s="393"/>
    </row>
    <row r="810" ht="15.75" customHeight="1">
      <c r="K810" s="393"/>
    </row>
    <row r="811" ht="15.75" customHeight="1">
      <c r="K811" s="393"/>
    </row>
    <row r="812" ht="15.75" customHeight="1">
      <c r="K812" s="393"/>
    </row>
    <row r="813" ht="15.75" customHeight="1">
      <c r="K813" s="393"/>
    </row>
    <row r="814" ht="15.75" customHeight="1">
      <c r="K814" s="393"/>
    </row>
    <row r="815" ht="15.75" customHeight="1">
      <c r="K815" s="393"/>
    </row>
    <row r="816" ht="15.75" customHeight="1">
      <c r="K816" s="393"/>
    </row>
    <row r="817" ht="15.75" customHeight="1">
      <c r="K817" s="393"/>
    </row>
    <row r="818" ht="15.75" customHeight="1">
      <c r="K818" s="393"/>
    </row>
    <row r="819" ht="15.75" customHeight="1">
      <c r="K819" s="393"/>
    </row>
    <row r="820" ht="15.75" customHeight="1">
      <c r="K820" s="393"/>
    </row>
    <row r="821" ht="15.75" customHeight="1">
      <c r="K821" s="393"/>
    </row>
    <row r="822" ht="15.75" customHeight="1">
      <c r="K822" s="393"/>
    </row>
    <row r="823" ht="15.75" customHeight="1">
      <c r="K823" s="393"/>
    </row>
    <row r="824" ht="15.75" customHeight="1">
      <c r="K824" s="393"/>
    </row>
    <row r="825" ht="15.75" customHeight="1">
      <c r="K825" s="393"/>
    </row>
    <row r="826" ht="15.75" customHeight="1">
      <c r="K826" s="393"/>
    </row>
    <row r="827" ht="15.75" customHeight="1">
      <c r="K827" s="393"/>
    </row>
    <row r="828" ht="15.75" customHeight="1">
      <c r="K828" s="393"/>
    </row>
    <row r="829" ht="15.75" customHeight="1">
      <c r="K829" s="393"/>
    </row>
    <row r="830" ht="15.75" customHeight="1">
      <c r="K830" s="393"/>
    </row>
    <row r="831" ht="15.75" customHeight="1">
      <c r="K831" s="393"/>
    </row>
    <row r="832" ht="15.75" customHeight="1">
      <c r="K832" s="393"/>
    </row>
    <row r="833" ht="15.75" customHeight="1">
      <c r="K833" s="393"/>
    </row>
    <row r="834" ht="15.75" customHeight="1">
      <c r="K834" s="393"/>
    </row>
    <row r="835" ht="15.75" customHeight="1">
      <c r="K835" s="393"/>
    </row>
    <row r="836" ht="15.75" customHeight="1">
      <c r="K836" s="393"/>
    </row>
    <row r="837" ht="15.75" customHeight="1">
      <c r="K837" s="393"/>
    </row>
    <row r="838" ht="15.75" customHeight="1">
      <c r="K838" s="393"/>
    </row>
    <row r="839" ht="15.75" customHeight="1">
      <c r="K839" s="393"/>
    </row>
    <row r="840" ht="15.75" customHeight="1">
      <c r="K840" s="393"/>
    </row>
    <row r="841" ht="15.75" customHeight="1">
      <c r="K841" s="393"/>
    </row>
    <row r="842" ht="15.75" customHeight="1">
      <c r="K842" s="393"/>
    </row>
    <row r="843" ht="15.75" customHeight="1">
      <c r="K843" s="393"/>
    </row>
    <row r="844" ht="15.75" customHeight="1">
      <c r="K844" s="393"/>
    </row>
    <row r="845" ht="15.75" customHeight="1">
      <c r="K845" s="393"/>
    </row>
    <row r="846" ht="15.75" customHeight="1">
      <c r="K846" s="393"/>
    </row>
    <row r="847" ht="15.75" customHeight="1">
      <c r="K847" s="393"/>
    </row>
    <row r="848" ht="15.75" customHeight="1">
      <c r="K848" s="393"/>
    </row>
    <row r="849" ht="15.75" customHeight="1">
      <c r="K849" s="393"/>
    </row>
    <row r="850" ht="15.75" customHeight="1">
      <c r="K850" s="393"/>
    </row>
    <row r="851" ht="15.75" customHeight="1">
      <c r="K851" s="393"/>
    </row>
    <row r="852" ht="15.75" customHeight="1">
      <c r="K852" s="393"/>
    </row>
    <row r="853" ht="15.75" customHeight="1">
      <c r="K853" s="393"/>
    </row>
    <row r="854" ht="15.75" customHeight="1">
      <c r="K854" s="393"/>
    </row>
    <row r="855" ht="15.75" customHeight="1">
      <c r="K855" s="393"/>
    </row>
    <row r="856" ht="15.75" customHeight="1">
      <c r="K856" s="393"/>
    </row>
    <row r="857" ht="15.75" customHeight="1">
      <c r="K857" s="393"/>
    </row>
    <row r="858" ht="15.75" customHeight="1">
      <c r="K858" s="393"/>
    </row>
    <row r="859" ht="15.75" customHeight="1">
      <c r="K859" s="393"/>
    </row>
    <row r="860" ht="15.75" customHeight="1">
      <c r="K860" s="393"/>
    </row>
    <row r="861" ht="15.75" customHeight="1">
      <c r="K861" s="393"/>
    </row>
    <row r="862" ht="15.75" customHeight="1">
      <c r="K862" s="393"/>
    </row>
    <row r="863" ht="15.75" customHeight="1">
      <c r="K863" s="393"/>
    </row>
    <row r="864" ht="15.75" customHeight="1">
      <c r="K864" s="393"/>
    </row>
    <row r="865" ht="15.75" customHeight="1">
      <c r="K865" s="393"/>
    </row>
    <row r="866" ht="15.75" customHeight="1">
      <c r="K866" s="393"/>
    </row>
    <row r="867" ht="15.75" customHeight="1">
      <c r="K867" s="393"/>
    </row>
    <row r="868" ht="15.75" customHeight="1">
      <c r="K868" s="393"/>
    </row>
    <row r="869" ht="15.75" customHeight="1">
      <c r="K869" s="393"/>
    </row>
    <row r="870" ht="15.75" customHeight="1">
      <c r="K870" s="393"/>
    </row>
    <row r="871" ht="15.75" customHeight="1">
      <c r="K871" s="393"/>
    </row>
    <row r="872" ht="15.75" customHeight="1">
      <c r="K872" s="393"/>
    </row>
    <row r="873" ht="15.75" customHeight="1">
      <c r="K873" s="393"/>
    </row>
    <row r="874" ht="15.75" customHeight="1">
      <c r="K874" s="393"/>
    </row>
    <row r="875" ht="15.75" customHeight="1">
      <c r="K875" s="393"/>
    </row>
    <row r="876" ht="15.75" customHeight="1">
      <c r="K876" s="393"/>
    </row>
    <row r="877" ht="15.75" customHeight="1">
      <c r="K877" s="393"/>
    </row>
    <row r="878" ht="15.75" customHeight="1">
      <c r="K878" s="393"/>
    </row>
    <row r="879" ht="15.75" customHeight="1">
      <c r="K879" s="393"/>
    </row>
    <row r="880" ht="15.75" customHeight="1">
      <c r="K880" s="393"/>
    </row>
    <row r="881" ht="15.75" customHeight="1">
      <c r="K881" s="393"/>
    </row>
    <row r="882" ht="15.75" customHeight="1">
      <c r="K882" s="393"/>
    </row>
    <row r="883" ht="15.75" customHeight="1">
      <c r="K883" s="393"/>
    </row>
    <row r="884" ht="15.75" customHeight="1">
      <c r="K884" s="393"/>
    </row>
    <row r="885" ht="15.75" customHeight="1">
      <c r="K885" s="393"/>
    </row>
    <row r="886" ht="15.75" customHeight="1">
      <c r="K886" s="393"/>
    </row>
    <row r="887" ht="15.75" customHeight="1">
      <c r="K887" s="393"/>
    </row>
    <row r="888" ht="15.75" customHeight="1">
      <c r="K888" s="393"/>
    </row>
    <row r="889" ht="15.75" customHeight="1">
      <c r="K889" s="393"/>
    </row>
    <row r="890" ht="15.75" customHeight="1">
      <c r="K890" s="393"/>
    </row>
    <row r="891" ht="15.75" customHeight="1">
      <c r="K891" s="393"/>
    </row>
    <row r="892" ht="15.75" customHeight="1">
      <c r="K892" s="393"/>
    </row>
    <row r="893" ht="15.75" customHeight="1">
      <c r="K893" s="393"/>
    </row>
    <row r="894" ht="15.75" customHeight="1">
      <c r="K894" s="393"/>
    </row>
    <row r="895" ht="15.75" customHeight="1">
      <c r="K895" s="393"/>
    </row>
    <row r="896" ht="15.75" customHeight="1">
      <c r="K896" s="393"/>
    </row>
    <row r="897" ht="15.75" customHeight="1">
      <c r="K897" s="393"/>
    </row>
    <row r="898" ht="15.75" customHeight="1">
      <c r="K898" s="393"/>
    </row>
    <row r="899" ht="15.75" customHeight="1">
      <c r="K899" s="393"/>
    </row>
    <row r="900" ht="15.75" customHeight="1">
      <c r="K900" s="393"/>
    </row>
    <row r="901" ht="15.75" customHeight="1">
      <c r="K901" s="393"/>
    </row>
    <row r="902" ht="15.75" customHeight="1">
      <c r="K902" s="393"/>
    </row>
    <row r="903" ht="15.75" customHeight="1">
      <c r="K903" s="393"/>
    </row>
    <row r="904" ht="15.75" customHeight="1">
      <c r="K904" s="393"/>
    </row>
    <row r="905" ht="15.75" customHeight="1">
      <c r="K905" s="393"/>
    </row>
    <row r="906" ht="15.75" customHeight="1">
      <c r="K906" s="393"/>
    </row>
    <row r="907" ht="15.75" customHeight="1">
      <c r="K907" s="393"/>
    </row>
    <row r="908" ht="15.75" customHeight="1">
      <c r="K908" s="393"/>
    </row>
    <row r="909" ht="15.75" customHeight="1">
      <c r="K909" s="393"/>
    </row>
    <row r="910" ht="15.75" customHeight="1">
      <c r="K910" s="393"/>
    </row>
    <row r="911" ht="15.75" customHeight="1">
      <c r="K911" s="393"/>
    </row>
    <row r="912" ht="15.75" customHeight="1">
      <c r="K912" s="393"/>
    </row>
    <row r="913" ht="15.75" customHeight="1">
      <c r="K913" s="393"/>
    </row>
    <row r="914" ht="15.75" customHeight="1">
      <c r="K914" s="393"/>
    </row>
    <row r="915" ht="15.75" customHeight="1">
      <c r="K915" s="393"/>
    </row>
    <row r="916" ht="15.75" customHeight="1">
      <c r="K916" s="393"/>
    </row>
    <row r="917" ht="15.75" customHeight="1">
      <c r="K917" s="393"/>
    </row>
    <row r="918" ht="15.75" customHeight="1">
      <c r="K918" s="393"/>
    </row>
    <row r="919" ht="15.75" customHeight="1">
      <c r="K919" s="393"/>
    </row>
    <row r="920" ht="15.75" customHeight="1">
      <c r="K920" s="393"/>
    </row>
    <row r="921" ht="15.75" customHeight="1">
      <c r="K921" s="393"/>
    </row>
    <row r="922" ht="15.75" customHeight="1">
      <c r="K922" s="393"/>
    </row>
    <row r="923" ht="15.75" customHeight="1">
      <c r="K923" s="393"/>
    </row>
    <row r="924" ht="15.75" customHeight="1">
      <c r="K924" s="393"/>
    </row>
    <row r="925" ht="15.75" customHeight="1">
      <c r="K925" s="393"/>
    </row>
    <row r="926" ht="15.75" customHeight="1">
      <c r="K926" s="393"/>
    </row>
    <row r="927" ht="15.75" customHeight="1">
      <c r="K927" s="393"/>
    </row>
    <row r="928" ht="15.75" customHeight="1">
      <c r="K928" s="393"/>
    </row>
    <row r="929" ht="15.75" customHeight="1">
      <c r="K929" s="393"/>
    </row>
    <row r="930" ht="15.75" customHeight="1">
      <c r="K930" s="393"/>
    </row>
    <row r="931" ht="15.75" customHeight="1">
      <c r="K931" s="393"/>
    </row>
    <row r="932" ht="15.75" customHeight="1">
      <c r="K932" s="393"/>
    </row>
    <row r="933" ht="15.75" customHeight="1">
      <c r="K933" s="393"/>
    </row>
    <row r="934" ht="15.75" customHeight="1">
      <c r="K934" s="393"/>
    </row>
    <row r="935" ht="15.75" customHeight="1">
      <c r="K935" s="393"/>
    </row>
    <row r="936" ht="15.75" customHeight="1">
      <c r="K936" s="393"/>
    </row>
    <row r="937" ht="15.75" customHeight="1">
      <c r="K937" s="393"/>
    </row>
    <row r="938" ht="15.75" customHeight="1">
      <c r="K938" s="393"/>
    </row>
    <row r="939" ht="15.75" customHeight="1">
      <c r="K939" s="393"/>
    </row>
    <row r="940" ht="15.75" customHeight="1">
      <c r="K940" s="393"/>
    </row>
    <row r="941" ht="15.75" customHeight="1">
      <c r="K941" s="393"/>
    </row>
    <row r="942" ht="15.75" customHeight="1">
      <c r="K942" s="393"/>
    </row>
    <row r="943" ht="15.75" customHeight="1">
      <c r="K943" s="393"/>
    </row>
    <row r="944" ht="15.75" customHeight="1">
      <c r="K944" s="393"/>
    </row>
    <row r="945" ht="15.75" customHeight="1">
      <c r="K945" s="393"/>
    </row>
    <row r="946" ht="15.75" customHeight="1">
      <c r="K946" s="393"/>
    </row>
    <row r="947" ht="15.75" customHeight="1">
      <c r="K947" s="393"/>
    </row>
    <row r="948" ht="15.75" customHeight="1">
      <c r="K948" s="393"/>
    </row>
    <row r="949" ht="15.75" customHeight="1">
      <c r="K949" s="393"/>
    </row>
    <row r="950" ht="15.75" customHeight="1">
      <c r="K950" s="393"/>
    </row>
    <row r="951" ht="15.75" customHeight="1">
      <c r="K951" s="393"/>
    </row>
    <row r="952" ht="15.75" customHeight="1">
      <c r="K952" s="393"/>
    </row>
    <row r="953" ht="15.75" customHeight="1">
      <c r="K953" s="393"/>
    </row>
    <row r="954" ht="15.75" customHeight="1">
      <c r="K954" s="393"/>
    </row>
    <row r="955" ht="15.75" customHeight="1">
      <c r="K955" s="393"/>
    </row>
    <row r="956" ht="15.75" customHeight="1">
      <c r="K956" s="393"/>
    </row>
    <row r="957" ht="15.75" customHeight="1">
      <c r="K957" s="393"/>
    </row>
    <row r="958" ht="15.75" customHeight="1">
      <c r="K958" s="393"/>
    </row>
    <row r="959" ht="15.75" customHeight="1">
      <c r="K959" s="393"/>
    </row>
    <row r="960" ht="15.75" customHeight="1">
      <c r="K960" s="393"/>
    </row>
    <row r="961" ht="15.75" customHeight="1">
      <c r="K961" s="393"/>
    </row>
    <row r="962" ht="15.75" customHeight="1">
      <c r="K962" s="393"/>
    </row>
    <row r="963" ht="15.75" customHeight="1">
      <c r="K963" s="393"/>
    </row>
    <row r="964" ht="15.75" customHeight="1">
      <c r="K964" s="393"/>
    </row>
    <row r="965" ht="15.75" customHeight="1">
      <c r="K965" s="393"/>
    </row>
    <row r="966" ht="15.75" customHeight="1">
      <c r="K966" s="393"/>
    </row>
    <row r="967" ht="15.75" customHeight="1">
      <c r="K967" s="393"/>
    </row>
    <row r="968" ht="15.75" customHeight="1">
      <c r="K968" s="393"/>
    </row>
    <row r="969" ht="15.75" customHeight="1">
      <c r="K969" s="393"/>
    </row>
    <row r="970" ht="15.75" customHeight="1">
      <c r="K970" s="393"/>
    </row>
    <row r="971" ht="15.75" customHeight="1">
      <c r="K971" s="393"/>
    </row>
    <row r="972" ht="15.75" customHeight="1">
      <c r="K972" s="393"/>
    </row>
    <row r="973" ht="15.75" customHeight="1">
      <c r="K973" s="393"/>
    </row>
    <row r="974" ht="15.75" customHeight="1">
      <c r="K974" s="393"/>
    </row>
    <row r="975" ht="15.75" customHeight="1">
      <c r="K975" s="393"/>
    </row>
    <row r="976" ht="15.75" customHeight="1">
      <c r="K976" s="393"/>
    </row>
    <row r="977" ht="15.75" customHeight="1">
      <c r="K977" s="393"/>
    </row>
    <row r="978" ht="15.75" customHeight="1">
      <c r="K978" s="393"/>
    </row>
    <row r="979" ht="15.75" customHeight="1">
      <c r="K979" s="393"/>
    </row>
    <row r="980" ht="15.75" customHeight="1">
      <c r="K980" s="393"/>
    </row>
    <row r="981" ht="15.75" customHeight="1">
      <c r="K981" s="393"/>
    </row>
    <row r="982" ht="15.75" customHeight="1">
      <c r="K982" s="393"/>
    </row>
    <row r="983" ht="15.75" customHeight="1">
      <c r="K983" s="393"/>
    </row>
    <row r="984" ht="15.75" customHeight="1">
      <c r="K984" s="393"/>
    </row>
    <row r="985" ht="15.75" customHeight="1">
      <c r="K985" s="393"/>
    </row>
    <row r="986" ht="15.75" customHeight="1">
      <c r="K986" s="393"/>
    </row>
    <row r="987" ht="15.75" customHeight="1">
      <c r="K987" s="393"/>
    </row>
    <row r="988" ht="15.75" customHeight="1">
      <c r="K988" s="393"/>
    </row>
    <row r="989" ht="15.75" customHeight="1">
      <c r="K989" s="393"/>
    </row>
    <row r="990" ht="15.75" customHeight="1">
      <c r="K990" s="393"/>
    </row>
    <row r="991" ht="15.75" customHeight="1">
      <c r="K991" s="393"/>
    </row>
    <row r="992" ht="15.75" customHeight="1">
      <c r="K992" s="393"/>
    </row>
    <row r="993" ht="15.75" customHeight="1">
      <c r="K993" s="393"/>
    </row>
    <row r="994" ht="15.75" customHeight="1">
      <c r="K994" s="393"/>
    </row>
    <row r="995" ht="15.75" customHeight="1">
      <c r="K995" s="393"/>
    </row>
    <row r="996" ht="15.75" customHeight="1">
      <c r="K996" s="393"/>
    </row>
    <row r="997" ht="15.75" customHeight="1">
      <c r="K997" s="393"/>
    </row>
    <row r="998" ht="15.75" customHeight="1">
      <c r="K998" s="393"/>
    </row>
    <row r="999" ht="15.75" customHeight="1">
      <c r="K999" s="393"/>
    </row>
    <row r="1000" ht="15.75" customHeight="1">
      <c r="K1000" s="393"/>
    </row>
  </sheetData>
  <mergeCells count="11">
    <mergeCell ref="A10:K10"/>
    <mergeCell ref="A11:K11"/>
    <mergeCell ref="A12:K12"/>
    <mergeCell ref="A261:F261"/>
    <mergeCell ref="A2:K2"/>
    <mergeCell ref="A4:K4"/>
    <mergeCell ref="A5:K5"/>
    <mergeCell ref="A6:K6"/>
    <mergeCell ref="A7:K7"/>
    <mergeCell ref="A8:K8"/>
    <mergeCell ref="A9:K9"/>
  </mergeCells>
  <hyperlinks>
    <hyperlink r:id="rId1" ref="E15"/>
    <hyperlink r:id="rId2" ref="E16"/>
    <hyperlink r:id="rId3" ref="E17"/>
    <hyperlink r:id="rId4" ref="E18"/>
    <hyperlink r:id="rId5" ref="E19"/>
    <hyperlink r:id="rId6" ref="E20"/>
    <hyperlink r:id="rId7" ref="E21"/>
    <hyperlink r:id="rId8" ref="E22"/>
    <hyperlink r:id="rId9" ref="E23"/>
    <hyperlink r:id="rId10" ref="E24"/>
    <hyperlink r:id="rId11" ref="E28"/>
    <hyperlink r:id="rId12" ref="E29"/>
    <hyperlink r:id="rId13" ref="E30"/>
    <hyperlink r:id="rId14" ref="E31"/>
    <hyperlink r:id="rId15" ref="E32"/>
    <hyperlink r:id="rId16" ref="D33"/>
    <hyperlink r:id="rId17" ref="E33"/>
    <hyperlink r:id="rId18" ref="B34"/>
    <hyperlink r:id="rId19" ref="E34"/>
    <hyperlink r:id="rId20" ref="E35"/>
    <hyperlink r:id="rId21" ref="B36"/>
    <hyperlink r:id="rId22" ref="E36"/>
    <hyperlink r:id="rId23" ref="E37"/>
    <hyperlink r:id="rId24" ref="E38"/>
    <hyperlink r:id="rId25" ref="E39"/>
    <hyperlink r:id="rId26" ref="E41"/>
    <hyperlink r:id="rId27" ref="E42"/>
    <hyperlink r:id="rId28" ref="B43"/>
    <hyperlink r:id="rId29" ref="E43"/>
    <hyperlink r:id="rId30" ref="B44"/>
    <hyperlink r:id="rId31" ref="E50"/>
    <hyperlink r:id="rId32" ref="E57"/>
    <hyperlink r:id="rId33" ref="E60"/>
    <hyperlink r:id="rId34" ref="E65"/>
    <hyperlink r:id="rId35" ref="E82"/>
    <hyperlink r:id="rId36" ref="E90"/>
    <hyperlink r:id="rId37" ref="E91"/>
    <hyperlink r:id="rId38" ref="E94"/>
    <hyperlink r:id="rId39" ref="E95"/>
    <hyperlink r:id="rId40" ref="E96"/>
    <hyperlink r:id="rId41" ref="E97"/>
    <hyperlink r:id="rId42" ref="E100"/>
    <hyperlink r:id="rId43" ref="E105"/>
    <hyperlink r:id="rId44" ref="E107"/>
    <hyperlink r:id="rId45" ref="E108"/>
    <hyperlink r:id="rId46" ref="E109"/>
    <hyperlink r:id="rId47" ref="E110"/>
    <hyperlink r:id="rId48" ref="E112"/>
    <hyperlink r:id="rId49" ref="E113"/>
    <hyperlink r:id="rId50" ref="E114"/>
    <hyperlink r:id="rId51" location="authors" ref="E115"/>
    <hyperlink r:id="rId52" ref="E116"/>
    <hyperlink r:id="rId53" ref="E117"/>
    <hyperlink r:id="rId54" ref="E118"/>
    <hyperlink r:id="rId55" ref="E119"/>
    <hyperlink r:id="rId56" ref="E120"/>
    <hyperlink r:id="rId57" ref="E121"/>
    <hyperlink r:id="rId58" ref="E122"/>
    <hyperlink r:id="rId59" ref="E123"/>
    <hyperlink r:id="rId60" ref="E124"/>
    <hyperlink r:id="rId61" ref="E125"/>
    <hyperlink r:id="rId62" ref="E126"/>
    <hyperlink r:id="rId63" ref="D129"/>
    <hyperlink r:id="rId64" ref="E130"/>
    <hyperlink r:id="rId65" ref="E131"/>
    <hyperlink r:id="rId66" ref="E133"/>
    <hyperlink r:id="rId67" ref="E134"/>
    <hyperlink r:id="rId68" ref="E135"/>
    <hyperlink r:id="rId69" ref="E136"/>
    <hyperlink r:id="rId70" ref="E137"/>
    <hyperlink r:id="rId71" ref="E138"/>
    <hyperlink r:id="rId72" ref="E139"/>
    <hyperlink r:id="rId73" ref="E140"/>
    <hyperlink r:id="rId74" ref="E141"/>
    <hyperlink r:id="rId75" ref="E142"/>
    <hyperlink r:id="rId76" ref="E143"/>
    <hyperlink r:id="rId77" ref="E144"/>
    <hyperlink r:id="rId78" ref="E145"/>
    <hyperlink r:id="rId79" ref="E146"/>
    <hyperlink r:id="rId80" ref="E147"/>
    <hyperlink r:id="rId81" ref="E148"/>
    <hyperlink r:id="rId82" ref="E150"/>
    <hyperlink r:id="rId83" ref="E155"/>
    <hyperlink r:id="rId84" ref="E156"/>
    <hyperlink r:id="rId85" ref="E157"/>
    <hyperlink r:id="rId86" ref="E158"/>
    <hyperlink r:id="rId87" ref="E159"/>
    <hyperlink r:id="rId88" ref="E160"/>
    <hyperlink r:id="rId89" ref="E161"/>
    <hyperlink r:id="rId90" ref="E162"/>
    <hyperlink r:id="rId91" ref="E163"/>
    <hyperlink r:id="rId92" ref="E164"/>
    <hyperlink r:id="rId93" ref="E165"/>
    <hyperlink r:id="rId94" ref="E166"/>
    <hyperlink r:id="rId95" ref="E167"/>
    <hyperlink r:id="rId96" ref="E168"/>
    <hyperlink r:id="rId97" ref="E169"/>
    <hyperlink r:id="rId98" ref="E170"/>
    <hyperlink r:id="rId99" ref="E171"/>
    <hyperlink r:id="rId100" ref="E172"/>
    <hyperlink r:id="rId101" ref="E173"/>
    <hyperlink r:id="rId102" ref="E174"/>
    <hyperlink r:id="rId103" ref="E175"/>
    <hyperlink r:id="rId104" ref="E176"/>
    <hyperlink r:id="rId105" location="v=onepage&amp;q&amp;f=false" ref="E177"/>
    <hyperlink r:id="rId106" ref="E178"/>
    <hyperlink r:id="rId107" ref="E179"/>
    <hyperlink r:id="rId108" ref="E180"/>
    <hyperlink r:id="rId109" ref="E181"/>
    <hyperlink r:id="rId110" ref="E182"/>
    <hyperlink r:id="rId111" ref="E183"/>
    <hyperlink r:id="rId112" ref="E184"/>
    <hyperlink r:id="rId113" ref="E185"/>
    <hyperlink r:id="rId114" location="page=76%20" ref="E186"/>
    <hyperlink r:id="rId115" ref="E187"/>
    <hyperlink r:id="rId116" ref="E188"/>
    <hyperlink r:id="rId117" ref="E189"/>
    <hyperlink r:id="rId118" ref="E190"/>
    <hyperlink r:id="rId119" ref="E191"/>
    <hyperlink r:id="rId120" ref="E192"/>
    <hyperlink r:id="rId121" ref="E193"/>
    <hyperlink r:id="rId122" ref="E194"/>
    <hyperlink r:id="rId123" ref="E195"/>
    <hyperlink r:id="rId124" ref="E196"/>
    <hyperlink r:id="rId125" location="page=68%20" ref="E197"/>
    <hyperlink r:id="rId126" location="_=_%20" ref="E198"/>
    <hyperlink r:id="rId127" ref="E199"/>
    <hyperlink r:id="rId128" ref="E200"/>
    <hyperlink r:id="rId129" ref="E201"/>
    <hyperlink r:id="rId130" ref="E202"/>
    <hyperlink r:id="rId131" ref="F202"/>
    <hyperlink r:id="rId132" ref="E203"/>
    <hyperlink r:id="rId133" ref="E204"/>
    <hyperlink r:id="rId134" ref="E206"/>
    <hyperlink r:id="rId135" ref="E207"/>
    <hyperlink r:id="rId136" ref="E208"/>
    <hyperlink r:id="rId137" ref="E209"/>
    <hyperlink r:id="rId138" ref="E210"/>
    <hyperlink r:id="rId139" ref="E211"/>
    <hyperlink r:id="rId140" ref="E215"/>
    <hyperlink r:id="rId141" ref="E216"/>
    <hyperlink r:id="rId142" ref="E219"/>
    <hyperlink r:id="rId143" ref="E221"/>
    <hyperlink r:id="rId144" ref="E222"/>
    <hyperlink r:id="rId145" ref="E223"/>
    <hyperlink r:id="rId146" ref="E224"/>
    <hyperlink r:id="rId147" ref="E225"/>
    <hyperlink r:id="rId148" ref="E226"/>
    <hyperlink r:id="rId149" ref="E227"/>
    <hyperlink r:id="rId150" ref="E228"/>
    <hyperlink r:id="rId151" ref="E229"/>
    <hyperlink r:id="rId152" ref="E230"/>
    <hyperlink r:id="rId153" ref="E231"/>
    <hyperlink r:id="rId154" ref="E232"/>
    <hyperlink r:id="rId155" ref="E233"/>
    <hyperlink r:id="rId156" location="page=23" ref="E234"/>
    <hyperlink r:id="rId157" ref="E236"/>
    <hyperlink r:id="rId158" ref="E237"/>
    <hyperlink r:id="rId159" ref="E238"/>
    <hyperlink r:id="rId160" ref="E239"/>
    <hyperlink r:id="rId161" ref="E240"/>
    <hyperlink r:id="rId162" ref="E241"/>
    <hyperlink r:id="rId163" ref="E242"/>
    <hyperlink r:id="rId164" ref="E243"/>
    <hyperlink r:id="rId165" ref="E244"/>
    <hyperlink r:id="rId166" ref="E245"/>
    <hyperlink r:id="rId167" ref="E246"/>
    <hyperlink r:id="rId168" ref="E247"/>
    <hyperlink r:id="rId169" ref="E248"/>
    <hyperlink r:id="rId170" ref="E249"/>
    <hyperlink r:id="rId171" ref="E251"/>
    <hyperlink r:id="rId172" ref="E252"/>
    <hyperlink r:id="rId173" ref="E253"/>
    <hyperlink r:id="rId174" ref="E254"/>
    <hyperlink r:id="rId175" ref="E255"/>
    <hyperlink r:id="rId176" location="page=23" ref="E256"/>
    <hyperlink r:id="rId177" ref="E257"/>
    <hyperlink r:id="rId178" ref="E258"/>
  </hyperlinks>
  <printOptions/>
  <pageMargins bottom="1.0" footer="0.0" header="0.0" left="0.75" right="0.75" top="1.0"/>
  <pageSetup orientation="landscape"/>
  <drawing r:id="rId179"/>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12.14"/>
    <col customWidth="1" min="4" max="4" width="20.14"/>
    <col customWidth="1" min="5" max="5" width="28.43"/>
    <col customWidth="1" min="6" max="6" width="18.57"/>
    <col customWidth="1" min="7" max="7" width="11.86"/>
    <col customWidth="1" min="8" max="8" width="11.43"/>
    <col customWidth="1" min="9" max="9" width="8.0"/>
    <col customWidth="1" min="10" max="10" width="23.29"/>
    <col customWidth="1" min="11" max="26" width="8.0"/>
  </cols>
  <sheetData>
    <row r="1">
      <c r="A1" s="46"/>
      <c r="B1" s="47"/>
      <c r="C1" s="47"/>
      <c r="D1" s="47"/>
      <c r="E1" s="47"/>
      <c r="F1" s="1"/>
      <c r="G1" s="1"/>
      <c r="H1" s="3"/>
      <c r="I1" s="3"/>
      <c r="J1" s="3"/>
      <c r="K1" s="3"/>
      <c r="L1" s="3"/>
      <c r="M1" s="3"/>
      <c r="N1" s="3"/>
      <c r="O1" s="3"/>
      <c r="P1" s="3"/>
      <c r="Q1" s="3"/>
      <c r="R1" s="3"/>
      <c r="S1" s="3"/>
      <c r="T1" s="3"/>
      <c r="U1" s="3"/>
      <c r="V1" s="3"/>
      <c r="W1" s="3"/>
      <c r="X1" s="3"/>
      <c r="Y1" s="3"/>
      <c r="Z1" s="3"/>
    </row>
    <row r="2" ht="14.25" customHeight="1">
      <c r="A2" s="375" t="s">
        <v>3583</v>
      </c>
      <c r="B2" s="180"/>
      <c r="C2" s="180"/>
      <c r="D2" s="180"/>
      <c r="E2" s="180"/>
      <c r="F2" s="180"/>
      <c r="G2" s="180"/>
      <c r="H2" s="180"/>
      <c r="I2" s="180"/>
      <c r="J2" s="54"/>
      <c r="K2" s="54"/>
      <c r="L2" s="54"/>
      <c r="M2" s="54"/>
      <c r="N2" s="54"/>
      <c r="O2" s="54"/>
      <c r="P2" s="54"/>
      <c r="Q2" s="54"/>
      <c r="R2" s="54"/>
      <c r="S2" s="54"/>
      <c r="T2" s="54"/>
      <c r="U2" s="54"/>
      <c r="V2" s="54"/>
      <c r="W2" s="54"/>
      <c r="X2" s="54"/>
      <c r="Y2" s="54"/>
      <c r="Z2" s="54"/>
    </row>
    <row r="3">
      <c r="A3" s="200"/>
      <c r="B3" s="200"/>
      <c r="C3" s="200"/>
      <c r="D3" s="200"/>
      <c r="E3" s="200"/>
      <c r="F3" s="200"/>
      <c r="G3" s="53"/>
      <c r="H3" s="54"/>
      <c r="I3" s="54"/>
      <c r="J3" s="54"/>
      <c r="K3" s="54"/>
      <c r="L3" s="54"/>
      <c r="M3" s="54"/>
      <c r="N3" s="54"/>
      <c r="O3" s="54"/>
      <c r="P3" s="54"/>
      <c r="Q3" s="54"/>
      <c r="R3" s="54"/>
      <c r="S3" s="54"/>
      <c r="T3" s="54"/>
      <c r="U3" s="54"/>
      <c r="V3" s="54"/>
      <c r="W3" s="54"/>
      <c r="X3" s="54"/>
      <c r="Y3" s="54"/>
      <c r="Z3" s="54"/>
    </row>
    <row r="4" ht="14.25" customHeight="1">
      <c r="A4" s="55" t="s">
        <v>3584</v>
      </c>
      <c r="B4" s="50"/>
      <c r="C4" s="50"/>
      <c r="D4" s="50"/>
      <c r="E4" s="50"/>
      <c r="F4" s="50"/>
      <c r="G4" s="50"/>
      <c r="H4" s="50"/>
      <c r="I4" s="51"/>
      <c r="J4" s="54"/>
      <c r="K4" s="54"/>
      <c r="L4" s="54"/>
      <c r="M4" s="54"/>
      <c r="N4" s="54"/>
      <c r="O4" s="54"/>
      <c r="P4" s="54"/>
      <c r="Q4" s="54"/>
      <c r="R4" s="54"/>
      <c r="S4" s="54"/>
      <c r="T4" s="54"/>
      <c r="U4" s="54"/>
      <c r="V4" s="54"/>
      <c r="W4" s="54"/>
      <c r="X4" s="54"/>
      <c r="Y4" s="54"/>
      <c r="Z4" s="54"/>
    </row>
    <row r="5" ht="27.0" customHeight="1">
      <c r="A5" s="55" t="s">
        <v>3585</v>
      </c>
      <c r="B5" s="50"/>
      <c r="C5" s="50"/>
      <c r="D5" s="50"/>
      <c r="E5" s="50"/>
      <c r="F5" s="50"/>
      <c r="G5" s="50"/>
      <c r="H5" s="50"/>
      <c r="I5" s="51"/>
      <c r="J5" s="54"/>
      <c r="K5" s="54"/>
      <c r="L5" s="54"/>
      <c r="M5" s="54"/>
      <c r="N5" s="54"/>
      <c r="O5" s="54"/>
      <c r="P5" s="54"/>
      <c r="Q5" s="54"/>
      <c r="R5" s="54"/>
      <c r="S5" s="54"/>
      <c r="T5" s="54"/>
      <c r="U5" s="54"/>
      <c r="V5" s="54"/>
      <c r="W5" s="54"/>
      <c r="X5" s="54"/>
      <c r="Y5" s="54"/>
      <c r="Z5" s="54"/>
    </row>
    <row r="6" ht="14.25" customHeight="1">
      <c r="A6" s="55" t="s">
        <v>3586</v>
      </c>
      <c r="B6" s="50"/>
      <c r="C6" s="50"/>
      <c r="D6" s="50"/>
      <c r="E6" s="50"/>
      <c r="F6" s="50"/>
      <c r="G6" s="50"/>
      <c r="H6" s="50"/>
      <c r="I6" s="51"/>
      <c r="J6" s="54"/>
      <c r="K6" s="54"/>
      <c r="L6" s="54"/>
      <c r="M6" s="54"/>
      <c r="N6" s="54"/>
      <c r="O6" s="54"/>
      <c r="P6" s="54"/>
      <c r="Q6" s="54"/>
      <c r="R6" s="54"/>
      <c r="S6" s="54"/>
      <c r="T6" s="54"/>
      <c r="U6" s="54"/>
      <c r="V6" s="54"/>
      <c r="W6" s="54"/>
      <c r="X6" s="54"/>
      <c r="Y6" s="54"/>
      <c r="Z6" s="54"/>
    </row>
    <row r="7" ht="17.25" customHeight="1">
      <c r="A7" s="55" t="s">
        <v>3587</v>
      </c>
      <c r="B7" s="50"/>
      <c r="C7" s="50"/>
      <c r="D7" s="50"/>
      <c r="E7" s="50"/>
      <c r="F7" s="50"/>
      <c r="G7" s="50"/>
      <c r="H7" s="50"/>
      <c r="I7" s="51"/>
      <c r="J7" s="54"/>
      <c r="K7" s="54"/>
      <c r="L7" s="54"/>
      <c r="M7" s="54"/>
      <c r="N7" s="54"/>
      <c r="O7" s="54"/>
      <c r="P7" s="54"/>
      <c r="Q7" s="54"/>
      <c r="R7" s="54"/>
      <c r="S7" s="54"/>
      <c r="T7" s="54"/>
      <c r="U7" s="54"/>
      <c r="V7" s="54"/>
      <c r="W7" s="54"/>
      <c r="X7" s="54"/>
      <c r="Y7" s="54"/>
      <c r="Z7" s="54"/>
    </row>
    <row r="8" ht="30.0" customHeight="1">
      <c r="A8" s="55" t="s">
        <v>3588</v>
      </c>
      <c r="B8" s="50"/>
      <c r="C8" s="50"/>
      <c r="D8" s="50"/>
      <c r="E8" s="50"/>
      <c r="F8" s="50"/>
      <c r="G8" s="50"/>
      <c r="H8" s="50"/>
      <c r="I8" s="51"/>
      <c r="J8" s="54"/>
      <c r="K8" s="54"/>
      <c r="L8" s="54"/>
      <c r="M8" s="54"/>
      <c r="N8" s="54"/>
      <c r="O8" s="54"/>
      <c r="P8" s="54"/>
      <c r="Q8" s="54"/>
      <c r="R8" s="54"/>
      <c r="S8" s="54"/>
      <c r="T8" s="54"/>
      <c r="U8" s="54"/>
      <c r="V8" s="54"/>
      <c r="W8" s="54"/>
      <c r="X8" s="54"/>
      <c r="Y8" s="54"/>
      <c r="Z8" s="54"/>
    </row>
    <row r="9" ht="15.0" customHeight="1">
      <c r="A9" s="55" t="s">
        <v>3589</v>
      </c>
      <c r="B9" s="50"/>
      <c r="C9" s="50"/>
      <c r="D9" s="50"/>
      <c r="E9" s="50"/>
      <c r="F9" s="50"/>
      <c r="G9" s="50"/>
      <c r="H9" s="50"/>
      <c r="I9" s="51"/>
      <c r="J9" s="54"/>
      <c r="K9" s="54"/>
      <c r="L9" s="54"/>
      <c r="M9" s="54"/>
      <c r="N9" s="54"/>
      <c r="O9" s="54"/>
      <c r="P9" s="54"/>
      <c r="Q9" s="54"/>
      <c r="R9" s="54"/>
      <c r="S9" s="54"/>
      <c r="T9" s="54"/>
      <c r="U9" s="54"/>
      <c r="V9" s="54"/>
      <c r="W9" s="54"/>
      <c r="X9" s="54"/>
      <c r="Y9" s="54"/>
      <c r="Z9" s="54"/>
    </row>
    <row r="10" ht="24.75" customHeight="1">
      <c r="A10" s="55" t="s">
        <v>3590</v>
      </c>
      <c r="B10" s="50"/>
      <c r="C10" s="50"/>
      <c r="D10" s="50"/>
      <c r="E10" s="50"/>
      <c r="F10" s="50"/>
      <c r="G10" s="50"/>
      <c r="H10" s="50"/>
      <c r="I10" s="51"/>
      <c r="J10" s="54"/>
      <c r="K10" s="54"/>
      <c r="L10" s="54"/>
      <c r="M10" s="54"/>
      <c r="N10" s="54"/>
      <c r="O10" s="54"/>
      <c r="P10" s="54"/>
      <c r="Q10" s="54"/>
      <c r="R10" s="54"/>
      <c r="S10" s="54"/>
      <c r="T10" s="54"/>
      <c r="U10" s="54"/>
      <c r="V10" s="54"/>
      <c r="W10" s="54"/>
      <c r="X10" s="54"/>
      <c r="Y10" s="54"/>
      <c r="Z10" s="54"/>
    </row>
    <row r="11" ht="14.25" customHeight="1">
      <c r="A11" s="55" t="s">
        <v>3591</v>
      </c>
      <c r="B11" s="50"/>
      <c r="C11" s="50"/>
      <c r="D11" s="50"/>
      <c r="E11" s="50"/>
      <c r="F11" s="50"/>
      <c r="G11" s="50"/>
      <c r="H11" s="50"/>
      <c r="I11" s="51"/>
      <c r="J11" s="54"/>
      <c r="K11" s="54"/>
      <c r="L11" s="54"/>
      <c r="M11" s="54"/>
      <c r="N11" s="54"/>
      <c r="O11" s="54"/>
      <c r="P11" s="54"/>
      <c r="Q11" s="54"/>
      <c r="R11" s="54"/>
      <c r="S11" s="54"/>
      <c r="T11" s="54"/>
      <c r="U11" s="54"/>
      <c r="V11" s="54"/>
      <c r="W11" s="54"/>
      <c r="X11" s="54"/>
      <c r="Y11" s="54"/>
      <c r="Z11" s="54"/>
    </row>
    <row r="12" ht="15.75" customHeight="1">
      <c r="A12" s="55" t="s">
        <v>3592</v>
      </c>
      <c r="B12" s="50"/>
      <c r="C12" s="50"/>
      <c r="D12" s="50"/>
      <c r="E12" s="50"/>
      <c r="F12" s="50"/>
      <c r="G12" s="50"/>
      <c r="H12" s="50"/>
      <c r="I12" s="51"/>
      <c r="J12" s="54"/>
      <c r="K12" s="54"/>
      <c r="L12" s="54"/>
      <c r="M12" s="54"/>
      <c r="N12" s="54"/>
      <c r="O12" s="54"/>
      <c r="P12" s="54"/>
      <c r="Q12" s="54"/>
      <c r="R12" s="54"/>
      <c r="S12" s="54"/>
      <c r="T12" s="54"/>
      <c r="U12" s="54"/>
      <c r="V12" s="54"/>
      <c r="W12" s="54"/>
      <c r="X12" s="54"/>
      <c r="Y12" s="54"/>
      <c r="Z12" s="54"/>
    </row>
    <row r="13" ht="213.0" customHeight="1">
      <c r="A13" s="59" t="s">
        <v>3593</v>
      </c>
      <c r="B13" s="50"/>
      <c r="C13" s="50"/>
      <c r="D13" s="50"/>
      <c r="E13" s="50"/>
      <c r="F13" s="50"/>
      <c r="G13" s="50"/>
      <c r="H13" s="50"/>
      <c r="I13" s="51"/>
      <c r="J13" s="54"/>
      <c r="K13" s="54"/>
      <c r="L13" s="54"/>
      <c r="M13" s="54"/>
      <c r="N13" s="54"/>
      <c r="O13" s="54"/>
      <c r="P13" s="54"/>
      <c r="Q13" s="54"/>
      <c r="R13" s="54"/>
      <c r="S13" s="54"/>
      <c r="T13" s="54"/>
      <c r="U13" s="54"/>
      <c r="V13" s="54"/>
      <c r="W13" s="54"/>
      <c r="X13" s="54"/>
      <c r="Y13" s="54"/>
      <c r="Z13" s="54"/>
    </row>
    <row r="14">
      <c r="A14" s="60"/>
      <c r="B14" s="61"/>
      <c r="C14" s="61"/>
      <c r="D14" s="61"/>
      <c r="E14" s="61"/>
      <c r="F14" s="60"/>
      <c r="G14" s="53"/>
      <c r="H14" s="54"/>
      <c r="I14" s="54"/>
      <c r="J14" s="54"/>
      <c r="K14" s="54"/>
      <c r="L14" s="54"/>
      <c r="M14" s="54"/>
      <c r="N14" s="54"/>
      <c r="O14" s="54"/>
      <c r="P14" s="54"/>
      <c r="Q14" s="54"/>
      <c r="R14" s="54"/>
      <c r="S14" s="54"/>
      <c r="T14" s="54"/>
      <c r="U14" s="54"/>
      <c r="V14" s="54"/>
      <c r="W14" s="54"/>
      <c r="X14" s="54"/>
      <c r="Y14" s="54"/>
      <c r="Z14" s="54"/>
    </row>
    <row r="15" ht="45.0" customHeight="1">
      <c r="A15" s="191" t="s">
        <v>7</v>
      </c>
      <c r="B15" s="64" t="s">
        <v>8</v>
      </c>
      <c r="C15" s="191" t="s">
        <v>3594</v>
      </c>
      <c r="D15" s="432" t="s">
        <v>3595</v>
      </c>
      <c r="E15" s="62" t="s">
        <v>3596</v>
      </c>
      <c r="F15" s="191" t="s">
        <v>3597</v>
      </c>
      <c r="G15" s="191" t="s">
        <v>3598</v>
      </c>
      <c r="H15" s="191" t="s">
        <v>3599</v>
      </c>
      <c r="I15" s="191" t="s">
        <v>157</v>
      </c>
      <c r="J15" s="182" t="s">
        <v>158</v>
      </c>
      <c r="K15" s="3"/>
      <c r="L15" s="3"/>
      <c r="M15" s="3"/>
      <c r="N15" s="3"/>
      <c r="O15" s="3"/>
      <c r="P15" s="3"/>
      <c r="Q15" s="3"/>
      <c r="R15" s="3"/>
      <c r="S15" s="3"/>
      <c r="T15" s="3"/>
      <c r="U15" s="3"/>
      <c r="V15" s="3"/>
      <c r="W15" s="3"/>
      <c r="X15" s="3"/>
      <c r="Y15" s="3"/>
      <c r="Z15" s="3"/>
    </row>
    <row r="16" ht="15.0" customHeight="1">
      <c r="A16" s="83" t="s">
        <v>3600</v>
      </c>
      <c r="B16" s="83" t="s">
        <v>52</v>
      </c>
      <c r="C16" s="83" t="s">
        <v>323</v>
      </c>
      <c r="D16" s="83" t="s">
        <v>757</v>
      </c>
      <c r="E16" s="214" t="s">
        <v>3601</v>
      </c>
      <c r="F16" s="83"/>
      <c r="G16" s="83" t="s">
        <v>3602</v>
      </c>
      <c r="H16" s="83">
        <v>6.0</v>
      </c>
      <c r="I16" s="85">
        <v>250.0</v>
      </c>
      <c r="J16" s="83" t="s">
        <v>51</v>
      </c>
      <c r="K16" s="3"/>
      <c r="L16" s="3"/>
      <c r="M16" s="3"/>
      <c r="N16" s="3"/>
      <c r="O16" s="3"/>
      <c r="P16" s="3"/>
      <c r="Q16" s="3"/>
      <c r="R16" s="3"/>
      <c r="S16" s="3"/>
      <c r="T16" s="3"/>
      <c r="U16" s="3"/>
      <c r="V16" s="3"/>
      <c r="W16" s="3"/>
      <c r="X16" s="3"/>
      <c r="Y16" s="3"/>
      <c r="Z16" s="3"/>
    </row>
    <row r="17" ht="15.0" customHeight="1">
      <c r="A17" s="83" t="s">
        <v>3600</v>
      </c>
      <c r="B17" s="83" t="s">
        <v>52</v>
      </c>
      <c r="C17" s="83" t="s">
        <v>3603</v>
      </c>
      <c r="D17" s="83" t="s">
        <v>3604</v>
      </c>
      <c r="E17" s="214" t="s">
        <v>3605</v>
      </c>
      <c r="F17" s="83"/>
      <c r="G17" s="83" t="s">
        <v>3606</v>
      </c>
      <c r="H17" s="83">
        <v>3.0</v>
      </c>
      <c r="I17" s="85">
        <v>200.0</v>
      </c>
      <c r="J17" s="83" t="s">
        <v>51</v>
      </c>
      <c r="K17" s="3"/>
      <c r="L17" s="3"/>
      <c r="M17" s="3"/>
      <c r="N17" s="3"/>
      <c r="O17" s="3"/>
      <c r="P17" s="3"/>
      <c r="Q17" s="3"/>
      <c r="R17" s="3"/>
      <c r="S17" s="3"/>
      <c r="T17" s="3"/>
      <c r="U17" s="3"/>
      <c r="V17" s="3"/>
      <c r="W17" s="3"/>
      <c r="X17" s="3"/>
      <c r="Y17" s="3"/>
      <c r="Z17" s="3"/>
    </row>
    <row r="18" ht="15.0" customHeight="1">
      <c r="A18" s="83" t="s">
        <v>3600</v>
      </c>
      <c r="B18" s="83" t="s">
        <v>52</v>
      </c>
      <c r="C18" s="83" t="s">
        <v>3607</v>
      </c>
      <c r="D18" s="83" t="s">
        <v>757</v>
      </c>
      <c r="E18" s="214" t="s">
        <v>3608</v>
      </c>
      <c r="F18" s="83"/>
      <c r="G18" s="83" t="s">
        <v>3606</v>
      </c>
      <c r="H18" s="83">
        <v>4.0</v>
      </c>
      <c r="I18" s="85">
        <v>200.0</v>
      </c>
      <c r="J18" s="83" t="s">
        <v>51</v>
      </c>
      <c r="K18" s="3"/>
      <c r="L18" s="3"/>
      <c r="M18" s="3"/>
      <c r="N18" s="3"/>
      <c r="O18" s="3"/>
      <c r="P18" s="3"/>
      <c r="Q18" s="3"/>
      <c r="R18" s="3"/>
      <c r="S18" s="3"/>
      <c r="T18" s="3"/>
      <c r="U18" s="3"/>
      <c r="V18" s="3"/>
      <c r="W18" s="3"/>
      <c r="X18" s="3"/>
      <c r="Y18" s="3"/>
      <c r="Z18" s="3"/>
    </row>
    <row r="19" ht="15.0" customHeight="1">
      <c r="A19" s="83" t="s">
        <v>3600</v>
      </c>
      <c r="B19" s="83" t="s">
        <v>52</v>
      </c>
      <c r="C19" s="83" t="s">
        <v>3609</v>
      </c>
      <c r="D19" s="83" t="s">
        <v>757</v>
      </c>
      <c r="E19" s="214" t="s">
        <v>3610</v>
      </c>
      <c r="F19" s="83"/>
      <c r="G19" s="83" t="s">
        <v>3611</v>
      </c>
      <c r="H19" s="83">
        <v>2.0</v>
      </c>
      <c r="I19" s="85">
        <v>150.0</v>
      </c>
      <c r="J19" s="83" t="s">
        <v>51</v>
      </c>
      <c r="K19" s="3"/>
      <c r="L19" s="3"/>
      <c r="M19" s="3"/>
      <c r="N19" s="3"/>
      <c r="O19" s="3"/>
      <c r="P19" s="3"/>
      <c r="Q19" s="3"/>
      <c r="R19" s="3"/>
      <c r="S19" s="3"/>
      <c r="T19" s="3"/>
      <c r="U19" s="3"/>
      <c r="V19" s="3"/>
      <c r="W19" s="3"/>
      <c r="X19" s="3"/>
      <c r="Y19" s="3"/>
      <c r="Z19" s="3"/>
    </row>
    <row r="20" ht="15.0" customHeight="1">
      <c r="A20" s="83" t="s">
        <v>3612</v>
      </c>
      <c r="B20" s="83" t="s">
        <v>52</v>
      </c>
      <c r="C20" s="83" t="s">
        <v>467</v>
      </c>
      <c r="D20" s="83" t="s">
        <v>757</v>
      </c>
      <c r="E20" s="214" t="s">
        <v>3613</v>
      </c>
      <c r="F20" s="83"/>
      <c r="G20" s="83" t="s">
        <v>3614</v>
      </c>
      <c r="H20" s="83"/>
      <c r="I20" s="85">
        <v>100.0</v>
      </c>
      <c r="J20" s="83" t="s">
        <v>51</v>
      </c>
      <c r="K20" s="3"/>
      <c r="L20" s="3"/>
      <c r="M20" s="3"/>
      <c r="N20" s="3"/>
      <c r="O20" s="3"/>
      <c r="P20" s="3"/>
      <c r="Q20" s="3"/>
      <c r="R20" s="3"/>
      <c r="S20" s="3"/>
      <c r="T20" s="3"/>
      <c r="U20" s="3"/>
      <c r="V20" s="3"/>
      <c r="W20" s="3"/>
      <c r="X20" s="3"/>
      <c r="Y20" s="3"/>
      <c r="Z20" s="3"/>
    </row>
    <row r="21" ht="15.0" customHeight="1">
      <c r="A21" s="83" t="s">
        <v>3600</v>
      </c>
      <c r="B21" s="83" t="s">
        <v>52</v>
      </c>
      <c r="C21" s="83" t="s">
        <v>3615</v>
      </c>
      <c r="D21" s="83" t="s">
        <v>3616</v>
      </c>
      <c r="E21" s="214" t="s">
        <v>3617</v>
      </c>
      <c r="F21" s="83"/>
      <c r="G21" s="83">
        <v>50.0</v>
      </c>
      <c r="H21" s="83">
        <v>1.0</v>
      </c>
      <c r="I21" s="85">
        <v>50.0</v>
      </c>
      <c r="J21" s="83" t="s">
        <v>51</v>
      </c>
      <c r="K21" s="3"/>
      <c r="L21" s="3"/>
      <c r="M21" s="3"/>
      <c r="N21" s="3"/>
      <c r="O21" s="3"/>
      <c r="P21" s="3"/>
      <c r="Q21" s="3"/>
      <c r="R21" s="3"/>
      <c r="S21" s="3"/>
      <c r="T21" s="3"/>
      <c r="U21" s="3"/>
      <c r="V21" s="3"/>
      <c r="W21" s="3"/>
      <c r="X21" s="3"/>
      <c r="Y21" s="3"/>
      <c r="Z21" s="3"/>
    </row>
    <row r="22" ht="15.0" customHeight="1">
      <c r="A22" s="83" t="s">
        <v>3600</v>
      </c>
      <c r="B22" s="83" t="s">
        <v>52</v>
      </c>
      <c r="C22" s="83" t="s">
        <v>3618</v>
      </c>
      <c r="D22" s="83" t="s">
        <v>3616</v>
      </c>
      <c r="E22" s="214" t="s">
        <v>3619</v>
      </c>
      <c r="F22" s="83"/>
      <c r="G22" s="83">
        <v>50.0</v>
      </c>
      <c r="H22" s="83">
        <v>1.0</v>
      </c>
      <c r="I22" s="85">
        <v>50.0</v>
      </c>
      <c r="J22" s="83" t="s">
        <v>51</v>
      </c>
      <c r="K22" s="3"/>
      <c r="L22" s="3"/>
      <c r="M22" s="3"/>
      <c r="N22" s="3"/>
      <c r="O22" s="3"/>
      <c r="P22" s="3"/>
      <c r="Q22" s="3"/>
      <c r="R22" s="3"/>
      <c r="S22" s="3"/>
      <c r="T22" s="3"/>
      <c r="U22" s="3"/>
      <c r="V22" s="3"/>
      <c r="W22" s="3"/>
      <c r="X22" s="3"/>
      <c r="Y22" s="3"/>
      <c r="Z22" s="3"/>
    </row>
    <row r="23" ht="15.0" customHeight="1">
      <c r="A23" s="83" t="s">
        <v>3620</v>
      </c>
      <c r="B23" s="83" t="s">
        <v>52</v>
      </c>
      <c r="C23" s="83" t="s">
        <v>3621</v>
      </c>
      <c r="D23" s="83" t="s">
        <v>757</v>
      </c>
      <c r="E23" s="83"/>
      <c r="F23" s="83" t="s">
        <v>3622</v>
      </c>
      <c r="G23" s="83">
        <v>50.0</v>
      </c>
      <c r="H23" s="83"/>
      <c r="I23" s="85">
        <v>50.0</v>
      </c>
      <c r="J23" s="83" t="s">
        <v>51</v>
      </c>
      <c r="K23" s="3"/>
      <c r="L23" s="3"/>
      <c r="M23" s="3"/>
      <c r="N23" s="3"/>
      <c r="O23" s="3"/>
      <c r="P23" s="3"/>
      <c r="Q23" s="3"/>
      <c r="R23" s="3"/>
      <c r="S23" s="3"/>
      <c r="T23" s="3"/>
      <c r="U23" s="3"/>
      <c r="V23" s="3"/>
      <c r="W23" s="3"/>
      <c r="X23" s="3"/>
      <c r="Y23" s="3"/>
      <c r="Z23" s="3"/>
    </row>
    <row r="24" ht="15.0" customHeight="1">
      <c r="A24" s="83" t="s">
        <v>3620</v>
      </c>
      <c r="B24" s="83" t="s">
        <v>52</v>
      </c>
      <c r="C24" s="83" t="s">
        <v>323</v>
      </c>
      <c r="D24" s="83" t="s">
        <v>757</v>
      </c>
      <c r="E24" s="83"/>
      <c r="F24" s="83" t="s">
        <v>3623</v>
      </c>
      <c r="G24" s="83">
        <v>50.0</v>
      </c>
      <c r="H24" s="83"/>
      <c r="I24" s="85">
        <v>50.0</v>
      </c>
      <c r="J24" s="83" t="s">
        <v>51</v>
      </c>
      <c r="K24" s="3"/>
      <c r="L24" s="3"/>
      <c r="M24" s="3"/>
      <c r="N24" s="3"/>
      <c r="O24" s="3"/>
      <c r="P24" s="3"/>
      <c r="Q24" s="3"/>
      <c r="R24" s="3"/>
      <c r="S24" s="3"/>
      <c r="T24" s="3"/>
      <c r="U24" s="3"/>
      <c r="V24" s="3"/>
      <c r="W24" s="3"/>
      <c r="X24" s="3"/>
      <c r="Y24" s="3"/>
      <c r="Z24" s="3"/>
    </row>
    <row r="25" ht="15.0" customHeight="1">
      <c r="A25" s="83" t="s">
        <v>3620</v>
      </c>
      <c r="B25" s="83" t="s">
        <v>52</v>
      </c>
      <c r="C25" s="83" t="s">
        <v>3624</v>
      </c>
      <c r="D25" s="83" t="s">
        <v>757</v>
      </c>
      <c r="E25" s="83"/>
      <c r="F25" s="83" t="s">
        <v>3625</v>
      </c>
      <c r="G25" s="83">
        <v>50.0</v>
      </c>
      <c r="H25" s="83"/>
      <c r="I25" s="85">
        <v>50.0</v>
      </c>
      <c r="J25" s="83" t="s">
        <v>51</v>
      </c>
      <c r="K25" s="3"/>
      <c r="L25" s="3"/>
      <c r="M25" s="3"/>
      <c r="N25" s="3"/>
      <c r="O25" s="3"/>
      <c r="P25" s="3"/>
      <c r="Q25" s="3"/>
      <c r="R25" s="3"/>
      <c r="S25" s="3"/>
      <c r="T25" s="3"/>
      <c r="U25" s="3"/>
      <c r="V25" s="3"/>
      <c r="W25" s="3"/>
      <c r="X25" s="3"/>
      <c r="Y25" s="3"/>
      <c r="Z25" s="3"/>
    </row>
    <row r="26" ht="15.0" customHeight="1">
      <c r="A26" s="83" t="s">
        <v>54</v>
      </c>
      <c r="B26" s="83" t="s">
        <v>52</v>
      </c>
      <c r="C26" s="85" t="s">
        <v>3626</v>
      </c>
      <c r="D26" s="83" t="s">
        <v>3627</v>
      </c>
      <c r="E26" s="204" t="s">
        <v>3628</v>
      </c>
      <c r="F26" s="83" t="s">
        <v>3629</v>
      </c>
      <c r="G26" s="83">
        <v>50.0</v>
      </c>
      <c r="H26" s="83">
        <v>12.0</v>
      </c>
      <c r="I26" s="85">
        <v>300.0</v>
      </c>
      <c r="J26" s="380" t="s">
        <v>54</v>
      </c>
      <c r="K26" s="3"/>
      <c r="L26" s="3"/>
      <c r="M26" s="3"/>
      <c r="N26" s="3"/>
      <c r="O26" s="3"/>
      <c r="P26" s="3"/>
      <c r="Q26" s="3"/>
      <c r="R26" s="3"/>
      <c r="S26" s="3"/>
      <c r="T26" s="3"/>
      <c r="U26" s="3"/>
      <c r="V26" s="3"/>
      <c r="W26" s="3"/>
      <c r="X26" s="3"/>
      <c r="Y26" s="3"/>
      <c r="Z26" s="3"/>
    </row>
    <row r="27" ht="15.0" customHeight="1">
      <c r="A27" s="83" t="s">
        <v>54</v>
      </c>
      <c r="B27" s="83" t="s">
        <v>52</v>
      </c>
      <c r="C27" s="83" t="s">
        <v>3630</v>
      </c>
      <c r="D27" s="69" t="s">
        <v>3631</v>
      </c>
      <c r="E27" s="401" t="s">
        <v>3632</v>
      </c>
      <c r="F27" s="69" t="s">
        <v>3633</v>
      </c>
      <c r="G27" s="83">
        <v>10.0</v>
      </c>
      <c r="H27" s="83" t="s">
        <v>3634</v>
      </c>
      <c r="I27" s="85">
        <v>50.0</v>
      </c>
      <c r="J27" s="380" t="s">
        <v>54</v>
      </c>
      <c r="K27" s="3"/>
      <c r="L27" s="3"/>
      <c r="M27" s="3"/>
      <c r="N27" s="3"/>
      <c r="O27" s="3"/>
      <c r="P27" s="3"/>
      <c r="Q27" s="3"/>
      <c r="R27" s="3"/>
      <c r="S27" s="3"/>
      <c r="T27" s="3"/>
      <c r="U27" s="3"/>
      <c r="V27" s="3"/>
      <c r="W27" s="3"/>
      <c r="X27" s="3"/>
      <c r="Y27" s="3"/>
      <c r="Z27" s="3"/>
    </row>
    <row r="28" ht="15.0" customHeight="1">
      <c r="A28" s="83" t="s">
        <v>54</v>
      </c>
      <c r="B28" s="83" t="s">
        <v>52</v>
      </c>
      <c r="C28" s="83" t="s">
        <v>3635</v>
      </c>
      <c r="D28" s="83" t="s">
        <v>1013</v>
      </c>
      <c r="E28" s="204" t="s">
        <v>3636</v>
      </c>
      <c r="F28" s="83" t="s">
        <v>3637</v>
      </c>
      <c r="G28" s="83">
        <v>10.0</v>
      </c>
      <c r="H28" s="83" t="s">
        <v>3634</v>
      </c>
      <c r="I28" s="85">
        <v>50.0</v>
      </c>
      <c r="J28" s="380" t="s">
        <v>54</v>
      </c>
      <c r="K28" s="3"/>
      <c r="L28" s="3"/>
      <c r="M28" s="3"/>
      <c r="N28" s="3"/>
      <c r="O28" s="3"/>
      <c r="P28" s="3"/>
      <c r="Q28" s="3"/>
      <c r="R28" s="3"/>
      <c r="S28" s="3"/>
      <c r="T28" s="3"/>
      <c r="U28" s="3"/>
      <c r="V28" s="3"/>
      <c r="W28" s="3"/>
      <c r="X28" s="3"/>
      <c r="Y28" s="3"/>
      <c r="Z28" s="3"/>
    </row>
    <row r="29" ht="15.0" customHeight="1">
      <c r="A29" s="83" t="s">
        <v>54</v>
      </c>
      <c r="B29" s="83" t="s">
        <v>52</v>
      </c>
      <c r="C29" s="83" t="s">
        <v>3638</v>
      </c>
      <c r="D29" s="83" t="s">
        <v>1013</v>
      </c>
      <c r="E29" s="204" t="s">
        <v>3639</v>
      </c>
      <c r="F29" s="83" t="s">
        <v>3640</v>
      </c>
      <c r="G29" s="83">
        <v>10.0</v>
      </c>
      <c r="H29" s="83" t="s">
        <v>3634</v>
      </c>
      <c r="I29" s="85">
        <v>50.0</v>
      </c>
      <c r="J29" s="380" t="s">
        <v>54</v>
      </c>
      <c r="K29" s="3"/>
      <c r="L29" s="3"/>
      <c r="M29" s="3"/>
      <c r="N29" s="3"/>
      <c r="O29" s="3"/>
      <c r="P29" s="3"/>
      <c r="Q29" s="3"/>
      <c r="R29" s="3"/>
      <c r="S29" s="3"/>
      <c r="T29" s="3"/>
      <c r="U29" s="3"/>
      <c r="V29" s="3"/>
      <c r="W29" s="3"/>
      <c r="X29" s="3"/>
      <c r="Y29" s="3"/>
      <c r="Z29" s="3"/>
    </row>
    <row r="30" ht="15.0" customHeight="1">
      <c r="A30" s="83" t="s">
        <v>54</v>
      </c>
      <c r="B30" s="83" t="s">
        <v>52</v>
      </c>
      <c r="C30" s="83" t="s">
        <v>3641</v>
      </c>
      <c r="D30" s="83" t="s">
        <v>1013</v>
      </c>
      <c r="E30" s="204" t="s">
        <v>3642</v>
      </c>
      <c r="F30" s="83" t="s">
        <v>3643</v>
      </c>
      <c r="G30" s="83">
        <v>10.0</v>
      </c>
      <c r="H30" s="83" t="s">
        <v>3634</v>
      </c>
      <c r="I30" s="85">
        <v>50.0</v>
      </c>
      <c r="J30" s="380" t="s">
        <v>54</v>
      </c>
      <c r="K30" s="3"/>
      <c r="L30" s="3"/>
      <c r="M30" s="3"/>
      <c r="N30" s="3"/>
      <c r="O30" s="3"/>
      <c r="P30" s="3"/>
      <c r="Q30" s="3"/>
      <c r="R30" s="3"/>
      <c r="S30" s="3"/>
      <c r="T30" s="3"/>
      <c r="U30" s="3"/>
      <c r="V30" s="3"/>
      <c r="W30" s="3"/>
      <c r="X30" s="3"/>
      <c r="Y30" s="3"/>
      <c r="Z30" s="3"/>
    </row>
    <row r="31" ht="15.0" customHeight="1">
      <c r="A31" s="83" t="s">
        <v>54</v>
      </c>
      <c r="B31" s="83" t="s">
        <v>52</v>
      </c>
      <c r="C31" s="83" t="s">
        <v>3638</v>
      </c>
      <c r="D31" s="83" t="s">
        <v>1013</v>
      </c>
      <c r="E31" s="204" t="s">
        <v>3639</v>
      </c>
      <c r="F31" s="83" t="s">
        <v>3644</v>
      </c>
      <c r="G31" s="83">
        <v>10.0</v>
      </c>
      <c r="H31" s="83" t="s">
        <v>3634</v>
      </c>
      <c r="I31" s="85">
        <v>50.0</v>
      </c>
      <c r="J31" s="380" t="s">
        <v>54</v>
      </c>
      <c r="K31" s="3"/>
      <c r="L31" s="3"/>
      <c r="M31" s="3"/>
      <c r="N31" s="3"/>
      <c r="O31" s="3"/>
      <c r="P31" s="3"/>
      <c r="Q31" s="3"/>
      <c r="R31" s="3"/>
      <c r="S31" s="3"/>
      <c r="T31" s="3"/>
      <c r="U31" s="3"/>
      <c r="V31" s="3"/>
      <c r="W31" s="3"/>
      <c r="X31" s="3"/>
      <c r="Y31" s="3"/>
      <c r="Z31" s="3"/>
    </row>
    <row r="32" ht="15.0" customHeight="1">
      <c r="A32" s="83" t="s">
        <v>54</v>
      </c>
      <c r="B32" s="83" t="s">
        <v>52</v>
      </c>
      <c r="C32" s="83" t="s">
        <v>3638</v>
      </c>
      <c r="D32" s="83" t="s">
        <v>1013</v>
      </c>
      <c r="E32" s="204" t="s">
        <v>3639</v>
      </c>
      <c r="F32" s="83" t="s">
        <v>3645</v>
      </c>
      <c r="G32" s="83">
        <v>10.0</v>
      </c>
      <c r="H32" s="83" t="s">
        <v>3634</v>
      </c>
      <c r="I32" s="85">
        <v>50.0</v>
      </c>
      <c r="J32" s="380" t="s">
        <v>54</v>
      </c>
      <c r="K32" s="3"/>
      <c r="L32" s="3"/>
      <c r="M32" s="3"/>
      <c r="N32" s="3"/>
      <c r="O32" s="3"/>
      <c r="P32" s="3"/>
      <c r="Q32" s="3"/>
      <c r="R32" s="3"/>
      <c r="S32" s="3"/>
      <c r="T32" s="3"/>
      <c r="U32" s="3"/>
      <c r="V32" s="3"/>
      <c r="W32" s="3"/>
      <c r="X32" s="3"/>
      <c r="Y32" s="3"/>
      <c r="Z32" s="3"/>
    </row>
    <row r="33" ht="15.0" customHeight="1">
      <c r="A33" s="83" t="s">
        <v>1152</v>
      </c>
      <c r="B33" s="83" t="s">
        <v>52</v>
      </c>
      <c r="C33" s="83" t="s">
        <v>3646</v>
      </c>
      <c r="D33" s="83" t="s">
        <v>296</v>
      </c>
      <c r="E33" s="204" t="s">
        <v>3647</v>
      </c>
      <c r="F33" s="83">
        <v>2023.0</v>
      </c>
      <c r="G33" s="83">
        <v>50.0</v>
      </c>
      <c r="H33" s="83" t="s">
        <v>3648</v>
      </c>
      <c r="I33" s="85">
        <v>300.0</v>
      </c>
      <c r="J33" s="380" t="s">
        <v>56</v>
      </c>
      <c r="K33" s="3"/>
      <c r="L33" s="3"/>
      <c r="M33" s="3"/>
      <c r="N33" s="3"/>
      <c r="O33" s="3"/>
      <c r="P33" s="3"/>
      <c r="Q33" s="3"/>
      <c r="R33" s="3"/>
      <c r="S33" s="3"/>
      <c r="T33" s="3"/>
      <c r="U33" s="3"/>
      <c r="V33" s="3"/>
      <c r="W33" s="3"/>
      <c r="X33" s="3"/>
      <c r="Y33" s="3"/>
      <c r="Z33" s="3"/>
    </row>
    <row r="34" ht="15.0" customHeight="1">
      <c r="A34" s="83" t="s">
        <v>1152</v>
      </c>
      <c r="B34" s="83" t="s">
        <v>52</v>
      </c>
      <c r="C34" s="433" t="s">
        <v>3649</v>
      </c>
      <c r="D34" s="83" t="s">
        <v>757</v>
      </c>
      <c r="E34" s="204" t="s">
        <v>3650</v>
      </c>
      <c r="F34" s="83">
        <v>2023.0</v>
      </c>
      <c r="G34" s="83">
        <v>50.0</v>
      </c>
      <c r="H34" s="83" t="s">
        <v>3648</v>
      </c>
      <c r="I34" s="85">
        <v>300.0</v>
      </c>
      <c r="J34" s="380" t="s">
        <v>56</v>
      </c>
      <c r="K34" s="3"/>
      <c r="L34" s="3"/>
      <c r="M34" s="3"/>
      <c r="N34" s="3"/>
      <c r="O34" s="3"/>
      <c r="P34" s="3"/>
      <c r="Q34" s="3"/>
      <c r="R34" s="3"/>
      <c r="S34" s="3"/>
      <c r="T34" s="3"/>
      <c r="U34" s="3"/>
      <c r="V34" s="3"/>
      <c r="W34" s="3"/>
      <c r="X34" s="3"/>
      <c r="Y34" s="3"/>
      <c r="Z34" s="3"/>
    </row>
    <row r="35" ht="15.0" customHeight="1">
      <c r="A35" s="83" t="s">
        <v>1152</v>
      </c>
      <c r="B35" s="83" t="s">
        <v>52</v>
      </c>
      <c r="C35" s="433" t="s">
        <v>3651</v>
      </c>
      <c r="D35" s="83" t="s">
        <v>3652</v>
      </c>
      <c r="E35" s="204" t="s">
        <v>3653</v>
      </c>
      <c r="F35" s="69">
        <v>2023.0</v>
      </c>
      <c r="G35" s="69">
        <v>50.0</v>
      </c>
      <c r="H35" s="69" t="s">
        <v>3654</v>
      </c>
      <c r="I35" s="85">
        <v>100.0</v>
      </c>
      <c r="J35" s="380" t="s">
        <v>56</v>
      </c>
      <c r="K35" s="3"/>
      <c r="L35" s="3"/>
      <c r="M35" s="3"/>
      <c r="N35" s="3"/>
      <c r="O35" s="3"/>
      <c r="P35" s="3"/>
      <c r="Q35" s="3"/>
      <c r="R35" s="3"/>
      <c r="S35" s="3"/>
      <c r="T35" s="3"/>
      <c r="U35" s="3"/>
      <c r="V35" s="3"/>
      <c r="W35" s="3"/>
      <c r="X35" s="3"/>
      <c r="Y35" s="3"/>
      <c r="Z35" s="3"/>
    </row>
    <row r="36" ht="15.0" customHeight="1">
      <c r="A36" s="83" t="s">
        <v>1152</v>
      </c>
      <c r="B36" s="83" t="s">
        <v>52</v>
      </c>
      <c r="C36" s="83" t="s">
        <v>3655</v>
      </c>
      <c r="D36" s="83" t="s">
        <v>3656</v>
      </c>
      <c r="E36" s="204" t="s">
        <v>3657</v>
      </c>
      <c r="F36" s="83">
        <v>2023.0</v>
      </c>
      <c r="G36" s="69">
        <v>50.0</v>
      </c>
      <c r="H36" s="69" t="s">
        <v>3654</v>
      </c>
      <c r="I36" s="85">
        <v>100.0</v>
      </c>
      <c r="J36" s="380" t="s">
        <v>56</v>
      </c>
      <c r="K36" s="3"/>
      <c r="L36" s="3"/>
      <c r="M36" s="3"/>
      <c r="N36" s="3"/>
      <c r="O36" s="3"/>
      <c r="P36" s="3"/>
      <c r="Q36" s="3"/>
      <c r="R36" s="3"/>
      <c r="S36" s="3"/>
      <c r="T36" s="3"/>
      <c r="U36" s="3"/>
      <c r="V36" s="3"/>
      <c r="W36" s="3"/>
      <c r="X36" s="3"/>
      <c r="Y36" s="3"/>
      <c r="Z36" s="3"/>
    </row>
    <row r="37" ht="15.0" customHeight="1">
      <c r="A37" s="83" t="s">
        <v>1152</v>
      </c>
      <c r="B37" s="83" t="s">
        <v>52</v>
      </c>
      <c r="C37" s="83" t="s">
        <v>3658</v>
      </c>
      <c r="D37" s="83" t="s">
        <v>3659</v>
      </c>
      <c r="E37" s="204" t="s">
        <v>3660</v>
      </c>
      <c r="F37" s="83">
        <v>2023.0</v>
      </c>
      <c r="G37" s="69">
        <v>50.0</v>
      </c>
      <c r="H37" s="69" t="s">
        <v>3654</v>
      </c>
      <c r="I37" s="85">
        <v>100.0</v>
      </c>
      <c r="J37" s="380" t="s">
        <v>56</v>
      </c>
      <c r="K37" s="3"/>
      <c r="L37" s="3"/>
      <c r="M37" s="3"/>
      <c r="N37" s="3"/>
      <c r="O37" s="3"/>
      <c r="P37" s="3"/>
      <c r="Q37" s="3"/>
      <c r="R37" s="3"/>
      <c r="S37" s="3"/>
      <c r="T37" s="3"/>
      <c r="U37" s="3"/>
      <c r="V37" s="3"/>
      <c r="W37" s="3"/>
      <c r="X37" s="3"/>
      <c r="Y37" s="3"/>
      <c r="Z37" s="3"/>
    </row>
    <row r="38" ht="15.0" customHeight="1">
      <c r="A38" s="83" t="s">
        <v>1152</v>
      </c>
      <c r="B38" s="83" t="s">
        <v>52</v>
      </c>
      <c r="C38" s="83" t="s">
        <v>3661</v>
      </c>
      <c r="D38" s="83" t="s">
        <v>3662</v>
      </c>
      <c r="E38" s="204" t="s">
        <v>3663</v>
      </c>
      <c r="F38" s="83">
        <v>2023.0</v>
      </c>
      <c r="G38" s="83">
        <v>50.0</v>
      </c>
      <c r="H38" s="83" t="s">
        <v>3654</v>
      </c>
      <c r="I38" s="85">
        <v>100.0</v>
      </c>
      <c r="J38" s="380" t="s">
        <v>56</v>
      </c>
      <c r="K38" s="3"/>
      <c r="L38" s="3"/>
      <c r="M38" s="3"/>
      <c r="N38" s="3"/>
      <c r="O38" s="3"/>
      <c r="P38" s="3"/>
      <c r="Q38" s="3"/>
      <c r="R38" s="3"/>
      <c r="S38" s="3"/>
      <c r="T38" s="3"/>
      <c r="U38" s="3"/>
      <c r="V38" s="3"/>
      <c r="W38" s="3"/>
      <c r="X38" s="3"/>
      <c r="Y38" s="3"/>
      <c r="Z38" s="3"/>
    </row>
    <row r="39" ht="15.0" customHeight="1">
      <c r="A39" s="83" t="s">
        <v>1152</v>
      </c>
      <c r="B39" s="83" t="s">
        <v>52</v>
      </c>
      <c r="C39" s="83" t="s">
        <v>3664</v>
      </c>
      <c r="D39" s="90" t="s">
        <v>3665</v>
      </c>
      <c r="E39" s="204" t="s">
        <v>3666</v>
      </c>
      <c r="F39" s="83">
        <v>2023.0</v>
      </c>
      <c r="G39" s="83">
        <v>50.0</v>
      </c>
      <c r="H39" s="83" t="s">
        <v>3667</v>
      </c>
      <c r="I39" s="85">
        <v>75.0</v>
      </c>
      <c r="J39" s="380" t="s">
        <v>56</v>
      </c>
      <c r="K39" s="3"/>
      <c r="L39" s="3"/>
      <c r="M39" s="3"/>
      <c r="N39" s="3"/>
      <c r="O39" s="3"/>
      <c r="P39" s="3"/>
      <c r="Q39" s="3"/>
      <c r="R39" s="3"/>
      <c r="S39" s="3"/>
      <c r="T39" s="3"/>
      <c r="U39" s="3"/>
      <c r="V39" s="3"/>
      <c r="W39" s="3"/>
      <c r="X39" s="3"/>
      <c r="Y39" s="3"/>
      <c r="Z39" s="3"/>
    </row>
    <row r="40" ht="15.0" customHeight="1">
      <c r="A40" s="83" t="s">
        <v>1152</v>
      </c>
      <c r="B40" s="83" t="s">
        <v>52</v>
      </c>
      <c r="C40" s="83" t="s">
        <v>3668</v>
      </c>
      <c r="D40" s="90" t="s">
        <v>3669</v>
      </c>
      <c r="E40" s="204" t="s">
        <v>3670</v>
      </c>
      <c r="F40" s="83">
        <v>2023.0</v>
      </c>
      <c r="G40" s="83">
        <v>50.0</v>
      </c>
      <c r="H40" s="83" t="s">
        <v>3671</v>
      </c>
      <c r="I40" s="85">
        <v>150.0</v>
      </c>
      <c r="J40" s="380" t="s">
        <v>56</v>
      </c>
      <c r="K40" s="3"/>
      <c r="L40" s="3"/>
      <c r="M40" s="3"/>
      <c r="N40" s="3"/>
      <c r="O40" s="3"/>
      <c r="P40" s="3"/>
      <c r="Q40" s="3"/>
      <c r="R40" s="3"/>
      <c r="S40" s="3"/>
      <c r="T40" s="3"/>
      <c r="U40" s="3"/>
      <c r="V40" s="3"/>
      <c r="W40" s="3"/>
      <c r="X40" s="3"/>
      <c r="Y40" s="3"/>
      <c r="Z40" s="3"/>
    </row>
    <row r="41" ht="15.0" customHeight="1">
      <c r="A41" s="83" t="s">
        <v>1152</v>
      </c>
      <c r="B41" s="83" t="s">
        <v>52</v>
      </c>
      <c r="C41" s="83" t="s">
        <v>3672</v>
      </c>
      <c r="D41" s="83" t="s">
        <v>296</v>
      </c>
      <c r="E41" s="204" t="s">
        <v>3673</v>
      </c>
      <c r="F41" s="83">
        <v>2023.0</v>
      </c>
      <c r="G41" s="83">
        <v>50.0</v>
      </c>
      <c r="H41" s="83" t="s">
        <v>3674</v>
      </c>
      <c r="I41" s="85">
        <v>300.0</v>
      </c>
      <c r="J41" s="380" t="s">
        <v>56</v>
      </c>
      <c r="K41" s="3"/>
      <c r="L41" s="3"/>
      <c r="M41" s="3"/>
      <c r="N41" s="3"/>
      <c r="O41" s="3"/>
      <c r="P41" s="3"/>
      <c r="Q41" s="3"/>
      <c r="R41" s="3"/>
      <c r="S41" s="3"/>
      <c r="T41" s="3"/>
      <c r="U41" s="3"/>
      <c r="V41" s="3"/>
      <c r="W41" s="3"/>
      <c r="X41" s="3"/>
      <c r="Y41" s="3"/>
      <c r="Z41" s="3"/>
    </row>
    <row r="42" ht="15.0" customHeight="1">
      <c r="A42" s="83" t="s">
        <v>1152</v>
      </c>
      <c r="B42" s="83" t="s">
        <v>52</v>
      </c>
      <c r="C42" s="83" t="s">
        <v>3675</v>
      </c>
      <c r="D42" s="83" t="s">
        <v>1156</v>
      </c>
      <c r="E42" s="204" t="s">
        <v>3676</v>
      </c>
      <c r="F42" s="434">
        <v>45153.0</v>
      </c>
      <c r="G42" s="83">
        <v>10.0</v>
      </c>
      <c r="H42" s="83" t="s">
        <v>3677</v>
      </c>
      <c r="I42" s="85">
        <v>50.0</v>
      </c>
      <c r="J42" s="380" t="s">
        <v>56</v>
      </c>
      <c r="K42" s="3"/>
      <c r="L42" s="3"/>
      <c r="M42" s="3"/>
      <c r="N42" s="3"/>
      <c r="O42" s="3"/>
      <c r="P42" s="3"/>
      <c r="Q42" s="3"/>
      <c r="R42" s="3"/>
      <c r="S42" s="3"/>
      <c r="T42" s="3"/>
      <c r="U42" s="3"/>
      <c r="V42" s="3"/>
      <c r="W42" s="3"/>
      <c r="X42" s="3"/>
      <c r="Y42" s="3"/>
      <c r="Z42" s="3"/>
    </row>
    <row r="43" ht="15.0" customHeight="1">
      <c r="A43" s="83" t="s">
        <v>1152</v>
      </c>
      <c r="B43" s="83" t="s">
        <v>52</v>
      </c>
      <c r="C43" s="83" t="s">
        <v>3635</v>
      </c>
      <c r="D43" s="83" t="s">
        <v>1156</v>
      </c>
      <c r="E43" s="204" t="s">
        <v>3678</v>
      </c>
      <c r="F43" s="434">
        <v>45221.0</v>
      </c>
      <c r="G43" s="83">
        <v>10.0</v>
      </c>
      <c r="H43" s="83" t="s">
        <v>3677</v>
      </c>
      <c r="I43" s="85">
        <v>50.0</v>
      </c>
      <c r="J43" s="380" t="s">
        <v>56</v>
      </c>
      <c r="K43" s="3"/>
      <c r="L43" s="3"/>
      <c r="M43" s="3"/>
      <c r="N43" s="3"/>
      <c r="O43" s="3"/>
      <c r="P43" s="3"/>
      <c r="Q43" s="3"/>
      <c r="R43" s="3"/>
      <c r="S43" s="3"/>
      <c r="T43" s="3"/>
      <c r="U43" s="3"/>
      <c r="V43" s="3"/>
      <c r="W43" s="3"/>
      <c r="X43" s="3"/>
      <c r="Y43" s="3"/>
      <c r="Z43" s="3"/>
    </row>
    <row r="44" ht="15.0" customHeight="1">
      <c r="A44" s="83" t="s">
        <v>1152</v>
      </c>
      <c r="B44" s="83" t="s">
        <v>52</v>
      </c>
      <c r="C44" s="83" t="s">
        <v>3679</v>
      </c>
      <c r="D44" s="83" t="s">
        <v>1156</v>
      </c>
      <c r="E44" s="204" t="s">
        <v>3680</v>
      </c>
      <c r="F44" s="434">
        <v>45253.0</v>
      </c>
      <c r="G44" s="83">
        <v>10.0</v>
      </c>
      <c r="H44" s="83" t="s">
        <v>3677</v>
      </c>
      <c r="I44" s="85">
        <v>50.0</v>
      </c>
      <c r="J44" s="380" t="s">
        <v>56</v>
      </c>
      <c r="K44" s="3"/>
      <c r="L44" s="3"/>
      <c r="M44" s="3"/>
      <c r="N44" s="3"/>
      <c r="O44" s="3"/>
      <c r="P44" s="3"/>
      <c r="Q44" s="3"/>
      <c r="R44" s="3"/>
      <c r="S44" s="3"/>
      <c r="T44" s="3"/>
      <c r="U44" s="3"/>
      <c r="V44" s="3"/>
      <c r="W44" s="3"/>
      <c r="X44" s="3"/>
      <c r="Y44" s="3"/>
      <c r="Z44" s="3"/>
    </row>
    <row r="45" ht="15.0" customHeight="1">
      <c r="A45" s="83" t="s">
        <v>1152</v>
      </c>
      <c r="B45" s="83" t="s">
        <v>52</v>
      </c>
      <c r="C45" s="205" t="s">
        <v>3681</v>
      </c>
      <c r="D45" s="83" t="s">
        <v>1156</v>
      </c>
      <c r="E45" s="204" t="s">
        <v>3682</v>
      </c>
      <c r="F45" s="434">
        <v>44937.0</v>
      </c>
      <c r="G45" s="83">
        <v>10.0</v>
      </c>
      <c r="H45" s="83" t="s">
        <v>3677</v>
      </c>
      <c r="I45" s="85">
        <v>50.0</v>
      </c>
      <c r="J45" s="380" t="s">
        <v>56</v>
      </c>
      <c r="K45" s="3"/>
      <c r="L45" s="3"/>
      <c r="M45" s="3"/>
      <c r="N45" s="3"/>
      <c r="O45" s="3"/>
      <c r="P45" s="3"/>
      <c r="Q45" s="3"/>
      <c r="R45" s="3"/>
      <c r="S45" s="3"/>
      <c r="T45" s="3"/>
      <c r="U45" s="3"/>
      <c r="V45" s="3"/>
      <c r="W45" s="3"/>
      <c r="X45" s="3"/>
      <c r="Y45" s="3"/>
      <c r="Z45" s="3"/>
    </row>
    <row r="46" ht="15.0" customHeight="1">
      <c r="A46" s="83" t="s">
        <v>1152</v>
      </c>
      <c r="B46" s="83" t="s">
        <v>52</v>
      </c>
      <c r="C46" s="83" t="s">
        <v>3683</v>
      </c>
      <c r="D46" s="83" t="s">
        <v>1156</v>
      </c>
      <c r="E46" s="204" t="s">
        <v>3684</v>
      </c>
      <c r="F46" s="434">
        <v>45187.0</v>
      </c>
      <c r="G46" s="83">
        <v>10.0</v>
      </c>
      <c r="H46" s="83" t="s">
        <v>3677</v>
      </c>
      <c r="I46" s="85">
        <v>50.0</v>
      </c>
      <c r="J46" s="380" t="s">
        <v>56</v>
      </c>
      <c r="K46" s="3"/>
      <c r="L46" s="3"/>
      <c r="M46" s="3"/>
      <c r="N46" s="3"/>
      <c r="O46" s="3"/>
      <c r="P46" s="3"/>
      <c r="Q46" s="3"/>
      <c r="R46" s="3"/>
      <c r="S46" s="3"/>
      <c r="T46" s="3"/>
      <c r="U46" s="3"/>
      <c r="V46" s="3"/>
      <c r="W46" s="3"/>
      <c r="X46" s="3"/>
      <c r="Y46" s="3"/>
      <c r="Z46" s="3"/>
    </row>
    <row r="47" ht="15.0" customHeight="1">
      <c r="A47" s="83" t="s">
        <v>57</v>
      </c>
      <c r="B47" s="83" t="s">
        <v>52</v>
      </c>
      <c r="C47" s="83" t="s">
        <v>3685</v>
      </c>
      <c r="D47" s="83" t="s">
        <v>3686</v>
      </c>
      <c r="E47" s="204" t="s">
        <v>3687</v>
      </c>
      <c r="F47" s="83" t="s">
        <v>3688</v>
      </c>
      <c r="G47" s="83">
        <v>50.0</v>
      </c>
      <c r="H47" s="83">
        <v>4.0</v>
      </c>
      <c r="I47" s="85">
        <v>200.0</v>
      </c>
      <c r="J47" s="380" t="s">
        <v>57</v>
      </c>
      <c r="K47" s="3"/>
      <c r="L47" s="3"/>
      <c r="M47" s="3"/>
      <c r="N47" s="3"/>
      <c r="O47" s="3"/>
      <c r="P47" s="3"/>
      <c r="Q47" s="3"/>
      <c r="R47" s="3"/>
      <c r="S47" s="3"/>
      <c r="T47" s="3"/>
      <c r="U47" s="3"/>
      <c r="V47" s="3"/>
      <c r="W47" s="3"/>
      <c r="X47" s="3"/>
      <c r="Y47" s="3"/>
      <c r="Z47" s="3"/>
    </row>
    <row r="48" ht="15.0" customHeight="1">
      <c r="A48" s="83" t="s">
        <v>57</v>
      </c>
      <c r="B48" s="83" t="s">
        <v>52</v>
      </c>
      <c r="C48" s="83" t="s">
        <v>3689</v>
      </c>
      <c r="D48" s="69" t="s">
        <v>3078</v>
      </c>
      <c r="E48" s="401" t="s">
        <v>3690</v>
      </c>
      <c r="F48" s="69" t="s">
        <v>3688</v>
      </c>
      <c r="G48" s="69">
        <v>50.0</v>
      </c>
      <c r="H48" s="69"/>
      <c r="I48" s="85">
        <v>50.0</v>
      </c>
      <c r="J48" s="380" t="s">
        <v>57</v>
      </c>
      <c r="K48" s="3"/>
      <c r="L48" s="3"/>
      <c r="M48" s="3"/>
      <c r="N48" s="3"/>
      <c r="O48" s="3"/>
      <c r="P48" s="3"/>
      <c r="Q48" s="3"/>
      <c r="R48" s="3"/>
      <c r="S48" s="3"/>
      <c r="T48" s="3"/>
      <c r="U48" s="3"/>
      <c r="V48" s="3"/>
      <c r="W48" s="3"/>
      <c r="X48" s="3"/>
      <c r="Y48" s="3"/>
      <c r="Z48" s="3"/>
    </row>
    <row r="49" ht="15.0" customHeight="1">
      <c r="A49" s="83" t="s">
        <v>57</v>
      </c>
      <c r="B49" s="83" t="s">
        <v>52</v>
      </c>
      <c r="C49" s="83" t="s">
        <v>3691</v>
      </c>
      <c r="D49" s="83" t="s">
        <v>3686</v>
      </c>
      <c r="E49" s="204" t="s">
        <v>3692</v>
      </c>
      <c r="F49" s="434">
        <v>44952.0</v>
      </c>
      <c r="G49" s="83">
        <v>10.0</v>
      </c>
      <c r="H49" s="83"/>
      <c r="I49" s="85">
        <v>50.0</v>
      </c>
      <c r="J49" s="380" t="s">
        <v>57</v>
      </c>
      <c r="K49" s="3"/>
      <c r="L49" s="3"/>
      <c r="M49" s="3"/>
      <c r="N49" s="3"/>
      <c r="O49" s="3"/>
      <c r="P49" s="3"/>
      <c r="Q49" s="3"/>
      <c r="R49" s="3"/>
      <c r="S49" s="3"/>
      <c r="T49" s="3"/>
      <c r="U49" s="3"/>
      <c r="V49" s="3"/>
      <c r="W49" s="3"/>
      <c r="X49" s="3"/>
      <c r="Y49" s="3"/>
      <c r="Z49" s="3"/>
    </row>
    <row r="50" ht="15.0" customHeight="1">
      <c r="A50" s="83" t="s">
        <v>57</v>
      </c>
      <c r="B50" s="83" t="s">
        <v>52</v>
      </c>
      <c r="C50" s="83" t="s">
        <v>3693</v>
      </c>
      <c r="D50" s="83" t="s">
        <v>757</v>
      </c>
      <c r="E50" s="204" t="s">
        <v>3694</v>
      </c>
      <c r="F50" s="434">
        <v>44954.0</v>
      </c>
      <c r="G50" s="83">
        <v>10.0</v>
      </c>
      <c r="H50" s="83"/>
      <c r="I50" s="85">
        <v>50.0</v>
      </c>
      <c r="J50" s="380" t="s">
        <v>57</v>
      </c>
      <c r="K50" s="3"/>
      <c r="L50" s="3"/>
      <c r="M50" s="3"/>
      <c r="N50" s="3"/>
      <c r="O50" s="3"/>
      <c r="P50" s="3"/>
      <c r="Q50" s="3"/>
      <c r="R50" s="3"/>
      <c r="S50" s="3"/>
      <c r="T50" s="3"/>
      <c r="U50" s="3"/>
      <c r="V50" s="3"/>
      <c r="W50" s="3"/>
      <c r="X50" s="3"/>
      <c r="Y50" s="3"/>
      <c r="Z50" s="3"/>
    </row>
    <row r="51" ht="15.0" customHeight="1">
      <c r="A51" s="83" t="s">
        <v>57</v>
      </c>
      <c r="B51" s="83" t="s">
        <v>52</v>
      </c>
      <c r="C51" s="83" t="s">
        <v>3695</v>
      </c>
      <c r="D51" s="83" t="s">
        <v>3686</v>
      </c>
      <c r="E51" s="204" t="s">
        <v>3696</v>
      </c>
      <c r="F51" s="434">
        <v>44984.0</v>
      </c>
      <c r="G51" s="83">
        <v>10.0</v>
      </c>
      <c r="H51" s="83"/>
      <c r="I51" s="85">
        <v>50.0</v>
      </c>
      <c r="J51" s="380" t="s">
        <v>57</v>
      </c>
      <c r="K51" s="3"/>
      <c r="L51" s="3"/>
      <c r="M51" s="3"/>
      <c r="N51" s="3"/>
      <c r="O51" s="3"/>
      <c r="P51" s="3"/>
      <c r="Q51" s="3"/>
      <c r="R51" s="3"/>
      <c r="S51" s="3"/>
      <c r="T51" s="3"/>
      <c r="U51" s="3"/>
      <c r="V51" s="3"/>
      <c r="W51" s="3"/>
      <c r="X51" s="3"/>
      <c r="Y51" s="3"/>
      <c r="Z51" s="3"/>
    </row>
    <row r="52" ht="15.0" customHeight="1">
      <c r="A52" s="83" t="s">
        <v>57</v>
      </c>
      <c r="B52" s="83" t="s">
        <v>52</v>
      </c>
      <c r="C52" s="83" t="s">
        <v>3697</v>
      </c>
      <c r="D52" s="83" t="s">
        <v>3686</v>
      </c>
      <c r="E52" s="204" t="s">
        <v>3698</v>
      </c>
      <c r="F52" s="434">
        <v>45006.0</v>
      </c>
      <c r="G52" s="83">
        <v>10.0</v>
      </c>
      <c r="H52" s="83"/>
      <c r="I52" s="85">
        <v>50.0</v>
      </c>
      <c r="J52" s="380" t="s">
        <v>57</v>
      </c>
      <c r="K52" s="3"/>
      <c r="L52" s="3"/>
      <c r="M52" s="3"/>
      <c r="N52" s="3"/>
      <c r="O52" s="3"/>
      <c r="P52" s="3"/>
      <c r="Q52" s="3"/>
      <c r="R52" s="3"/>
      <c r="S52" s="3"/>
      <c r="T52" s="3"/>
      <c r="U52" s="3"/>
      <c r="V52" s="3"/>
      <c r="W52" s="3"/>
      <c r="X52" s="3"/>
      <c r="Y52" s="3"/>
      <c r="Z52" s="3"/>
    </row>
    <row r="53" ht="15.0" customHeight="1">
      <c r="A53" s="83" t="s">
        <v>57</v>
      </c>
      <c r="B53" s="83" t="s">
        <v>52</v>
      </c>
      <c r="C53" s="83" t="s">
        <v>323</v>
      </c>
      <c r="D53" s="83" t="s">
        <v>3686</v>
      </c>
      <c r="E53" s="204" t="s">
        <v>3699</v>
      </c>
      <c r="F53" s="434">
        <v>45091.0</v>
      </c>
      <c r="G53" s="83">
        <v>10.0</v>
      </c>
      <c r="H53" s="83"/>
      <c r="I53" s="85">
        <v>50.0</v>
      </c>
      <c r="J53" s="380" t="s">
        <v>57</v>
      </c>
      <c r="K53" s="3"/>
      <c r="L53" s="3"/>
      <c r="M53" s="3"/>
      <c r="N53" s="3"/>
      <c r="O53" s="3"/>
      <c r="P53" s="3"/>
      <c r="Q53" s="3"/>
      <c r="R53" s="3"/>
      <c r="S53" s="3"/>
      <c r="T53" s="3"/>
      <c r="U53" s="3"/>
      <c r="V53" s="3"/>
      <c r="W53" s="3"/>
      <c r="X53" s="3"/>
      <c r="Y53" s="3"/>
      <c r="Z53" s="3"/>
    </row>
    <row r="54" ht="15.0" customHeight="1">
      <c r="A54" s="83" t="s">
        <v>57</v>
      </c>
      <c r="B54" s="83" t="s">
        <v>52</v>
      </c>
      <c r="C54" s="83" t="s">
        <v>3691</v>
      </c>
      <c r="D54" s="83" t="s">
        <v>3686</v>
      </c>
      <c r="E54" s="204" t="s">
        <v>3692</v>
      </c>
      <c r="F54" s="434">
        <v>45229.0</v>
      </c>
      <c r="G54" s="83">
        <v>10.0</v>
      </c>
      <c r="H54" s="83"/>
      <c r="I54" s="85">
        <v>50.0</v>
      </c>
      <c r="J54" s="380" t="s">
        <v>57</v>
      </c>
      <c r="K54" s="3"/>
      <c r="L54" s="3"/>
      <c r="M54" s="3"/>
      <c r="N54" s="3"/>
      <c r="O54" s="3"/>
      <c r="P54" s="3"/>
      <c r="Q54" s="3"/>
      <c r="R54" s="3"/>
      <c r="S54" s="3"/>
      <c r="T54" s="3"/>
      <c r="U54" s="3"/>
      <c r="V54" s="3"/>
      <c r="W54" s="3"/>
      <c r="X54" s="3"/>
      <c r="Y54" s="3"/>
      <c r="Z54" s="3"/>
    </row>
    <row r="55" ht="15.0" customHeight="1">
      <c r="A55" s="83" t="s">
        <v>57</v>
      </c>
      <c r="B55" s="83" t="s">
        <v>52</v>
      </c>
      <c r="C55" s="83" t="s">
        <v>3700</v>
      </c>
      <c r="D55" s="83" t="s">
        <v>757</v>
      </c>
      <c r="E55" s="204" t="s">
        <v>3701</v>
      </c>
      <c r="F55" s="434">
        <v>45231.0</v>
      </c>
      <c r="G55" s="83">
        <v>10.0</v>
      </c>
      <c r="H55" s="83"/>
      <c r="I55" s="85">
        <v>50.0</v>
      </c>
      <c r="J55" s="380" t="s">
        <v>57</v>
      </c>
      <c r="K55" s="3"/>
      <c r="L55" s="3"/>
      <c r="M55" s="3"/>
      <c r="N55" s="3"/>
      <c r="O55" s="3"/>
      <c r="P55" s="3"/>
      <c r="Q55" s="3"/>
      <c r="R55" s="3"/>
      <c r="S55" s="3"/>
      <c r="T55" s="3"/>
      <c r="U55" s="3"/>
      <c r="V55" s="3"/>
      <c r="W55" s="3"/>
      <c r="X55" s="3"/>
      <c r="Y55" s="3"/>
      <c r="Z55" s="3"/>
    </row>
    <row r="56" ht="15.0" customHeight="1">
      <c r="A56" s="83" t="s">
        <v>57</v>
      </c>
      <c r="B56" s="83" t="s">
        <v>52</v>
      </c>
      <c r="C56" s="83" t="s">
        <v>3702</v>
      </c>
      <c r="D56" s="83" t="s">
        <v>757</v>
      </c>
      <c r="E56" s="206" t="s">
        <v>3703</v>
      </c>
      <c r="F56" s="434">
        <v>45249.0</v>
      </c>
      <c r="G56" s="83">
        <v>10.0</v>
      </c>
      <c r="H56" s="83"/>
      <c r="I56" s="85">
        <v>50.0</v>
      </c>
      <c r="J56" s="380" t="s">
        <v>57</v>
      </c>
      <c r="K56" s="3"/>
      <c r="L56" s="3"/>
      <c r="M56" s="3"/>
      <c r="N56" s="3"/>
      <c r="O56" s="3"/>
      <c r="P56" s="3"/>
      <c r="Q56" s="3"/>
      <c r="R56" s="3"/>
      <c r="S56" s="3"/>
      <c r="T56" s="3"/>
      <c r="U56" s="3"/>
      <c r="V56" s="3"/>
      <c r="W56" s="3"/>
      <c r="X56" s="3"/>
      <c r="Y56" s="3"/>
      <c r="Z56" s="3"/>
    </row>
    <row r="57" ht="15.0" customHeight="1">
      <c r="A57" s="83" t="s">
        <v>57</v>
      </c>
      <c r="B57" s="83" t="s">
        <v>52</v>
      </c>
      <c r="C57" s="83" t="s">
        <v>3700</v>
      </c>
      <c r="D57" s="83" t="s">
        <v>757</v>
      </c>
      <c r="E57" s="204" t="s">
        <v>3701</v>
      </c>
      <c r="F57" s="434">
        <v>45250.0</v>
      </c>
      <c r="G57" s="83">
        <v>10.0</v>
      </c>
      <c r="H57" s="83"/>
      <c r="I57" s="85">
        <v>50.0</v>
      </c>
      <c r="J57" s="380" t="s">
        <v>57</v>
      </c>
      <c r="K57" s="3"/>
      <c r="L57" s="3"/>
      <c r="M57" s="3"/>
      <c r="N57" s="3"/>
      <c r="O57" s="3"/>
      <c r="P57" s="3"/>
      <c r="Q57" s="3"/>
      <c r="R57" s="3"/>
      <c r="S57" s="3"/>
      <c r="T57" s="3"/>
      <c r="U57" s="3"/>
      <c r="V57" s="3"/>
      <c r="W57" s="3"/>
      <c r="X57" s="3"/>
      <c r="Y57" s="3"/>
      <c r="Z57" s="3"/>
    </row>
    <row r="58" ht="15.0" customHeight="1">
      <c r="A58" s="83" t="s">
        <v>57</v>
      </c>
      <c r="B58" s="83" t="s">
        <v>52</v>
      </c>
      <c r="C58" s="83" t="s">
        <v>3704</v>
      </c>
      <c r="D58" s="83" t="s">
        <v>757</v>
      </c>
      <c r="E58" s="204" t="s">
        <v>3705</v>
      </c>
      <c r="F58" s="434">
        <v>45250.0</v>
      </c>
      <c r="G58" s="83">
        <v>10.0</v>
      </c>
      <c r="H58" s="83"/>
      <c r="I58" s="85">
        <v>50.0</v>
      </c>
      <c r="J58" s="380" t="s">
        <v>57</v>
      </c>
      <c r="K58" s="3"/>
      <c r="L58" s="3"/>
      <c r="M58" s="3"/>
      <c r="N58" s="3"/>
      <c r="O58" s="3"/>
      <c r="P58" s="3"/>
      <c r="Q58" s="3"/>
      <c r="R58" s="3"/>
      <c r="S58" s="3"/>
      <c r="T58" s="3"/>
      <c r="U58" s="3"/>
      <c r="V58" s="3"/>
      <c r="W58" s="3"/>
      <c r="X58" s="3"/>
      <c r="Y58" s="3"/>
      <c r="Z58" s="3"/>
    </row>
    <row r="59" ht="15.0" customHeight="1">
      <c r="A59" s="83" t="s">
        <v>57</v>
      </c>
      <c r="B59" s="83" t="s">
        <v>52</v>
      </c>
      <c r="C59" s="83" t="s">
        <v>3706</v>
      </c>
      <c r="D59" s="83" t="s">
        <v>757</v>
      </c>
      <c r="E59" s="204" t="s">
        <v>3707</v>
      </c>
      <c r="F59" s="434">
        <v>45258.0</v>
      </c>
      <c r="G59" s="83">
        <v>10.0</v>
      </c>
      <c r="H59" s="83"/>
      <c r="I59" s="85">
        <v>50.0</v>
      </c>
      <c r="J59" s="380" t="s">
        <v>57</v>
      </c>
      <c r="K59" s="3"/>
      <c r="L59" s="3"/>
      <c r="M59" s="3"/>
      <c r="N59" s="3"/>
      <c r="O59" s="3"/>
      <c r="P59" s="3"/>
      <c r="Q59" s="3"/>
      <c r="R59" s="3"/>
      <c r="S59" s="3"/>
      <c r="T59" s="3"/>
      <c r="U59" s="3"/>
      <c r="V59" s="3"/>
      <c r="W59" s="3"/>
      <c r="X59" s="3"/>
      <c r="Y59" s="3"/>
      <c r="Z59" s="3"/>
    </row>
    <row r="60" ht="15.0" customHeight="1">
      <c r="A60" s="83" t="s">
        <v>57</v>
      </c>
      <c r="B60" s="83" t="s">
        <v>52</v>
      </c>
      <c r="C60" s="83" t="s">
        <v>3641</v>
      </c>
      <c r="D60" s="83" t="s">
        <v>757</v>
      </c>
      <c r="E60" s="204" t="s">
        <v>3708</v>
      </c>
      <c r="F60" s="434">
        <v>45263.0</v>
      </c>
      <c r="G60" s="83">
        <v>10.0</v>
      </c>
      <c r="H60" s="83"/>
      <c r="I60" s="85">
        <v>50.0</v>
      </c>
      <c r="J60" s="380" t="s">
        <v>57</v>
      </c>
      <c r="K60" s="3"/>
      <c r="L60" s="3"/>
      <c r="M60" s="3"/>
      <c r="N60" s="3"/>
      <c r="O60" s="3"/>
      <c r="P60" s="3"/>
      <c r="Q60" s="3"/>
      <c r="R60" s="3"/>
      <c r="S60" s="3"/>
      <c r="T60" s="3"/>
      <c r="U60" s="3"/>
      <c r="V60" s="3"/>
      <c r="W60" s="3"/>
      <c r="X60" s="3"/>
      <c r="Y60" s="3"/>
      <c r="Z60" s="3"/>
    </row>
    <row r="61" ht="15.0" customHeight="1">
      <c r="A61" s="83" t="s">
        <v>57</v>
      </c>
      <c r="B61" s="83" t="s">
        <v>52</v>
      </c>
      <c r="C61" s="83" t="s">
        <v>3700</v>
      </c>
      <c r="D61" s="83" t="s">
        <v>757</v>
      </c>
      <c r="E61" s="204" t="s">
        <v>3701</v>
      </c>
      <c r="F61" s="434">
        <v>45263.0</v>
      </c>
      <c r="G61" s="83">
        <v>10.0</v>
      </c>
      <c r="H61" s="83"/>
      <c r="I61" s="85">
        <v>50.0</v>
      </c>
      <c r="J61" s="380" t="s">
        <v>57</v>
      </c>
      <c r="K61" s="3"/>
      <c r="L61" s="3"/>
      <c r="M61" s="3"/>
      <c r="N61" s="3"/>
      <c r="O61" s="3"/>
      <c r="P61" s="3"/>
      <c r="Q61" s="3"/>
      <c r="R61" s="3"/>
      <c r="S61" s="3"/>
      <c r="T61" s="3"/>
      <c r="U61" s="3"/>
      <c r="V61" s="3"/>
      <c r="W61" s="3"/>
      <c r="X61" s="3"/>
      <c r="Y61" s="3"/>
      <c r="Z61" s="3"/>
    </row>
    <row r="62" ht="15.0" customHeight="1">
      <c r="A62" s="83" t="s">
        <v>57</v>
      </c>
      <c r="B62" s="83" t="s">
        <v>52</v>
      </c>
      <c r="C62" s="83" t="s">
        <v>3709</v>
      </c>
      <c r="D62" s="83" t="s">
        <v>757</v>
      </c>
      <c r="E62" s="204" t="s">
        <v>3710</v>
      </c>
      <c r="F62" s="434">
        <v>45271.0</v>
      </c>
      <c r="G62" s="83">
        <v>10.0</v>
      </c>
      <c r="H62" s="83"/>
      <c r="I62" s="85">
        <v>50.0</v>
      </c>
      <c r="J62" s="380" t="s">
        <v>57</v>
      </c>
      <c r="K62" s="3"/>
      <c r="L62" s="3"/>
      <c r="M62" s="3"/>
      <c r="N62" s="3"/>
      <c r="O62" s="3"/>
      <c r="P62" s="3"/>
      <c r="Q62" s="3"/>
      <c r="R62" s="3"/>
      <c r="S62" s="3"/>
      <c r="T62" s="3"/>
      <c r="U62" s="3"/>
      <c r="V62" s="3"/>
      <c r="W62" s="3"/>
      <c r="X62" s="3"/>
      <c r="Y62" s="3"/>
      <c r="Z62" s="3"/>
    </row>
    <row r="63" ht="15.0" customHeight="1">
      <c r="A63" s="83" t="s">
        <v>57</v>
      </c>
      <c r="B63" s="83" t="s">
        <v>52</v>
      </c>
      <c r="C63" s="83" t="s">
        <v>315</v>
      </c>
      <c r="D63" s="83" t="s">
        <v>757</v>
      </c>
      <c r="E63" s="204" t="s">
        <v>3711</v>
      </c>
      <c r="F63" s="434">
        <v>45281.0</v>
      </c>
      <c r="G63" s="83">
        <v>10.0</v>
      </c>
      <c r="H63" s="83"/>
      <c r="I63" s="85">
        <v>50.0</v>
      </c>
      <c r="J63" s="380" t="s">
        <v>57</v>
      </c>
      <c r="K63" s="3"/>
      <c r="L63" s="3"/>
      <c r="M63" s="3"/>
      <c r="N63" s="3"/>
      <c r="O63" s="3"/>
      <c r="P63" s="3"/>
      <c r="Q63" s="3"/>
      <c r="R63" s="3"/>
      <c r="S63" s="3"/>
      <c r="T63" s="3"/>
      <c r="U63" s="3"/>
      <c r="V63" s="3"/>
      <c r="W63" s="3"/>
      <c r="X63" s="3"/>
      <c r="Y63" s="3"/>
      <c r="Z63" s="3"/>
    </row>
    <row r="64" ht="15.0" customHeight="1">
      <c r="A64" s="83" t="s">
        <v>57</v>
      </c>
      <c r="B64" s="83" t="s">
        <v>52</v>
      </c>
      <c r="C64" s="83" t="s">
        <v>3712</v>
      </c>
      <c r="D64" s="83" t="s">
        <v>757</v>
      </c>
      <c r="E64" s="206" t="s">
        <v>3713</v>
      </c>
      <c r="F64" s="434">
        <v>45287.0</v>
      </c>
      <c r="G64" s="83">
        <v>10.0</v>
      </c>
      <c r="H64" s="83"/>
      <c r="I64" s="85">
        <v>50.0</v>
      </c>
      <c r="J64" s="380" t="s">
        <v>57</v>
      </c>
      <c r="K64" s="3"/>
      <c r="L64" s="3"/>
      <c r="M64" s="3"/>
      <c r="N64" s="3"/>
      <c r="O64" s="3"/>
      <c r="P64" s="3"/>
      <c r="Q64" s="3"/>
      <c r="R64" s="3"/>
      <c r="S64" s="3"/>
      <c r="T64" s="3"/>
      <c r="U64" s="3"/>
      <c r="V64" s="3"/>
      <c r="W64" s="3"/>
      <c r="X64" s="3"/>
      <c r="Y64" s="3"/>
      <c r="Z64" s="3"/>
    </row>
    <row r="65" ht="15.0" customHeight="1">
      <c r="A65" s="83" t="s">
        <v>57</v>
      </c>
      <c r="B65" s="83" t="s">
        <v>52</v>
      </c>
      <c r="C65" s="83" t="s">
        <v>3641</v>
      </c>
      <c r="D65" s="83" t="s">
        <v>757</v>
      </c>
      <c r="E65" s="204" t="s">
        <v>3708</v>
      </c>
      <c r="F65" s="434">
        <v>45290.0</v>
      </c>
      <c r="G65" s="83">
        <v>10.0</v>
      </c>
      <c r="H65" s="83"/>
      <c r="I65" s="85">
        <v>50.0</v>
      </c>
      <c r="J65" s="380" t="s">
        <v>57</v>
      </c>
      <c r="K65" s="3"/>
      <c r="L65" s="3"/>
      <c r="M65" s="3"/>
      <c r="N65" s="3"/>
      <c r="O65" s="3"/>
      <c r="P65" s="3"/>
      <c r="Q65" s="3"/>
      <c r="R65" s="3"/>
      <c r="S65" s="3"/>
      <c r="T65" s="3"/>
      <c r="U65" s="3"/>
      <c r="V65" s="3"/>
      <c r="W65" s="3"/>
      <c r="X65" s="3"/>
      <c r="Y65" s="3"/>
      <c r="Z65" s="3"/>
    </row>
    <row r="66" ht="15.0" customHeight="1">
      <c r="A66" s="83" t="s">
        <v>57</v>
      </c>
      <c r="B66" s="83" t="s">
        <v>52</v>
      </c>
      <c r="C66" s="83" t="s">
        <v>3714</v>
      </c>
      <c r="D66" s="83" t="s">
        <v>296</v>
      </c>
      <c r="E66" s="204" t="s">
        <v>3715</v>
      </c>
      <c r="F66" s="434">
        <v>45290.0</v>
      </c>
      <c r="G66" s="83">
        <v>10.0</v>
      </c>
      <c r="H66" s="83"/>
      <c r="I66" s="85">
        <v>50.0</v>
      </c>
      <c r="J66" s="380" t="s">
        <v>57</v>
      </c>
      <c r="K66" s="3"/>
      <c r="L66" s="3"/>
      <c r="M66" s="3"/>
      <c r="N66" s="3"/>
      <c r="O66" s="3"/>
      <c r="P66" s="3"/>
      <c r="Q66" s="3"/>
      <c r="R66" s="3"/>
      <c r="S66" s="3"/>
      <c r="T66" s="3"/>
      <c r="U66" s="3"/>
      <c r="V66" s="3"/>
      <c r="W66" s="3"/>
      <c r="X66" s="3"/>
      <c r="Y66" s="3"/>
      <c r="Z66" s="3"/>
    </row>
    <row r="67" ht="15.0" customHeight="1">
      <c r="A67" s="83" t="s">
        <v>57</v>
      </c>
      <c r="B67" s="83" t="s">
        <v>52</v>
      </c>
      <c r="C67" s="83" t="s">
        <v>3709</v>
      </c>
      <c r="D67" s="83" t="s">
        <v>757</v>
      </c>
      <c r="E67" s="204" t="s">
        <v>3710</v>
      </c>
      <c r="F67" s="83" t="s">
        <v>3716</v>
      </c>
      <c r="G67" s="83">
        <v>10.0</v>
      </c>
      <c r="H67" s="83"/>
      <c r="I67" s="85">
        <v>50.0</v>
      </c>
      <c r="J67" s="380" t="s">
        <v>57</v>
      </c>
      <c r="K67" s="3"/>
      <c r="L67" s="3"/>
      <c r="M67" s="3"/>
      <c r="N67" s="3"/>
      <c r="O67" s="3"/>
      <c r="P67" s="3"/>
      <c r="Q67" s="3"/>
      <c r="R67" s="3"/>
      <c r="S67" s="3"/>
      <c r="T67" s="3"/>
      <c r="U67" s="3"/>
      <c r="V67" s="3"/>
      <c r="W67" s="3"/>
      <c r="X67" s="3"/>
      <c r="Y67" s="3"/>
      <c r="Z67" s="3"/>
    </row>
    <row r="68" ht="15.0" customHeight="1">
      <c r="A68" s="83" t="s">
        <v>60</v>
      </c>
      <c r="B68" s="83" t="s">
        <v>52</v>
      </c>
      <c r="C68" s="83" t="s">
        <v>3717</v>
      </c>
      <c r="D68" s="83" t="s">
        <v>757</v>
      </c>
      <c r="E68" s="204" t="s">
        <v>3718</v>
      </c>
      <c r="F68" s="83" t="s">
        <v>3719</v>
      </c>
      <c r="G68" s="83">
        <v>50.0</v>
      </c>
      <c r="H68" s="83" t="s">
        <v>3720</v>
      </c>
      <c r="I68" s="85">
        <v>50.0</v>
      </c>
      <c r="J68" s="380" t="s">
        <v>60</v>
      </c>
      <c r="K68" s="3"/>
      <c r="L68" s="3"/>
      <c r="M68" s="3"/>
      <c r="N68" s="3"/>
      <c r="O68" s="3"/>
      <c r="P68" s="3"/>
      <c r="Q68" s="3"/>
      <c r="R68" s="3"/>
      <c r="S68" s="3"/>
      <c r="T68" s="3"/>
      <c r="U68" s="3"/>
      <c r="V68" s="3"/>
      <c r="W68" s="3"/>
      <c r="X68" s="3"/>
      <c r="Y68" s="3"/>
      <c r="Z68" s="3"/>
    </row>
    <row r="69" ht="15.0" customHeight="1">
      <c r="A69" s="83" t="s">
        <v>60</v>
      </c>
      <c r="B69" s="83" t="s">
        <v>52</v>
      </c>
      <c r="C69" s="83" t="s">
        <v>3717</v>
      </c>
      <c r="D69" s="83" t="s">
        <v>757</v>
      </c>
      <c r="E69" s="204" t="s">
        <v>3718</v>
      </c>
      <c r="F69" s="83" t="s">
        <v>3721</v>
      </c>
      <c r="G69" s="83">
        <v>50.0</v>
      </c>
      <c r="H69" s="83" t="s">
        <v>3720</v>
      </c>
      <c r="I69" s="85">
        <v>50.0</v>
      </c>
      <c r="J69" s="380" t="s">
        <v>60</v>
      </c>
      <c r="K69" s="3"/>
      <c r="L69" s="3"/>
      <c r="M69" s="3"/>
      <c r="N69" s="3"/>
      <c r="O69" s="3"/>
      <c r="P69" s="3"/>
      <c r="Q69" s="3"/>
      <c r="R69" s="3"/>
      <c r="S69" s="3"/>
      <c r="T69" s="3"/>
      <c r="U69" s="3"/>
      <c r="V69" s="3"/>
      <c r="W69" s="3"/>
      <c r="X69" s="3"/>
      <c r="Y69" s="3"/>
      <c r="Z69" s="3"/>
    </row>
    <row r="70" ht="15.0" customHeight="1">
      <c r="A70" s="83" t="s">
        <v>60</v>
      </c>
      <c r="B70" s="83" t="s">
        <v>52</v>
      </c>
      <c r="C70" s="83" t="s">
        <v>3635</v>
      </c>
      <c r="D70" s="83" t="s">
        <v>757</v>
      </c>
      <c r="E70" s="204" t="s">
        <v>3678</v>
      </c>
      <c r="F70" s="83" t="s">
        <v>3722</v>
      </c>
      <c r="G70" s="83">
        <v>50.0</v>
      </c>
      <c r="H70" s="83" t="s">
        <v>3720</v>
      </c>
      <c r="I70" s="85">
        <v>50.0</v>
      </c>
      <c r="J70" s="380" t="s">
        <v>60</v>
      </c>
      <c r="K70" s="3"/>
      <c r="L70" s="3"/>
      <c r="M70" s="3"/>
      <c r="N70" s="3"/>
      <c r="O70" s="3"/>
      <c r="P70" s="3"/>
      <c r="Q70" s="3"/>
      <c r="R70" s="3"/>
      <c r="S70" s="3"/>
      <c r="T70" s="3"/>
      <c r="U70" s="3"/>
      <c r="V70" s="3"/>
      <c r="W70" s="3"/>
      <c r="X70" s="3"/>
      <c r="Y70" s="3"/>
      <c r="Z70" s="3"/>
    </row>
    <row r="71" ht="15.0" customHeight="1">
      <c r="A71" s="83" t="s">
        <v>60</v>
      </c>
      <c r="B71" s="83" t="s">
        <v>52</v>
      </c>
      <c r="C71" s="83" t="s">
        <v>3723</v>
      </c>
      <c r="D71" s="83" t="s">
        <v>757</v>
      </c>
      <c r="E71" s="204" t="s">
        <v>3724</v>
      </c>
      <c r="F71" s="83" t="s">
        <v>3725</v>
      </c>
      <c r="G71" s="83">
        <v>50.0</v>
      </c>
      <c r="H71" s="83" t="s">
        <v>3726</v>
      </c>
      <c r="I71" s="85">
        <v>50.0</v>
      </c>
      <c r="J71" s="380" t="s">
        <v>60</v>
      </c>
      <c r="K71" s="3"/>
      <c r="L71" s="3"/>
      <c r="M71" s="3"/>
      <c r="N71" s="3"/>
      <c r="O71" s="3"/>
      <c r="P71" s="3"/>
      <c r="Q71" s="3"/>
      <c r="R71" s="3"/>
      <c r="S71" s="3"/>
      <c r="T71" s="3"/>
      <c r="U71" s="3"/>
      <c r="V71" s="3"/>
      <c r="W71" s="3"/>
      <c r="X71" s="3"/>
      <c r="Y71" s="3"/>
      <c r="Z71" s="3"/>
    </row>
    <row r="72" ht="15.0" customHeight="1">
      <c r="A72" s="85" t="s">
        <v>60</v>
      </c>
      <c r="B72" s="85" t="s">
        <v>52</v>
      </c>
      <c r="C72" s="85" t="s">
        <v>3727</v>
      </c>
      <c r="D72" s="85" t="s">
        <v>3728</v>
      </c>
      <c r="E72" s="88" t="s">
        <v>3729</v>
      </c>
      <c r="F72" s="85" t="s">
        <v>3730</v>
      </c>
      <c r="G72" s="83">
        <v>50.0</v>
      </c>
      <c r="H72" s="85" t="s">
        <v>3731</v>
      </c>
      <c r="I72" s="85">
        <v>150.0</v>
      </c>
      <c r="J72" s="380" t="s">
        <v>60</v>
      </c>
      <c r="K72" s="3"/>
      <c r="L72" s="3"/>
      <c r="M72" s="3"/>
      <c r="N72" s="3"/>
      <c r="O72" s="3"/>
      <c r="P72" s="3"/>
      <c r="Q72" s="3"/>
      <c r="R72" s="3"/>
      <c r="S72" s="3"/>
      <c r="T72" s="3"/>
      <c r="U72" s="3"/>
      <c r="V72" s="3"/>
      <c r="W72" s="3"/>
      <c r="X72" s="3"/>
      <c r="Y72" s="3"/>
      <c r="Z72" s="3"/>
    </row>
    <row r="73" ht="15.0" customHeight="1">
      <c r="A73" s="83" t="s">
        <v>60</v>
      </c>
      <c r="B73" s="83" t="s">
        <v>52</v>
      </c>
      <c r="C73" s="83" t="s">
        <v>3709</v>
      </c>
      <c r="D73" s="83" t="s">
        <v>757</v>
      </c>
      <c r="E73" s="204" t="s">
        <v>3732</v>
      </c>
      <c r="F73" s="83" t="s">
        <v>3733</v>
      </c>
      <c r="G73" s="83">
        <v>50.0</v>
      </c>
      <c r="H73" s="83" t="s">
        <v>3734</v>
      </c>
      <c r="I73" s="85">
        <v>50.0</v>
      </c>
      <c r="J73" s="380" t="s">
        <v>60</v>
      </c>
      <c r="K73" s="3"/>
      <c r="L73" s="3"/>
      <c r="M73" s="3"/>
      <c r="N73" s="3"/>
      <c r="O73" s="3"/>
      <c r="P73" s="3"/>
      <c r="Q73" s="3"/>
      <c r="R73" s="3"/>
      <c r="S73" s="3"/>
      <c r="T73" s="3"/>
      <c r="U73" s="3"/>
      <c r="V73" s="3"/>
      <c r="W73" s="3"/>
      <c r="X73" s="3"/>
      <c r="Y73" s="3"/>
      <c r="Z73" s="3"/>
    </row>
    <row r="74" ht="15.0" customHeight="1">
      <c r="A74" s="83" t="s">
        <v>60</v>
      </c>
      <c r="B74" s="83" t="s">
        <v>52</v>
      </c>
      <c r="C74" s="83" t="s">
        <v>3709</v>
      </c>
      <c r="D74" s="83" t="s">
        <v>757</v>
      </c>
      <c r="E74" s="204" t="s">
        <v>3732</v>
      </c>
      <c r="F74" s="83" t="s">
        <v>3735</v>
      </c>
      <c r="G74" s="83">
        <v>50.0</v>
      </c>
      <c r="H74" s="83" t="s">
        <v>3734</v>
      </c>
      <c r="I74" s="85">
        <v>50.0</v>
      </c>
      <c r="J74" s="380" t="s">
        <v>60</v>
      </c>
      <c r="K74" s="3"/>
      <c r="L74" s="3"/>
      <c r="M74" s="3"/>
      <c r="N74" s="3"/>
      <c r="O74" s="3"/>
      <c r="P74" s="3"/>
      <c r="Q74" s="3"/>
      <c r="R74" s="3"/>
      <c r="S74" s="3"/>
      <c r="T74" s="3"/>
      <c r="U74" s="3"/>
      <c r="V74" s="3"/>
      <c r="W74" s="3"/>
      <c r="X74" s="3"/>
      <c r="Y74" s="3"/>
      <c r="Z74" s="3"/>
    </row>
    <row r="75" ht="15.0" customHeight="1">
      <c r="A75" s="83" t="s">
        <v>60</v>
      </c>
      <c r="B75" s="83" t="s">
        <v>52</v>
      </c>
      <c r="C75" s="83" t="s">
        <v>3736</v>
      </c>
      <c r="D75" s="83" t="s">
        <v>3737</v>
      </c>
      <c r="E75" s="204" t="s">
        <v>3738</v>
      </c>
      <c r="F75" s="83" t="s">
        <v>3739</v>
      </c>
      <c r="G75" s="83">
        <v>10.0</v>
      </c>
      <c r="H75" s="83"/>
      <c r="I75" s="85">
        <v>10.0</v>
      </c>
      <c r="J75" s="380" t="s">
        <v>60</v>
      </c>
      <c r="K75" s="3"/>
      <c r="L75" s="3"/>
      <c r="M75" s="3"/>
      <c r="N75" s="3"/>
      <c r="O75" s="3"/>
      <c r="P75" s="3"/>
      <c r="Q75" s="3"/>
      <c r="R75" s="3"/>
      <c r="S75" s="3"/>
      <c r="T75" s="3"/>
      <c r="U75" s="3"/>
      <c r="V75" s="3"/>
      <c r="W75" s="3"/>
      <c r="X75" s="3"/>
      <c r="Y75" s="3"/>
      <c r="Z75" s="3"/>
    </row>
    <row r="76" ht="15.0" customHeight="1">
      <c r="A76" s="83" t="s">
        <v>60</v>
      </c>
      <c r="B76" s="83" t="s">
        <v>52</v>
      </c>
      <c r="C76" s="83" t="s">
        <v>3740</v>
      </c>
      <c r="D76" s="83" t="s">
        <v>630</v>
      </c>
      <c r="E76" s="204" t="s">
        <v>3741</v>
      </c>
      <c r="F76" s="83" t="s">
        <v>3742</v>
      </c>
      <c r="G76" s="83">
        <v>50.0</v>
      </c>
      <c r="H76" s="83"/>
      <c r="I76" s="85">
        <v>50.0</v>
      </c>
      <c r="J76" s="380" t="s">
        <v>60</v>
      </c>
      <c r="K76" s="3"/>
      <c r="L76" s="3"/>
      <c r="M76" s="3"/>
      <c r="N76" s="3"/>
      <c r="O76" s="3"/>
      <c r="P76" s="3"/>
      <c r="Q76" s="3"/>
      <c r="R76" s="3"/>
      <c r="S76" s="3"/>
      <c r="T76" s="3"/>
      <c r="U76" s="3"/>
      <c r="V76" s="3"/>
      <c r="W76" s="3"/>
      <c r="X76" s="3"/>
      <c r="Y76" s="3"/>
      <c r="Z76" s="3"/>
    </row>
    <row r="77" ht="15.0" customHeight="1">
      <c r="A77" s="83" t="s">
        <v>61</v>
      </c>
      <c r="B77" s="83" t="s">
        <v>52</v>
      </c>
      <c r="C77" s="83" t="s">
        <v>3743</v>
      </c>
      <c r="D77" s="83" t="s">
        <v>757</v>
      </c>
      <c r="E77" s="204" t="s">
        <v>3744</v>
      </c>
      <c r="F77" s="83"/>
      <c r="G77" s="83" t="s">
        <v>3745</v>
      </c>
      <c r="H77" s="83" t="s">
        <v>3746</v>
      </c>
      <c r="I77" s="85">
        <v>300.0</v>
      </c>
      <c r="J77" s="380" t="s">
        <v>385</v>
      </c>
      <c r="K77" s="3"/>
      <c r="L77" s="3"/>
      <c r="M77" s="3"/>
      <c r="N77" s="3"/>
      <c r="O77" s="3"/>
      <c r="P77" s="3"/>
      <c r="Q77" s="3"/>
      <c r="R77" s="3"/>
      <c r="S77" s="3"/>
      <c r="T77" s="3"/>
      <c r="U77" s="3"/>
      <c r="V77" s="3"/>
      <c r="W77" s="3"/>
      <c r="X77" s="3"/>
      <c r="Y77" s="3"/>
      <c r="Z77" s="3"/>
    </row>
    <row r="78" ht="15.0" customHeight="1">
      <c r="A78" s="83" t="s">
        <v>61</v>
      </c>
      <c r="B78" s="83" t="s">
        <v>52</v>
      </c>
      <c r="C78" s="83" t="s">
        <v>3747</v>
      </c>
      <c r="D78" s="69" t="s">
        <v>3748</v>
      </c>
      <c r="E78" s="401" t="s">
        <v>3749</v>
      </c>
      <c r="F78" s="69"/>
      <c r="G78" s="69" t="s">
        <v>3750</v>
      </c>
      <c r="H78" s="83" t="s">
        <v>3751</v>
      </c>
      <c r="I78" s="85">
        <v>100.0</v>
      </c>
      <c r="J78" s="380" t="s">
        <v>385</v>
      </c>
      <c r="K78" s="3"/>
      <c r="L78" s="3"/>
      <c r="M78" s="3"/>
      <c r="N78" s="3"/>
      <c r="O78" s="3"/>
      <c r="P78" s="3"/>
      <c r="Q78" s="3"/>
      <c r="R78" s="3"/>
      <c r="S78" s="3"/>
      <c r="T78" s="3"/>
      <c r="U78" s="3"/>
      <c r="V78" s="3"/>
      <c r="W78" s="3"/>
      <c r="X78" s="3"/>
      <c r="Y78" s="3"/>
      <c r="Z78" s="3"/>
    </row>
    <row r="79" ht="15.0" customHeight="1">
      <c r="A79" s="83" t="s">
        <v>61</v>
      </c>
      <c r="B79" s="83" t="s">
        <v>52</v>
      </c>
      <c r="C79" s="83" t="s">
        <v>3752</v>
      </c>
      <c r="D79" s="435" t="s">
        <v>3753</v>
      </c>
      <c r="E79" s="204" t="s">
        <v>3754</v>
      </c>
      <c r="F79" s="83"/>
      <c r="G79" s="69" t="s">
        <v>3755</v>
      </c>
      <c r="H79" s="83" t="s">
        <v>3746</v>
      </c>
      <c r="I79" s="85">
        <v>150.0</v>
      </c>
      <c r="J79" s="380" t="s">
        <v>385</v>
      </c>
      <c r="K79" s="3"/>
      <c r="L79" s="3"/>
      <c r="M79" s="3"/>
      <c r="N79" s="3"/>
      <c r="O79" s="3"/>
      <c r="P79" s="3"/>
      <c r="Q79" s="3"/>
      <c r="R79" s="3"/>
      <c r="S79" s="3"/>
      <c r="T79" s="3"/>
      <c r="U79" s="3"/>
      <c r="V79" s="3"/>
      <c r="W79" s="3"/>
      <c r="X79" s="3"/>
      <c r="Y79" s="3"/>
      <c r="Z79" s="3"/>
    </row>
    <row r="80" ht="15.0" customHeight="1">
      <c r="A80" s="83" t="s">
        <v>728</v>
      </c>
      <c r="B80" s="83" t="s">
        <v>52</v>
      </c>
      <c r="C80" s="83" t="s">
        <v>3756</v>
      </c>
      <c r="D80" s="83" t="s">
        <v>3757</v>
      </c>
      <c r="E80" s="83" t="s">
        <v>3758</v>
      </c>
      <c r="F80" s="83"/>
      <c r="G80" s="83">
        <v>100.0</v>
      </c>
      <c r="H80" s="83" t="s">
        <v>3759</v>
      </c>
      <c r="I80" s="85">
        <v>150.0</v>
      </c>
      <c r="J80" s="380" t="s">
        <v>62</v>
      </c>
      <c r="K80" s="3"/>
      <c r="L80" s="3"/>
      <c r="M80" s="3"/>
      <c r="N80" s="3"/>
      <c r="O80" s="3"/>
      <c r="P80" s="3"/>
      <c r="Q80" s="3"/>
      <c r="R80" s="3"/>
      <c r="S80" s="3"/>
      <c r="T80" s="3"/>
      <c r="U80" s="3"/>
      <c r="V80" s="3"/>
      <c r="W80" s="3"/>
      <c r="X80" s="3"/>
      <c r="Y80" s="3"/>
      <c r="Z80" s="3"/>
    </row>
    <row r="81" ht="15.0" customHeight="1">
      <c r="A81" s="83" t="s">
        <v>408</v>
      </c>
      <c r="B81" s="83" t="s">
        <v>52</v>
      </c>
      <c r="C81" s="83" t="s">
        <v>3756</v>
      </c>
      <c r="D81" s="83" t="s">
        <v>3760</v>
      </c>
      <c r="E81" s="204" t="s">
        <v>3761</v>
      </c>
      <c r="F81" s="83"/>
      <c r="G81" s="90">
        <v>75.0</v>
      </c>
      <c r="H81" s="90" t="s">
        <v>3762</v>
      </c>
      <c r="I81" s="90">
        <v>75.0</v>
      </c>
      <c r="J81" s="380" t="s">
        <v>408</v>
      </c>
      <c r="K81" s="3"/>
      <c r="L81" s="3"/>
      <c r="M81" s="3"/>
      <c r="N81" s="3"/>
      <c r="O81" s="3"/>
      <c r="P81" s="3"/>
      <c r="Q81" s="3"/>
      <c r="R81" s="3"/>
      <c r="S81" s="3"/>
      <c r="T81" s="3"/>
      <c r="U81" s="3"/>
      <c r="V81" s="3"/>
      <c r="W81" s="3"/>
      <c r="X81" s="3"/>
      <c r="Y81" s="3"/>
      <c r="Z81" s="3"/>
    </row>
    <row r="82" ht="15.0" customHeight="1">
      <c r="A82" s="83" t="s">
        <v>3763</v>
      </c>
      <c r="B82" s="83" t="s">
        <v>52</v>
      </c>
      <c r="C82" s="83" t="s">
        <v>3764</v>
      </c>
      <c r="D82" s="83" t="s">
        <v>1156</v>
      </c>
      <c r="E82" s="83" t="s">
        <v>3765</v>
      </c>
      <c r="F82" s="83" t="s">
        <v>3766</v>
      </c>
      <c r="G82" s="69">
        <v>10.0</v>
      </c>
      <c r="H82" s="83"/>
      <c r="I82" s="85">
        <v>50.0</v>
      </c>
      <c r="J82" s="380" t="s">
        <v>70</v>
      </c>
      <c r="K82" s="3"/>
      <c r="L82" s="3"/>
      <c r="M82" s="3"/>
      <c r="N82" s="3"/>
      <c r="O82" s="3"/>
      <c r="P82" s="3"/>
      <c r="Q82" s="3"/>
      <c r="R82" s="3"/>
      <c r="S82" s="3"/>
      <c r="T82" s="3"/>
      <c r="U82" s="3"/>
      <c r="V82" s="3"/>
      <c r="W82" s="3"/>
      <c r="X82" s="3"/>
      <c r="Y82" s="3"/>
      <c r="Z82" s="3"/>
    </row>
    <row r="83" ht="15.0" customHeight="1">
      <c r="A83" s="83" t="s">
        <v>3763</v>
      </c>
      <c r="B83" s="83" t="s">
        <v>52</v>
      </c>
      <c r="C83" s="83" t="s">
        <v>3764</v>
      </c>
      <c r="D83" s="83" t="s">
        <v>1156</v>
      </c>
      <c r="E83" s="83" t="s">
        <v>3765</v>
      </c>
      <c r="F83" s="69" t="s">
        <v>3767</v>
      </c>
      <c r="G83" s="69">
        <v>10.0</v>
      </c>
      <c r="H83" s="69"/>
      <c r="I83" s="85">
        <v>50.0</v>
      </c>
      <c r="J83" s="380" t="s">
        <v>70</v>
      </c>
      <c r="K83" s="3"/>
      <c r="L83" s="3"/>
      <c r="M83" s="3"/>
      <c r="N83" s="3"/>
      <c r="O83" s="3"/>
      <c r="P83" s="3"/>
      <c r="Q83" s="3"/>
      <c r="R83" s="3"/>
      <c r="S83" s="3"/>
      <c r="T83" s="3"/>
      <c r="U83" s="3"/>
      <c r="V83" s="3"/>
      <c r="W83" s="3"/>
      <c r="X83" s="3"/>
      <c r="Y83" s="3"/>
      <c r="Z83" s="3"/>
    </row>
    <row r="84" ht="15.0" customHeight="1">
      <c r="A84" s="83" t="s">
        <v>3763</v>
      </c>
      <c r="B84" s="83" t="s">
        <v>52</v>
      </c>
      <c r="C84" s="83" t="s">
        <v>3764</v>
      </c>
      <c r="D84" s="83" t="s">
        <v>1156</v>
      </c>
      <c r="E84" s="83" t="s">
        <v>3765</v>
      </c>
      <c r="F84" s="83" t="s">
        <v>3768</v>
      </c>
      <c r="G84" s="69">
        <v>10.0</v>
      </c>
      <c r="H84" s="83"/>
      <c r="I84" s="85">
        <v>50.0</v>
      </c>
      <c r="J84" s="380" t="s">
        <v>70</v>
      </c>
      <c r="K84" s="3"/>
      <c r="L84" s="3"/>
      <c r="M84" s="3"/>
      <c r="N84" s="3"/>
      <c r="O84" s="3"/>
      <c r="P84" s="3"/>
      <c r="Q84" s="3"/>
      <c r="R84" s="3"/>
      <c r="S84" s="3"/>
      <c r="T84" s="3"/>
      <c r="U84" s="3"/>
      <c r="V84" s="3"/>
      <c r="W84" s="3"/>
      <c r="X84" s="3"/>
      <c r="Y84" s="3"/>
      <c r="Z84" s="3"/>
    </row>
    <row r="85" ht="15.0" customHeight="1">
      <c r="A85" s="83" t="s">
        <v>3763</v>
      </c>
      <c r="B85" s="83" t="s">
        <v>52</v>
      </c>
      <c r="C85" s="83" t="s">
        <v>3769</v>
      </c>
      <c r="D85" s="83" t="s">
        <v>1156</v>
      </c>
      <c r="E85" s="83" t="s">
        <v>3765</v>
      </c>
      <c r="F85" s="83" t="s">
        <v>3770</v>
      </c>
      <c r="G85" s="69">
        <v>10.0</v>
      </c>
      <c r="H85" s="83"/>
      <c r="I85" s="85">
        <v>50.0</v>
      </c>
      <c r="J85" s="380" t="s">
        <v>70</v>
      </c>
      <c r="K85" s="3"/>
      <c r="L85" s="3"/>
      <c r="M85" s="3"/>
      <c r="N85" s="3"/>
      <c r="O85" s="3"/>
      <c r="P85" s="3"/>
      <c r="Q85" s="3"/>
      <c r="R85" s="3"/>
      <c r="S85" s="3"/>
      <c r="T85" s="3"/>
      <c r="U85" s="3"/>
      <c r="V85" s="3"/>
      <c r="W85" s="3"/>
      <c r="X85" s="3"/>
      <c r="Y85" s="3"/>
      <c r="Z85" s="3"/>
    </row>
    <row r="86" ht="15.0" customHeight="1">
      <c r="A86" s="83" t="s">
        <v>3763</v>
      </c>
      <c r="B86" s="83" t="s">
        <v>52</v>
      </c>
      <c r="C86" s="83" t="s">
        <v>3769</v>
      </c>
      <c r="D86" s="83" t="s">
        <v>1156</v>
      </c>
      <c r="E86" s="83" t="s">
        <v>3765</v>
      </c>
      <c r="F86" s="83" t="s">
        <v>3771</v>
      </c>
      <c r="G86" s="69">
        <v>10.0</v>
      </c>
      <c r="H86" s="83"/>
      <c r="I86" s="85">
        <v>50.0</v>
      </c>
      <c r="J86" s="380" t="s">
        <v>70</v>
      </c>
      <c r="K86" s="3"/>
      <c r="L86" s="3"/>
      <c r="M86" s="3"/>
      <c r="N86" s="3"/>
      <c r="O86" s="3"/>
      <c r="P86" s="3"/>
      <c r="Q86" s="3"/>
      <c r="R86" s="3"/>
      <c r="S86" s="3"/>
      <c r="T86" s="3"/>
      <c r="U86" s="3"/>
      <c r="V86" s="3"/>
      <c r="W86" s="3"/>
      <c r="X86" s="3"/>
      <c r="Y86" s="3"/>
      <c r="Z86" s="3"/>
    </row>
    <row r="87" ht="15.0" customHeight="1">
      <c r="A87" s="83" t="s">
        <v>3763</v>
      </c>
      <c r="B87" s="83" t="s">
        <v>52</v>
      </c>
      <c r="C87" s="85" t="s">
        <v>3772</v>
      </c>
      <c r="D87" s="83" t="s">
        <v>1156</v>
      </c>
      <c r="E87" s="83" t="s">
        <v>3765</v>
      </c>
      <c r="F87" s="83" t="s">
        <v>3773</v>
      </c>
      <c r="G87" s="69">
        <v>10.0</v>
      </c>
      <c r="H87" s="83"/>
      <c r="I87" s="85">
        <v>50.0</v>
      </c>
      <c r="J87" s="380" t="s">
        <v>70</v>
      </c>
      <c r="K87" s="3"/>
      <c r="L87" s="3"/>
      <c r="M87" s="3"/>
      <c r="N87" s="3"/>
      <c r="O87" s="3"/>
      <c r="P87" s="3"/>
      <c r="Q87" s="3"/>
      <c r="R87" s="3"/>
      <c r="S87" s="3"/>
      <c r="T87" s="3"/>
      <c r="U87" s="3"/>
      <c r="V87" s="3"/>
      <c r="W87" s="3"/>
      <c r="X87" s="3"/>
      <c r="Y87" s="3"/>
      <c r="Z87" s="3"/>
    </row>
    <row r="88" ht="15.0" customHeight="1">
      <c r="A88" s="83" t="s">
        <v>3763</v>
      </c>
      <c r="B88" s="83" t="s">
        <v>52</v>
      </c>
      <c r="C88" s="85" t="s">
        <v>3774</v>
      </c>
      <c r="D88" s="83" t="s">
        <v>630</v>
      </c>
      <c r="E88" s="83" t="s">
        <v>3765</v>
      </c>
      <c r="F88" s="83" t="s">
        <v>3775</v>
      </c>
      <c r="G88" s="69">
        <v>10.0</v>
      </c>
      <c r="H88" s="83"/>
      <c r="I88" s="85">
        <v>50.0</v>
      </c>
      <c r="J88" s="380" t="s">
        <v>70</v>
      </c>
      <c r="K88" s="3"/>
      <c r="L88" s="3"/>
      <c r="M88" s="3"/>
      <c r="N88" s="3"/>
      <c r="O88" s="3"/>
      <c r="P88" s="3"/>
      <c r="Q88" s="3"/>
      <c r="R88" s="3"/>
      <c r="S88" s="3"/>
      <c r="T88" s="3"/>
      <c r="U88" s="3"/>
      <c r="V88" s="3"/>
      <c r="W88" s="3"/>
      <c r="X88" s="3"/>
      <c r="Y88" s="3"/>
      <c r="Z88" s="3"/>
    </row>
    <row r="89" ht="15.0" customHeight="1">
      <c r="A89" s="83" t="s">
        <v>3763</v>
      </c>
      <c r="B89" s="83" t="s">
        <v>52</v>
      </c>
      <c r="C89" s="85" t="s">
        <v>3776</v>
      </c>
      <c r="D89" s="83" t="s">
        <v>630</v>
      </c>
      <c r="E89" s="83" t="s">
        <v>3765</v>
      </c>
      <c r="F89" s="83" t="s">
        <v>3777</v>
      </c>
      <c r="G89" s="69">
        <v>10.0</v>
      </c>
      <c r="H89" s="83"/>
      <c r="I89" s="85">
        <v>50.0</v>
      </c>
      <c r="J89" s="380" t="s">
        <v>70</v>
      </c>
      <c r="K89" s="3"/>
      <c r="L89" s="3"/>
      <c r="M89" s="3"/>
      <c r="N89" s="3"/>
      <c r="O89" s="3"/>
      <c r="P89" s="3"/>
      <c r="Q89" s="3"/>
      <c r="R89" s="3"/>
      <c r="S89" s="3"/>
      <c r="T89" s="3"/>
      <c r="U89" s="3"/>
      <c r="V89" s="3"/>
      <c r="W89" s="3"/>
      <c r="X89" s="3"/>
      <c r="Y89" s="3"/>
      <c r="Z89" s="3"/>
    </row>
    <row r="90" ht="15.0" customHeight="1">
      <c r="A90" s="83" t="s">
        <v>3763</v>
      </c>
      <c r="B90" s="83" t="s">
        <v>52</v>
      </c>
      <c r="C90" s="85" t="s">
        <v>3776</v>
      </c>
      <c r="D90" s="83" t="s">
        <v>630</v>
      </c>
      <c r="E90" s="83" t="s">
        <v>3765</v>
      </c>
      <c r="F90" s="83" t="s">
        <v>3778</v>
      </c>
      <c r="G90" s="69">
        <v>10.0</v>
      </c>
      <c r="H90" s="83"/>
      <c r="I90" s="85">
        <v>50.0</v>
      </c>
      <c r="J90" s="380" t="s">
        <v>70</v>
      </c>
      <c r="K90" s="3"/>
      <c r="L90" s="3"/>
      <c r="M90" s="3"/>
      <c r="N90" s="3"/>
      <c r="O90" s="3"/>
      <c r="P90" s="3"/>
      <c r="Q90" s="3"/>
      <c r="R90" s="3"/>
      <c r="S90" s="3"/>
      <c r="T90" s="3"/>
      <c r="U90" s="3"/>
      <c r="V90" s="3"/>
      <c r="W90" s="3"/>
      <c r="X90" s="3"/>
      <c r="Y90" s="3"/>
      <c r="Z90" s="3"/>
    </row>
    <row r="91" ht="15.0" customHeight="1">
      <c r="A91" s="83" t="s">
        <v>3763</v>
      </c>
      <c r="B91" s="83" t="s">
        <v>52</v>
      </c>
      <c r="C91" s="85" t="s">
        <v>3779</v>
      </c>
      <c r="D91" s="83" t="s">
        <v>1156</v>
      </c>
      <c r="E91" s="83" t="s">
        <v>3765</v>
      </c>
      <c r="F91" s="83" t="s">
        <v>3780</v>
      </c>
      <c r="G91" s="69">
        <v>10.0</v>
      </c>
      <c r="H91" s="83"/>
      <c r="I91" s="85">
        <v>50.0</v>
      </c>
      <c r="J91" s="380" t="s">
        <v>70</v>
      </c>
      <c r="K91" s="3"/>
      <c r="L91" s="3"/>
      <c r="M91" s="3"/>
      <c r="N91" s="3"/>
      <c r="O91" s="3"/>
      <c r="P91" s="3"/>
      <c r="Q91" s="3"/>
      <c r="R91" s="3"/>
      <c r="S91" s="3"/>
      <c r="T91" s="3"/>
      <c r="U91" s="3"/>
      <c r="V91" s="3"/>
      <c r="W91" s="3"/>
      <c r="X91" s="3"/>
      <c r="Y91" s="3"/>
      <c r="Z91" s="3"/>
    </row>
    <row r="92" ht="15.0" customHeight="1">
      <c r="A92" s="83" t="s">
        <v>3763</v>
      </c>
      <c r="B92" s="83" t="s">
        <v>52</v>
      </c>
      <c r="C92" s="83" t="s">
        <v>3781</v>
      </c>
      <c r="D92" s="83" t="s">
        <v>3782</v>
      </c>
      <c r="E92" s="401" t="s">
        <v>3783</v>
      </c>
      <c r="F92" s="69" t="s">
        <v>3784</v>
      </c>
      <c r="G92" s="69">
        <v>50.0</v>
      </c>
      <c r="H92" s="69"/>
      <c r="I92" s="85">
        <v>50.0</v>
      </c>
      <c r="J92" s="380" t="s">
        <v>70</v>
      </c>
      <c r="K92" s="3"/>
      <c r="L92" s="3"/>
      <c r="M92" s="3"/>
      <c r="N92" s="3"/>
      <c r="O92" s="3"/>
      <c r="P92" s="3"/>
      <c r="Q92" s="3"/>
      <c r="R92" s="3"/>
      <c r="S92" s="3"/>
      <c r="T92" s="3"/>
      <c r="U92" s="3"/>
      <c r="V92" s="3"/>
      <c r="W92" s="3"/>
      <c r="X92" s="3"/>
      <c r="Y92" s="3"/>
      <c r="Z92" s="3"/>
    </row>
    <row r="93" ht="15.0" customHeight="1">
      <c r="A93" s="83" t="s">
        <v>3763</v>
      </c>
      <c r="B93" s="83" t="s">
        <v>52</v>
      </c>
      <c r="C93" s="88" t="s">
        <v>3785</v>
      </c>
      <c r="D93" s="83" t="s">
        <v>630</v>
      </c>
      <c r="E93" s="88" t="s">
        <v>3786</v>
      </c>
      <c r="F93" s="83" t="s">
        <v>3787</v>
      </c>
      <c r="G93" s="69">
        <v>50.0</v>
      </c>
      <c r="H93" s="436">
        <v>45293.0</v>
      </c>
      <c r="I93" s="85">
        <v>100.0</v>
      </c>
      <c r="J93" s="380" t="s">
        <v>70</v>
      </c>
      <c r="K93" s="3"/>
      <c r="L93" s="3"/>
      <c r="M93" s="3"/>
      <c r="N93" s="3"/>
      <c r="O93" s="3"/>
      <c r="P93" s="3"/>
      <c r="Q93" s="3"/>
      <c r="R93" s="3"/>
      <c r="S93" s="3"/>
      <c r="T93" s="3"/>
      <c r="U93" s="3"/>
      <c r="V93" s="3"/>
      <c r="W93" s="3"/>
      <c r="X93" s="3"/>
      <c r="Y93" s="3"/>
      <c r="Z93" s="3"/>
    </row>
    <row r="94" ht="15.0" customHeight="1">
      <c r="A94" s="83" t="s">
        <v>438</v>
      </c>
      <c r="B94" s="83" t="s">
        <v>52</v>
      </c>
      <c r="C94" s="83" t="s">
        <v>3788</v>
      </c>
      <c r="D94" s="83" t="s">
        <v>757</v>
      </c>
      <c r="E94" s="83" t="s">
        <v>3789</v>
      </c>
      <c r="F94" s="434">
        <v>45274.0</v>
      </c>
      <c r="G94" s="83">
        <v>50.0</v>
      </c>
      <c r="H94" s="83"/>
      <c r="I94" s="83">
        <v>50.0</v>
      </c>
      <c r="J94" s="380" t="s">
        <v>438</v>
      </c>
      <c r="K94" s="3"/>
      <c r="L94" s="3"/>
      <c r="M94" s="3"/>
      <c r="N94" s="3"/>
      <c r="O94" s="3"/>
      <c r="P94" s="3"/>
      <c r="Q94" s="3"/>
      <c r="R94" s="3"/>
      <c r="S94" s="3"/>
      <c r="T94" s="3"/>
      <c r="U94" s="3"/>
      <c r="V94" s="3"/>
      <c r="W94" s="3"/>
      <c r="X94" s="3"/>
      <c r="Y94" s="3"/>
      <c r="Z94" s="3"/>
    </row>
    <row r="95" ht="15.0" customHeight="1">
      <c r="A95" s="83" t="s">
        <v>438</v>
      </c>
      <c r="B95" s="83" t="s">
        <v>52</v>
      </c>
      <c r="C95" s="83" t="s">
        <v>3790</v>
      </c>
      <c r="D95" s="83" t="s">
        <v>757</v>
      </c>
      <c r="E95" s="83" t="s">
        <v>3791</v>
      </c>
      <c r="F95" s="434">
        <v>45288.0</v>
      </c>
      <c r="G95" s="83">
        <v>50.0</v>
      </c>
      <c r="H95" s="69"/>
      <c r="I95" s="83">
        <v>50.0</v>
      </c>
      <c r="J95" s="380" t="s">
        <v>438</v>
      </c>
      <c r="K95" s="3"/>
      <c r="L95" s="3"/>
      <c r="M95" s="3"/>
      <c r="N95" s="3"/>
      <c r="O95" s="3"/>
      <c r="P95" s="3"/>
      <c r="Q95" s="3"/>
      <c r="R95" s="3"/>
      <c r="S95" s="3"/>
      <c r="T95" s="3"/>
      <c r="U95" s="3"/>
      <c r="V95" s="3"/>
      <c r="W95" s="3"/>
      <c r="X95" s="3"/>
      <c r="Y95" s="3"/>
      <c r="Z95" s="3"/>
    </row>
    <row r="96" ht="15.0" customHeight="1">
      <c r="A96" s="83" t="s">
        <v>438</v>
      </c>
      <c r="B96" s="83" t="s">
        <v>52</v>
      </c>
      <c r="C96" s="83" t="s">
        <v>3792</v>
      </c>
      <c r="D96" s="83" t="s">
        <v>757</v>
      </c>
      <c r="E96" s="83" t="s">
        <v>3793</v>
      </c>
      <c r="F96" s="434">
        <v>45231.0</v>
      </c>
      <c r="G96" s="83">
        <v>50.0</v>
      </c>
      <c r="H96" s="83"/>
      <c r="I96" s="83">
        <v>50.0</v>
      </c>
      <c r="J96" s="380" t="s">
        <v>438</v>
      </c>
      <c r="K96" s="3"/>
      <c r="L96" s="3"/>
      <c r="M96" s="3"/>
      <c r="N96" s="3"/>
      <c r="O96" s="3"/>
      <c r="P96" s="3"/>
      <c r="Q96" s="3"/>
      <c r="R96" s="3"/>
      <c r="S96" s="3"/>
      <c r="T96" s="3"/>
      <c r="U96" s="3"/>
      <c r="V96" s="3"/>
      <c r="W96" s="3"/>
      <c r="X96" s="3"/>
      <c r="Y96" s="3"/>
      <c r="Z96" s="3"/>
    </row>
    <row r="97" ht="15.0" customHeight="1">
      <c r="A97" s="83" t="s">
        <v>438</v>
      </c>
      <c r="B97" s="83" t="s">
        <v>52</v>
      </c>
      <c r="C97" s="83" t="s">
        <v>3794</v>
      </c>
      <c r="D97" s="83" t="s">
        <v>757</v>
      </c>
      <c r="E97" s="83" t="s">
        <v>3791</v>
      </c>
      <c r="F97" s="434">
        <v>45231.0</v>
      </c>
      <c r="G97" s="83">
        <v>50.0</v>
      </c>
      <c r="H97" s="83"/>
      <c r="I97" s="83">
        <v>50.0</v>
      </c>
      <c r="J97" s="380" t="s">
        <v>438</v>
      </c>
      <c r="K97" s="3"/>
      <c r="L97" s="3"/>
      <c r="M97" s="3"/>
      <c r="N97" s="3"/>
      <c r="O97" s="3"/>
      <c r="P97" s="3"/>
      <c r="Q97" s="3"/>
      <c r="R97" s="3"/>
      <c r="S97" s="3"/>
      <c r="T97" s="3"/>
      <c r="U97" s="3"/>
      <c r="V97" s="3"/>
      <c r="W97" s="3"/>
      <c r="X97" s="3"/>
      <c r="Y97" s="3"/>
      <c r="Z97" s="3"/>
    </row>
    <row r="98" ht="15.0" customHeight="1">
      <c r="A98" s="83" t="s">
        <v>438</v>
      </c>
      <c r="B98" s="83" t="s">
        <v>52</v>
      </c>
      <c r="C98" s="83" t="s">
        <v>3795</v>
      </c>
      <c r="D98" s="83" t="s">
        <v>757</v>
      </c>
      <c r="E98" s="83" t="s">
        <v>3796</v>
      </c>
      <c r="F98" s="434">
        <v>45183.0</v>
      </c>
      <c r="G98" s="83">
        <v>50.0</v>
      </c>
      <c r="H98" s="83"/>
      <c r="I98" s="83">
        <v>50.0</v>
      </c>
      <c r="J98" s="380" t="s">
        <v>438</v>
      </c>
      <c r="K98" s="3"/>
      <c r="L98" s="3"/>
      <c r="M98" s="3"/>
      <c r="N98" s="3"/>
      <c r="O98" s="3"/>
      <c r="P98" s="3"/>
      <c r="Q98" s="3"/>
      <c r="R98" s="3"/>
      <c r="S98" s="3"/>
      <c r="T98" s="3"/>
      <c r="U98" s="3"/>
      <c r="V98" s="3"/>
      <c r="W98" s="3"/>
      <c r="X98" s="3"/>
      <c r="Y98" s="3"/>
      <c r="Z98" s="3"/>
    </row>
    <row r="99" ht="15.0" customHeight="1">
      <c r="A99" s="83" t="s">
        <v>438</v>
      </c>
      <c r="B99" s="83" t="s">
        <v>52</v>
      </c>
      <c r="C99" s="83" t="s">
        <v>3797</v>
      </c>
      <c r="D99" s="83" t="s">
        <v>757</v>
      </c>
      <c r="E99" s="83" t="s">
        <v>3793</v>
      </c>
      <c r="F99" s="434">
        <v>45169.0</v>
      </c>
      <c r="G99" s="83">
        <v>50.0</v>
      </c>
      <c r="H99" s="83"/>
      <c r="I99" s="83">
        <v>50.0</v>
      </c>
      <c r="J99" s="380" t="s">
        <v>438</v>
      </c>
      <c r="K99" s="3"/>
      <c r="L99" s="3"/>
      <c r="M99" s="3"/>
      <c r="N99" s="3"/>
      <c r="O99" s="3"/>
      <c r="P99" s="3"/>
      <c r="Q99" s="3"/>
      <c r="R99" s="3"/>
      <c r="S99" s="3"/>
      <c r="T99" s="3"/>
      <c r="U99" s="3"/>
      <c r="V99" s="3"/>
      <c r="W99" s="3"/>
      <c r="X99" s="3"/>
      <c r="Y99" s="3"/>
      <c r="Z99" s="3"/>
    </row>
    <row r="100" ht="15.0" customHeight="1">
      <c r="A100" s="83" t="s">
        <v>438</v>
      </c>
      <c r="B100" s="83" t="s">
        <v>52</v>
      </c>
      <c r="C100" s="83" t="s">
        <v>3798</v>
      </c>
      <c r="D100" s="83" t="s">
        <v>757</v>
      </c>
      <c r="E100" s="83" t="s">
        <v>3793</v>
      </c>
      <c r="F100" s="434">
        <v>45134.0</v>
      </c>
      <c r="G100" s="83">
        <v>50.0</v>
      </c>
      <c r="H100" s="83"/>
      <c r="I100" s="83">
        <v>50.0</v>
      </c>
      <c r="J100" s="380" t="s">
        <v>438</v>
      </c>
      <c r="K100" s="3"/>
      <c r="L100" s="3"/>
      <c r="M100" s="3"/>
      <c r="N100" s="3"/>
      <c r="O100" s="3"/>
      <c r="P100" s="3"/>
      <c r="Q100" s="3"/>
      <c r="R100" s="3"/>
      <c r="S100" s="3"/>
      <c r="T100" s="3"/>
      <c r="U100" s="3"/>
      <c r="V100" s="3"/>
      <c r="W100" s="3"/>
      <c r="X100" s="3"/>
      <c r="Y100" s="3"/>
      <c r="Z100" s="3"/>
    </row>
    <row r="101" ht="15.0" customHeight="1">
      <c r="A101" s="83" t="s">
        <v>438</v>
      </c>
      <c r="B101" s="83" t="s">
        <v>52</v>
      </c>
      <c r="C101" s="83" t="s">
        <v>3799</v>
      </c>
      <c r="D101" s="83" t="s">
        <v>757</v>
      </c>
      <c r="E101" s="83" t="s">
        <v>3800</v>
      </c>
      <c r="F101" s="434">
        <v>45077.0</v>
      </c>
      <c r="G101" s="83">
        <v>50.0</v>
      </c>
      <c r="H101" s="83"/>
      <c r="I101" s="83">
        <v>50.0</v>
      </c>
      <c r="J101" s="380" t="s">
        <v>438</v>
      </c>
      <c r="K101" s="3"/>
      <c r="L101" s="3"/>
      <c r="M101" s="3"/>
      <c r="N101" s="3"/>
      <c r="O101" s="3"/>
      <c r="P101" s="3"/>
      <c r="Q101" s="3"/>
      <c r="R101" s="3"/>
      <c r="S101" s="3"/>
      <c r="T101" s="3"/>
      <c r="U101" s="3"/>
      <c r="V101" s="3"/>
      <c r="W101" s="3"/>
      <c r="X101" s="3"/>
      <c r="Y101" s="3"/>
      <c r="Z101" s="3"/>
    </row>
    <row r="102" ht="15.0" customHeight="1">
      <c r="A102" s="83" t="s">
        <v>438</v>
      </c>
      <c r="B102" s="83" t="s">
        <v>52</v>
      </c>
      <c r="C102" s="83" t="s">
        <v>3801</v>
      </c>
      <c r="D102" s="83" t="s">
        <v>757</v>
      </c>
      <c r="E102" s="83" t="s">
        <v>3793</v>
      </c>
      <c r="F102" s="434">
        <v>45169.0</v>
      </c>
      <c r="G102" s="83">
        <v>50.0</v>
      </c>
      <c r="H102" s="83"/>
      <c r="I102" s="83">
        <v>50.0</v>
      </c>
      <c r="J102" s="380" t="s">
        <v>438</v>
      </c>
      <c r="K102" s="3"/>
      <c r="L102" s="3"/>
      <c r="M102" s="3"/>
      <c r="N102" s="3"/>
      <c r="O102" s="3"/>
      <c r="P102" s="3"/>
      <c r="Q102" s="3"/>
      <c r="R102" s="3"/>
      <c r="S102" s="3"/>
      <c r="T102" s="3"/>
      <c r="U102" s="3"/>
      <c r="V102" s="3"/>
      <c r="W102" s="3"/>
      <c r="X102" s="3"/>
      <c r="Y102" s="3"/>
      <c r="Z102" s="3"/>
    </row>
    <row r="103" ht="15.0" customHeight="1">
      <c r="A103" s="83" t="s">
        <v>438</v>
      </c>
      <c r="B103" s="83" t="s">
        <v>52</v>
      </c>
      <c r="C103" s="83" t="s">
        <v>3802</v>
      </c>
      <c r="D103" s="83" t="s">
        <v>757</v>
      </c>
      <c r="E103" s="83" t="s">
        <v>3803</v>
      </c>
      <c r="F103" s="434">
        <v>45030.0</v>
      </c>
      <c r="G103" s="83">
        <v>50.0</v>
      </c>
      <c r="H103" s="83"/>
      <c r="I103" s="83">
        <v>50.0</v>
      </c>
      <c r="J103" s="380" t="s">
        <v>438</v>
      </c>
      <c r="K103" s="3"/>
      <c r="L103" s="3"/>
      <c r="M103" s="3"/>
      <c r="N103" s="3"/>
      <c r="O103" s="3"/>
      <c r="P103" s="3"/>
      <c r="Q103" s="3"/>
      <c r="R103" s="3"/>
      <c r="S103" s="3"/>
      <c r="T103" s="3"/>
      <c r="U103" s="3"/>
      <c r="V103" s="3"/>
      <c r="W103" s="3"/>
      <c r="X103" s="3"/>
      <c r="Y103" s="3"/>
      <c r="Z103" s="3"/>
    </row>
    <row r="104" ht="15.0" customHeight="1">
      <c r="A104" s="83" t="s">
        <v>438</v>
      </c>
      <c r="B104" s="83" t="s">
        <v>52</v>
      </c>
      <c r="C104" s="83" t="s">
        <v>3804</v>
      </c>
      <c r="D104" s="83" t="s">
        <v>757</v>
      </c>
      <c r="E104" s="83" t="s">
        <v>3805</v>
      </c>
      <c r="F104" s="434">
        <v>44981.0</v>
      </c>
      <c r="G104" s="83">
        <v>50.0</v>
      </c>
      <c r="H104" s="83"/>
      <c r="I104" s="83">
        <v>50.0</v>
      </c>
      <c r="J104" s="380" t="s">
        <v>438</v>
      </c>
      <c r="K104" s="3"/>
      <c r="L104" s="3"/>
      <c r="M104" s="3"/>
      <c r="N104" s="3"/>
      <c r="O104" s="3"/>
      <c r="P104" s="3"/>
      <c r="Q104" s="3"/>
      <c r="R104" s="3"/>
      <c r="S104" s="3"/>
      <c r="T104" s="3"/>
      <c r="U104" s="3"/>
      <c r="V104" s="3"/>
      <c r="W104" s="3"/>
      <c r="X104" s="3"/>
      <c r="Y104" s="3"/>
      <c r="Z104" s="3"/>
    </row>
    <row r="105" ht="15.0" customHeight="1">
      <c r="A105" s="83" t="s">
        <v>438</v>
      </c>
      <c r="B105" s="83" t="s">
        <v>52</v>
      </c>
      <c r="C105" s="83" t="s">
        <v>3806</v>
      </c>
      <c r="D105" s="83" t="s">
        <v>757</v>
      </c>
      <c r="E105" s="83" t="s">
        <v>3803</v>
      </c>
      <c r="F105" s="434">
        <v>44954.0</v>
      </c>
      <c r="G105" s="83">
        <v>50.0</v>
      </c>
      <c r="H105" s="83"/>
      <c r="I105" s="83">
        <v>50.0</v>
      </c>
      <c r="J105" s="380" t="s">
        <v>438</v>
      </c>
      <c r="K105" s="3"/>
      <c r="L105" s="3"/>
      <c r="M105" s="3"/>
      <c r="N105" s="3"/>
      <c r="O105" s="3"/>
      <c r="P105" s="3"/>
      <c r="Q105" s="3"/>
      <c r="R105" s="3"/>
      <c r="S105" s="3"/>
      <c r="T105" s="3"/>
      <c r="U105" s="3"/>
      <c r="V105" s="3"/>
      <c r="W105" s="3"/>
      <c r="X105" s="3"/>
      <c r="Y105" s="3"/>
      <c r="Z105" s="3"/>
    </row>
    <row r="106" ht="15.0" customHeight="1">
      <c r="A106" s="83" t="s">
        <v>438</v>
      </c>
      <c r="B106" s="83" t="s">
        <v>52</v>
      </c>
      <c r="C106" s="83" t="s">
        <v>3807</v>
      </c>
      <c r="D106" s="83" t="s">
        <v>757</v>
      </c>
      <c r="E106" s="83" t="s">
        <v>3808</v>
      </c>
      <c r="F106" s="434">
        <v>44945.0</v>
      </c>
      <c r="G106" s="83">
        <v>50.0</v>
      </c>
      <c r="H106" s="83"/>
      <c r="I106" s="83">
        <v>50.0</v>
      </c>
      <c r="J106" s="380" t="s">
        <v>438</v>
      </c>
      <c r="K106" s="3"/>
      <c r="L106" s="3"/>
      <c r="M106" s="3"/>
      <c r="N106" s="3"/>
      <c r="O106" s="3"/>
      <c r="P106" s="3"/>
      <c r="Q106" s="3"/>
      <c r="R106" s="3"/>
      <c r="S106" s="3"/>
      <c r="T106" s="3"/>
      <c r="U106" s="3"/>
      <c r="V106" s="3"/>
      <c r="W106" s="3"/>
      <c r="X106" s="3"/>
      <c r="Y106" s="3"/>
      <c r="Z106" s="3"/>
    </row>
    <row r="107" ht="15.0" customHeight="1">
      <c r="A107" s="83" t="s">
        <v>438</v>
      </c>
      <c r="B107" s="83" t="s">
        <v>52</v>
      </c>
      <c r="C107" s="83" t="s">
        <v>3809</v>
      </c>
      <c r="D107" s="83" t="s">
        <v>757</v>
      </c>
      <c r="E107" s="83" t="s">
        <v>3808</v>
      </c>
      <c r="F107" s="434">
        <v>45092.0</v>
      </c>
      <c r="G107" s="83">
        <v>50.0</v>
      </c>
      <c r="H107" s="83"/>
      <c r="I107" s="83">
        <v>50.0</v>
      </c>
      <c r="J107" s="380" t="s">
        <v>438</v>
      </c>
      <c r="K107" s="3"/>
      <c r="L107" s="3"/>
      <c r="M107" s="3"/>
      <c r="N107" s="3"/>
      <c r="O107" s="3"/>
      <c r="P107" s="3"/>
      <c r="Q107" s="3"/>
      <c r="R107" s="3"/>
      <c r="S107" s="3"/>
      <c r="T107" s="3"/>
      <c r="U107" s="3"/>
      <c r="V107" s="3"/>
      <c r="W107" s="3"/>
      <c r="X107" s="3"/>
      <c r="Y107" s="3"/>
      <c r="Z107" s="3"/>
    </row>
    <row r="108" ht="15.0" customHeight="1">
      <c r="A108" s="83" t="s">
        <v>438</v>
      </c>
      <c r="B108" s="83" t="s">
        <v>52</v>
      </c>
      <c r="C108" s="83" t="s">
        <v>3810</v>
      </c>
      <c r="D108" s="83" t="s">
        <v>757</v>
      </c>
      <c r="E108" s="83" t="s">
        <v>3808</v>
      </c>
      <c r="F108" s="434">
        <v>45143.0</v>
      </c>
      <c r="G108" s="83">
        <v>50.0</v>
      </c>
      <c r="H108" s="83"/>
      <c r="I108" s="83">
        <v>50.0</v>
      </c>
      <c r="J108" s="380" t="s">
        <v>438</v>
      </c>
      <c r="K108" s="3"/>
      <c r="L108" s="3"/>
      <c r="M108" s="3"/>
      <c r="N108" s="3"/>
      <c r="O108" s="3"/>
      <c r="P108" s="3"/>
      <c r="Q108" s="3"/>
      <c r="R108" s="3"/>
      <c r="S108" s="3"/>
      <c r="T108" s="3"/>
      <c r="U108" s="3"/>
      <c r="V108" s="3"/>
      <c r="W108" s="3"/>
      <c r="X108" s="3"/>
      <c r="Y108" s="3"/>
      <c r="Z108" s="3"/>
    </row>
    <row r="109" ht="15.0" customHeight="1">
      <c r="A109" s="83" t="s">
        <v>438</v>
      </c>
      <c r="B109" s="83" t="s">
        <v>52</v>
      </c>
      <c r="C109" s="83" t="s">
        <v>3811</v>
      </c>
      <c r="D109" s="83" t="s">
        <v>757</v>
      </c>
      <c r="E109" s="83" t="s">
        <v>3808</v>
      </c>
      <c r="F109" s="434">
        <v>45190.0</v>
      </c>
      <c r="G109" s="83">
        <v>50.0</v>
      </c>
      <c r="H109" s="83"/>
      <c r="I109" s="83">
        <v>50.0</v>
      </c>
      <c r="J109" s="380" t="s">
        <v>438</v>
      </c>
      <c r="K109" s="3"/>
      <c r="L109" s="3"/>
      <c r="M109" s="3"/>
      <c r="N109" s="3"/>
      <c r="O109" s="3"/>
      <c r="P109" s="3"/>
      <c r="Q109" s="3"/>
      <c r="R109" s="3"/>
      <c r="S109" s="3"/>
      <c r="T109" s="3"/>
      <c r="U109" s="3"/>
      <c r="V109" s="3"/>
      <c r="W109" s="3"/>
      <c r="X109" s="3"/>
      <c r="Y109" s="3"/>
      <c r="Z109" s="3"/>
    </row>
    <row r="110" ht="15.0" customHeight="1">
      <c r="A110" s="83" t="s">
        <v>438</v>
      </c>
      <c r="B110" s="83" t="s">
        <v>52</v>
      </c>
      <c r="C110" s="83" t="s">
        <v>3812</v>
      </c>
      <c r="D110" s="83" t="s">
        <v>757</v>
      </c>
      <c r="E110" s="83" t="s">
        <v>3808</v>
      </c>
      <c r="F110" s="434">
        <v>45219.0</v>
      </c>
      <c r="G110" s="83">
        <v>50.0</v>
      </c>
      <c r="H110" s="83"/>
      <c r="I110" s="83">
        <v>50.0</v>
      </c>
      <c r="J110" s="380" t="s">
        <v>438</v>
      </c>
      <c r="K110" s="3"/>
      <c r="L110" s="3"/>
      <c r="M110" s="3"/>
      <c r="N110" s="3"/>
      <c r="O110" s="3"/>
      <c r="P110" s="3"/>
      <c r="Q110" s="3"/>
      <c r="R110" s="3"/>
      <c r="S110" s="3"/>
      <c r="T110" s="3"/>
      <c r="U110" s="3"/>
      <c r="V110" s="3"/>
      <c r="W110" s="3"/>
      <c r="X110" s="3"/>
      <c r="Y110" s="3"/>
      <c r="Z110" s="3"/>
    </row>
    <row r="111" ht="15.0" customHeight="1">
      <c r="A111" s="83" t="s">
        <v>438</v>
      </c>
      <c r="B111" s="83" t="s">
        <v>52</v>
      </c>
      <c r="C111" s="83" t="s">
        <v>3813</v>
      </c>
      <c r="D111" s="83" t="s">
        <v>757</v>
      </c>
      <c r="E111" s="83" t="s">
        <v>3814</v>
      </c>
      <c r="F111" s="434">
        <v>45176.0</v>
      </c>
      <c r="G111" s="83">
        <v>50.0</v>
      </c>
      <c r="H111" s="83"/>
      <c r="I111" s="83">
        <v>50.0</v>
      </c>
      <c r="J111" s="380" t="s">
        <v>438</v>
      </c>
      <c r="K111" s="3"/>
      <c r="L111" s="3"/>
      <c r="M111" s="3"/>
      <c r="N111" s="3"/>
      <c r="O111" s="3"/>
      <c r="P111" s="3"/>
      <c r="Q111" s="3"/>
      <c r="R111" s="3"/>
      <c r="S111" s="3"/>
      <c r="T111" s="3"/>
      <c r="U111" s="3"/>
      <c r="V111" s="3"/>
      <c r="W111" s="3"/>
      <c r="X111" s="3"/>
      <c r="Y111" s="3"/>
      <c r="Z111" s="3"/>
    </row>
    <row r="112" ht="15.0" customHeight="1">
      <c r="A112" s="83" t="s">
        <v>438</v>
      </c>
      <c r="B112" s="83" t="s">
        <v>52</v>
      </c>
      <c r="C112" s="83" t="s">
        <v>3813</v>
      </c>
      <c r="D112" s="83" t="s">
        <v>757</v>
      </c>
      <c r="E112" s="83" t="s">
        <v>3814</v>
      </c>
      <c r="F112" s="434">
        <v>45265.0</v>
      </c>
      <c r="G112" s="83">
        <v>50.0</v>
      </c>
      <c r="H112" s="83"/>
      <c r="I112" s="83">
        <v>50.0</v>
      </c>
      <c r="J112" s="380" t="s">
        <v>438</v>
      </c>
      <c r="K112" s="3"/>
      <c r="L112" s="3"/>
      <c r="M112" s="3"/>
      <c r="N112" s="3"/>
      <c r="O112" s="3"/>
      <c r="P112" s="3"/>
      <c r="Q112" s="3"/>
      <c r="R112" s="3"/>
      <c r="S112" s="3"/>
      <c r="T112" s="3"/>
      <c r="U112" s="3"/>
      <c r="V112" s="3"/>
      <c r="W112" s="3"/>
      <c r="X112" s="3"/>
      <c r="Y112" s="3"/>
      <c r="Z112" s="3"/>
    </row>
    <row r="113" ht="15.0" customHeight="1">
      <c r="A113" s="83" t="s">
        <v>438</v>
      </c>
      <c r="B113" s="83" t="s">
        <v>52</v>
      </c>
      <c r="C113" s="83" t="s">
        <v>3815</v>
      </c>
      <c r="D113" s="83" t="s">
        <v>757</v>
      </c>
      <c r="E113" s="83" t="s">
        <v>3816</v>
      </c>
      <c r="F113" s="434">
        <v>45122.0</v>
      </c>
      <c r="G113" s="83">
        <v>50.0</v>
      </c>
      <c r="H113" s="83"/>
      <c r="I113" s="83">
        <v>50.0</v>
      </c>
      <c r="J113" s="380" t="s">
        <v>438</v>
      </c>
      <c r="K113" s="3"/>
      <c r="L113" s="3"/>
      <c r="M113" s="3"/>
      <c r="N113" s="3"/>
      <c r="O113" s="3"/>
      <c r="P113" s="3"/>
      <c r="Q113" s="3"/>
      <c r="R113" s="3"/>
      <c r="S113" s="3"/>
      <c r="T113" s="3"/>
      <c r="U113" s="3"/>
      <c r="V113" s="3"/>
      <c r="W113" s="3"/>
      <c r="X113" s="3"/>
      <c r="Y113" s="3"/>
      <c r="Z113" s="3"/>
    </row>
    <row r="114" ht="15.0" customHeight="1">
      <c r="A114" s="83" t="s">
        <v>438</v>
      </c>
      <c r="B114" s="83" t="s">
        <v>52</v>
      </c>
      <c r="C114" s="83" t="s">
        <v>3817</v>
      </c>
      <c r="D114" s="83" t="s">
        <v>3818</v>
      </c>
      <c r="E114" s="83" t="s">
        <v>3819</v>
      </c>
      <c r="F114" s="83"/>
      <c r="G114" s="83">
        <v>50.0</v>
      </c>
      <c r="H114" s="83" t="s">
        <v>3820</v>
      </c>
      <c r="I114" s="83">
        <v>75.0</v>
      </c>
      <c r="J114" s="380" t="s">
        <v>438</v>
      </c>
      <c r="K114" s="3"/>
      <c r="L114" s="3"/>
      <c r="M114" s="3"/>
      <c r="N114" s="3"/>
      <c r="O114" s="3"/>
      <c r="P114" s="3"/>
      <c r="Q114" s="3"/>
      <c r="R114" s="3"/>
      <c r="S114" s="3"/>
      <c r="T114" s="3"/>
      <c r="U114" s="3"/>
      <c r="V114" s="3"/>
      <c r="W114" s="3"/>
      <c r="X114" s="3"/>
      <c r="Y114" s="3"/>
      <c r="Z114" s="3"/>
    </row>
    <row r="115" ht="15.0" customHeight="1">
      <c r="A115" s="83" t="s">
        <v>3821</v>
      </c>
      <c r="B115" s="83" t="s">
        <v>52</v>
      </c>
      <c r="C115" s="83" t="s">
        <v>3822</v>
      </c>
      <c r="D115" s="83" t="s">
        <v>296</v>
      </c>
      <c r="E115" s="88" t="s">
        <v>3823</v>
      </c>
      <c r="F115" s="83" t="s">
        <v>3787</v>
      </c>
      <c r="G115" s="83">
        <v>50.0</v>
      </c>
      <c r="H115" s="436">
        <v>45293.0</v>
      </c>
      <c r="I115" s="83">
        <v>100.0</v>
      </c>
      <c r="J115" s="380" t="s">
        <v>72</v>
      </c>
      <c r="K115" s="3"/>
      <c r="L115" s="3"/>
      <c r="M115" s="3"/>
      <c r="N115" s="3"/>
      <c r="O115" s="3"/>
      <c r="P115" s="3"/>
      <c r="Q115" s="3"/>
      <c r="R115" s="3"/>
      <c r="S115" s="3"/>
      <c r="T115" s="3"/>
      <c r="U115" s="3"/>
      <c r="V115" s="3"/>
      <c r="W115" s="3"/>
      <c r="X115" s="3"/>
      <c r="Y115" s="3"/>
      <c r="Z115" s="3"/>
    </row>
    <row r="116" ht="15.0" customHeight="1">
      <c r="A116" s="83" t="s">
        <v>3821</v>
      </c>
      <c r="B116" s="83" t="s">
        <v>52</v>
      </c>
      <c r="C116" s="204" t="s">
        <v>3824</v>
      </c>
      <c r="D116" s="69" t="s">
        <v>3825</v>
      </c>
      <c r="E116" s="69" t="s">
        <v>3826</v>
      </c>
      <c r="F116" s="69" t="s">
        <v>3827</v>
      </c>
      <c r="G116" s="69">
        <v>50.0</v>
      </c>
      <c r="H116" s="69"/>
      <c r="I116" s="83">
        <v>50.0</v>
      </c>
      <c r="J116" s="380" t="s">
        <v>72</v>
      </c>
      <c r="K116" s="3"/>
      <c r="L116" s="3"/>
      <c r="M116" s="3"/>
      <c r="N116" s="3"/>
      <c r="O116" s="3"/>
      <c r="P116" s="3"/>
      <c r="Q116" s="3"/>
      <c r="R116" s="3"/>
      <c r="S116" s="3"/>
      <c r="T116" s="3"/>
      <c r="U116" s="3"/>
      <c r="V116" s="3"/>
      <c r="W116" s="3"/>
      <c r="X116" s="3"/>
      <c r="Y116" s="3"/>
      <c r="Z116" s="3"/>
    </row>
    <row r="117" ht="15.0" customHeight="1">
      <c r="A117" s="90" t="s">
        <v>1591</v>
      </c>
      <c r="B117" s="90" t="s">
        <v>52</v>
      </c>
      <c r="C117" s="90" t="s">
        <v>3828</v>
      </c>
      <c r="D117" s="90" t="s">
        <v>3078</v>
      </c>
      <c r="E117" s="88" t="s">
        <v>3829</v>
      </c>
      <c r="F117" s="437">
        <v>45050.0</v>
      </c>
      <c r="G117" s="90">
        <v>10.0</v>
      </c>
      <c r="H117" s="90">
        <v>2.0</v>
      </c>
      <c r="I117" s="90">
        <v>10.0</v>
      </c>
      <c r="J117" s="380" t="s">
        <v>1591</v>
      </c>
      <c r="K117" s="3"/>
      <c r="L117" s="3"/>
      <c r="M117" s="3"/>
      <c r="N117" s="3"/>
      <c r="O117" s="3"/>
      <c r="P117" s="3"/>
      <c r="Q117" s="3"/>
      <c r="R117" s="3"/>
      <c r="S117" s="3"/>
      <c r="T117" s="3"/>
      <c r="U117" s="3"/>
      <c r="V117" s="3"/>
      <c r="W117" s="3"/>
      <c r="X117" s="3"/>
      <c r="Y117" s="3"/>
      <c r="Z117" s="3"/>
    </row>
    <row r="118" ht="15.0" customHeight="1">
      <c r="A118" s="90" t="s">
        <v>1591</v>
      </c>
      <c r="B118" s="90" t="s">
        <v>52</v>
      </c>
      <c r="C118" s="90" t="s">
        <v>3828</v>
      </c>
      <c r="D118" s="90" t="s">
        <v>3078</v>
      </c>
      <c r="E118" s="88" t="s">
        <v>3829</v>
      </c>
      <c r="F118" s="437">
        <v>45239.0</v>
      </c>
      <c r="G118" s="90">
        <v>10.0</v>
      </c>
      <c r="H118" s="90">
        <v>2.0</v>
      </c>
      <c r="I118" s="90">
        <v>10.0</v>
      </c>
      <c r="J118" s="380" t="s">
        <v>1591</v>
      </c>
      <c r="K118" s="3"/>
      <c r="L118" s="3"/>
      <c r="M118" s="3"/>
      <c r="N118" s="3"/>
      <c r="O118" s="3"/>
      <c r="P118" s="3"/>
      <c r="Q118" s="3"/>
      <c r="R118" s="3"/>
      <c r="S118" s="3"/>
      <c r="T118" s="3"/>
      <c r="U118" s="3"/>
      <c r="V118" s="3"/>
      <c r="W118" s="3"/>
      <c r="X118" s="3"/>
      <c r="Y118" s="3"/>
      <c r="Z118" s="3"/>
    </row>
    <row r="119" ht="15.0" customHeight="1">
      <c r="A119" s="90" t="s">
        <v>1591</v>
      </c>
      <c r="B119" s="90" t="s">
        <v>52</v>
      </c>
      <c r="C119" s="90" t="s">
        <v>3830</v>
      </c>
      <c r="D119" s="90" t="s">
        <v>757</v>
      </c>
      <c r="E119" s="215" t="s">
        <v>3831</v>
      </c>
      <c r="F119" s="213" t="s">
        <v>3832</v>
      </c>
      <c r="G119" s="90">
        <v>50.0</v>
      </c>
      <c r="H119" s="213">
        <v>12.0</v>
      </c>
      <c r="I119" s="90">
        <v>50.0</v>
      </c>
      <c r="J119" s="380" t="s">
        <v>1591</v>
      </c>
      <c r="K119" s="3"/>
      <c r="L119" s="3"/>
      <c r="M119" s="3"/>
      <c r="N119" s="3"/>
      <c r="O119" s="3"/>
      <c r="P119" s="3"/>
      <c r="Q119" s="3"/>
      <c r="R119" s="3"/>
      <c r="S119" s="3"/>
      <c r="T119" s="3"/>
      <c r="U119" s="3"/>
      <c r="V119" s="3"/>
      <c r="W119" s="3"/>
      <c r="X119" s="3"/>
      <c r="Y119" s="3"/>
      <c r="Z119" s="3"/>
    </row>
    <row r="120" ht="15.0" customHeight="1">
      <c r="A120" s="90" t="s">
        <v>1591</v>
      </c>
      <c r="B120" s="90" t="s">
        <v>52</v>
      </c>
      <c r="C120" s="90" t="s">
        <v>3830</v>
      </c>
      <c r="D120" s="90" t="s">
        <v>757</v>
      </c>
      <c r="E120" s="215" t="s">
        <v>3831</v>
      </c>
      <c r="F120" s="437">
        <v>45062.0</v>
      </c>
      <c r="G120" s="90">
        <v>50.0</v>
      </c>
      <c r="H120" s="213">
        <v>12.0</v>
      </c>
      <c r="I120" s="90">
        <v>50.0</v>
      </c>
      <c r="J120" s="380" t="s">
        <v>1591</v>
      </c>
      <c r="K120" s="3"/>
      <c r="L120" s="3"/>
      <c r="M120" s="3"/>
      <c r="N120" s="3"/>
      <c r="O120" s="3"/>
      <c r="P120" s="3"/>
      <c r="Q120" s="3"/>
      <c r="R120" s="3"/>
      <c r="S120" s="3"/>
      <c r="T120" s="3"/>
      <c r="U120" s="3"/>
      <c r="V120" s="3"/>
      <c r="W120" s="3"/>
      <c r="X120" s="3"/>
      <c r="Y120" s="3"/>
      <c r="Z120" s="3"/>
    </row>
    <row r="121" ht="15.0" customHeight="1">
      <c r="A121" s="90" t="s">
        <v>1591</v>
      </c>
      <c r="B121" s="90" t="s">
        <v>52</v>
      </c>
      <c r="C121" s="90" t="s">
        <v>3830</v>
      </c>
      <c r="D121" s="90" t="s">
        <v>757</v>
      </c>
      <c r="E121" s="215" t="s">
        <v>3831</v>
      </c>
      <c r="F121" s="213" t="s">
        <v>3833</v>
      </c>
      <c r="G121" s="90">
        <v>50.0</v>
      </c>
      <c r="H121" s="213">
        <v>12.0</v>
      </c>
      <c r="I121" s="90">
        <v>50.0</v>
      </c>
      <c r="J121" s="380" t="s">
        <v>1591</v>
      </c>
      <c r="K121" s="3"/>
      <c r="L121" s="3"/>
      <c r="M121" s="3"/>
      <c r="N121" s="3"/>
      <c r="O121" s="3"/>
      <c r="P121" s="3"/>
      <c r="Q121" s="3"/>
      <c r="R121" s="3"/>
      <c r="S121" s="3"/>
      <c r="T121" s="3"/>
      <c r="U121" s="3"/>
      <c r="V121" s="3"/>
      <c r="W121" s="3"/>
      <c r="X121" s="3"/>
      <c r="Y121" s="3"/>
      <c r="Z121" s="3"/>
    </row>
    <row r="122" ht="15.0" customHeight="1">
      <c r="A122" s="90" t="s">
        <v>1591</v>
      </c>
      <c r="B122" s="90" t="s">
        <v>52</v>
      </c>
      <c r="C122" s="90" t="s">
        <v>3830</v>
      </c>
      <c r="D122" s="90" t="s">
        <v>757</v>
      </c>
      <c r="E122" s="215" t="s">
        <v>3831</v>
      </c>
      <c r="F122" s="90" t="s">
        <v>3834</v>
      </c>
      <c r="G122" s="90">
        <v>50.0</v>
      </c>
      <c r="H122" s="213">
        <v>12.0</v>
      </c>
      <c r="I122" s="90">
        <v>50.0</v>
      </c>
      <c r="J122" s="380" t="s">
        <v>1591</v>
      </c>
      <c r="K122" s="3"/>
      <c r="L122" s="3"/>
      <c r="M122" s="3"/>
      <c r="N122" s="3"/>
      <c r="O122" s="3"/>
      <c r="P122" s="3"/>
      <c r="Q122" s="3"/>
      <c r="R122" s="3"/>
      <c r="S122" s="3"/>
      <c r="T122" s="3"/>
      <c r="U122" s="3"/>
      <c r="V122" s="3"/>
      <c r="W122" s="3"/>
      <c r="X122" s="3"/>
      <c r="Y122" s="3"/>
      <c r="Z122" s="3"/>
    </row>
    <row r="123" ht="15.0" customHeight="1">
      <c r="A123" s="90" t="s">
        <v>1591</v>
      </c>
      <c r="B123" s="90" t="s">
        <v>52</v>
      </c>
      <c r="C123" s="90" t="s">
        <v>3830</v>
      </c>
      <c r="D123" s="90" t="s">
        <v>757</v>
      </c>
      <c r="E123" s="215" t="s">
        <v>3831</v>
      </c>
      <c r="F123" s="90" t="s">
        <v>3835</v>
      </c>
      <c r="G123" s="90">
        <v>50.0</v>
      </c>
      <c r="H123" s="213">
        <v>12.0</v>
      </c>
      <c r="I123" s="90">
        <v>50.0</v>
      </c>
      <c r="J123" s="380" t="s">
        <v>1591</v>
      </c>
      <c r="K123" s="3"/>
      <c r="L123" s="3"/>
      <c r="M123" s="3"/>
      <c r="N123" s="3"/>
      <c r="O123" s="3"/>
      <c r="P123" s="3"/>
      <c r="Q123" s="3"/>
      <c r="R123" s="3"/>
      <c r="S123" s="3"/>
      <c r="T123" s="3"/>
      <c r="U123" s="3"/>
      <c r="V123" s="3"/>
      <c r="W123" s="3"/>
      <c r="X123" s="3"/>
      <c r="Y123" s="3"/>
      <c r="Z123" s="3"/>
    </row>
    <row r="124" ht="15.0" customHeight="1">
      <c r="A124" s="90" t="s">
        <v>1591</v>
      </c>
      <c r="B124" s="90" t="s">
        <v>52</v>
      </c>
      <c r="C124" s="90" t="s">
        <v>3830</v>
      </c>
      <c r="D124" s="90" t="s">
        <v>757</v>
      </c>
      <c r="E124" s="215" t="s">
        <v>3831</v>
      </c>
      <c r="F124" s="90" t="s">
        <v>3835</v>
      </c>
      <c r="G124" s="90">
        <v>50.0</v>
      </c>
      <c r="H124" s="213">
        <v>12.0</v>
      </c>
      <c r="I124" s="90">
        <v>50.0</v>
      </c>
      <c r="J124" s="380" t="s">
        <v>1591</v>
      </c>
      <c r="K124" s="3"/>
      <c r="L124" s="3"/>
      <c r="M124" s="3"/>
      <c r="N124" s="3"/>
      <c r="O124" s="3"/>
      <c r="P124" s="3"/>
      <c r="Q124" s="3"/>
      <c r="R124" s="3"/>
      <c r="S124" s="3"/>
      <c r="T124" s="3"/>
      <c r="U124" s="3"/>
      <c r="V124" s="3"/>
      <c r="W124" s="3"/>
      <c r="X124" s="3"/>
      <c r="Y124" s="3"/>
      <c r="Z124" s="3"/>
    </row>
    <row r="125" ht="15.0" customHeight="1">
      <c r="A125" s="90" t="s">
        <v>1591</v>
      </c>
      <c r="B125" s="90" t="s">
        <v>52</v>
      </c>
      <c r="C125" s="90" t="s">
        <v>3836</v>
      </c>
      <c r="D125" s="90" t="s">
        <v>296</v>
      </c>
      <c r="E125" s="401" t="s">
        <v>3837</v>
      </c>
      <c r="F125" s="90" t="s">
        <v>3838</v>
      </c>
      <c r="G125" s="90">
        <v>50.0</v>
      </c>
      <c r="H125" s="213">
        <v>8.0</v>
      </c>
      <c r="I125" s="90">
        <v>50.0</v>
      </c>
      <c r="J125" s="380" t="s">
        <v>1591</v>
      </c>
      <c r="K125" s="3"/>
      <c r="L125" s="3"/>
      <c r="M125" s="3"/>
      <c r="N125" s="3"/>
      <c r="O125" s="3"/>
      <c r="P125" s="3"/>
      <c r="Q125" s="3"/>
      <c r="R125" s="3"/>
      <c r="S125" s="3"/>
      <c r="T125" s="3"/>
      <c r="U125" s="3"/>
      <c r="V125" s="3"/>
      <c r="W125" s="3"/>
      <c r="X125" s="3"/>
      <c r="Y125" s="3"/>
      <c r="Z125" s="3"/>
    </row>
    <row r="126" ht="15.0" customHeight="1">
      <c r="A126" s="90" t="s">
        <v>1591</v>
      </c>
      <c r="B126" s="90" t="s">
        <v>52</v>
      </c>
      <c r="C126" s="90" t="s">
        <v>3717</v>
      </c>
      <c r="D126" s="90" t="s">
        <v>757</v>
      </c>
      <c r="E126" s="401" t="s">
        <v>3718</v>
      </c>
      <c r="F126" s="437">
        <v>44995.0</v>
      </c>
      <c r="G126" s="90">
        <v>50.0</v>
      </c>
      <c r="H126" s="213">
        <v>12.0</v>
      </c>
      <c r="I126" s="90">
        <v>50.0</v>
      </c>
      <c r="J126" s="380" t="s">
        <v>1591</v>
      </c>
      <c r="K126" s="3"/>
      <c r="L126" s="3"/>
      <c r="M126" s="3"/>
      <c r="N126" s="3"/>
      <c r="O126" s="3"/>
      <c r="P126" s="3"/>
      <c r="Q126" s="3"/>
      <c r="R126" s="3"/>
      <c r="S126" s="3"/>
      <c r="T126" s="3"/>
      <c r="U126" s="3"/>
      <c r="V126" s="3"/>
      <c r="W126" s="3"/>
      <c r="X126" s="3"/>
      <c r="Y126" s="3"/>
      <c r="Z126" s="3"/>
    </row>
    <row r="127" ht="15.0" customHeight="1">
      <c r="A127" s="90" t="s">
        <v>1591</v>
      </c>
      <c r="B127" s="90" t="s">
        <v>52</v>
      </c>
      <c r="C127" s="90" t="s">
        <v>3717</v>
      </c>
      <c r="D127" s="90" t="s">
        <v>757</v>
      </c>
      <c r="E127" s="401" t="s">
        <v>3718</v>
      </c>
      <c r="F127" s="437">
        <v>45033.0</v>
      </c>
      <c r="G127" s="90">
        <v>50.0</v>
      </c>
      <c r="H127" s="213">
        <v>12.0</v>
      </c>
      <c r="I127" s="90">
        <v>50.0</v>
      </c>
      <c r="J127" s="380" t="s">
        <v>1591</v>
      </c>
      <c r="K127" s="3"/>
      <c r="L127" s="3"/>
      <c r="M127" s="3"/>
      <c r="N127" s="3"/>
      <c r="O127" s="3"/>
      <c r="P127" s="3"/>
      <c r="Q127" s="3"/>
      <c r="R127" s="3"/>
      <c r="S127" s="3"/>
      <c r="T127" s="3"/>
      <c r="U127" s="3"/>
      <c r="V127" s="3"/>
      <c r="W127" s="3"/>
      <c r="X127" s="3"/>
      <c r="Y127" s="3"/>
      <c r="Z127" s="3"/>
    </row>
    <row r="128" ht="15.0" customHeight="1">
      <c r="A128" s="90" t="s">
        <v>1591</v>
      </c>
      <c r="B128" s="90" t="s">
        <v>52</v>
      </c>
      <c r="C128" s="90" t="s">
        <v>3717</v>
      </c>
      <c r="D128" s="90" t="s">
        <v>757</v>
      </c>
      <c r="E128" s="401" t="s">
        <v>3718</v>
      </c>
      <c r="F128" s="437">
        <v>45089.0</v>
      </c>
      <c r="G128" s="90">
        <v>50.0</v>
      </c>
      <c r="H128" s="213">
        <v>12.0</v>
      </c>
      <c r="I128" s="90">
        <v>50.0</v>
      </c>
      <c r="J128" s="380" t="s">
        <v>1591</v>
      </c>
      <c r="K128" s="3"/>
      <c r="L128" s="3"/>
      <c r="M128" s="3"/>
      <c r="N128" s="3"/>
      <c r="O128" s="3"/>
      <c r="P128" s="3"/>
      <c r="Q128" s="3"/>
      <c r="R128" s="3"/>
      <c r="S128" s="3"/>
      <c r="T128" s="3"/>
      <c r="U128" s="3"/>
      <c r="V128" s="3"/>
      <c r="W128" s="3"/>
      <c r="X128" s="3"/>
      <c r="Y128" s="3"/>
      <c r="Z128" s="3"/>
    </row>
    <row r="129" ht="15.0" customHeight="1">
      <c r="A129" s="90" t="s">
        <v>1591</v>
      </c>
      <c r="B129" s="90" t="s">
        <v>52</v>
      </c>
      <c r="C129" s="90" t="s">
        <v>3839</v>
      </c>
      <c r="D129" s="90" t="s">
        <v>757</v>
      </c>
      <c r="E129" s="214" t="s">
        <v>3840</v>
      </c>
      <c r="F129" s="437">
        <v>44955.0</v>
      </c>
      <c r="G129" s="90">
        <v>50.0</v>
      </c>
      <c r="H129" s="90">
        <v>12.0</v>
      </c>
      <c r="I129" s="90">
        <v>50.0</v>
      </c>
      <c r="J129" s="380" t="s">
        <v>1591</v>
      </c>
      <c r="K129" s="3"/>
      <c r="L129" s="3"/>
      <c r="M129" s="3"/>
      <c r="N129" s="3"/>
      <c r="O129" s="3"/>
      <c r="P129" s="3"/>
      <c r="Q129" s="3"/>
      <c r="R129" s="3"/>
      <c r="S129" s="3"/>
      <c r="T129" s="3"/>
      <c r="U129" s="3"/>
      <c r="V129" s="3"/>
      <c r="W129" s="3"/>
      <c r="X129" s="3"/>
      <c r="Y129" s="3"/>
      <c r="Z129" s="3"/>
    </row>
    <row r="130" ht="15.0" customHeight="1">
      <c r="A130" s="90" t="s">
        <v>1591</v>
      </c>
      <c r="B130" s="90" t="s">
        <v>52</v>
      </c>
      <c r="C130" s="90" t="s">
        <v>3839</v>
      </c>
      <c r="D130" s="90" t="s">
        <v>757</v>
      </c>
      <c r="E130" s="214" t="s">
        <v>3840</v>
      </c>
      <c r="F130" s="437">
        <v>44955.0</v>
      </c>
      <c r="G130" s="90">
        <v>50.0</v>
      </c>
      <c r="H130" s="90">
        <v>12.0</v>
      </c>
      <c r="I130" s="90">
        <v>50.0</v>
      </c>
      <c r="J130" s="380" t="s">
        <v>1591</v>
      </c>
      <c r="K130" s="3"/>
      <c r="L130" s="3"/>
      <c r="M130" s="3"/>
      <c r="N130" s="3"/>
      <c r="O130" s="3"/>
      <c r="P130" s="3"/>
      <c r="Q130" s="3"/>
      <c r="R130" s="3"/>
      <c r="S130" s="3"/>
      <c r="T130" s="3"/>
      <c r="U130" s="3"/>
      <c r="V130" s="3"/>
      <c r="W130" s="3"/>
      <c r="X130" s="3"/>
      <c r="Y130" s="3"/>
      <c r="Z130" s="3"/>
    </row>
    <row r="131" ht="15.0" customHeight="1">
      <c r="A131" s="90" t="s">
        <v>1591</v>
      </c>
      <c r="B131" s="90" t="s">
        <v>52</v>
      </c>
      <c r="C131" s="90" t="s">
        <v>3839</v>
      </c>
      <c r="D131" s="90" t="s">
        <v>757</v>
      </c>
      <c r="E131" s="214" t="s">
        <v>3840</v>
      </c>
      <c r="F131" s="437">
        <v>44955.0</v>
      </c>
      <c r="G131" s="90">
        <v>50.0</v>
      </c>
      <c r="H131" s="90">
        <v>12.0</v>
      </c>
      <c r="I131" s="90">
        <v>50.0</v>
      </c>
      <c r="J131" s="380" t="s">
        <v>1591</v>
      </c>
      <c r="K131" s="3"/>
      <c r="L131" s="3"/>
      <c r="M131" s="3"/>
      <c r="N131" s="3"/>
      <c r="O131" s="3"/>
      <c r="P131" s="3"/>
      <c r="Q131" s="3"/>
      <c r="R131" s="3"/>
      <c r="S131" s="3"/>
      <c r="T131" s="3"/>
      <c r="U131" s="3"/>
      <c r="V131" s="3"/>
      <c r="W131" s="3"/>
      <c r="X131" s="3"/>
      <c r="Y131" s="3"/>
      <c r="Z131" s="3"/>
    </row>
    <row r="132" ht="15.0" customHeight="1">
      <c r="A132" s="90" t="s">
        <v>1591</v>
      </c>
      <c r="B132" s="90" t="s">
        <v>52</v>
      </c>
      <c r="C132" s="90" t="s">
        <v>3841</v>
      </c>
      <c r="D132" s="90" t="s">
        <v>3078</v>
      </c>
      <c r="E132" s="214" t="s">
        <v>3842</v>
      </c>
      <c r="F132" s="437">
        <v>45112.0</v>
      </c>
      <c r="G132" s="90">
        <v>10.0</v>
      </c>
      <c r="H132" s="90">
        <v>6.0</v>
      </c>
      <c r="I132" s="90">
        <v>10.0</v>
      </c>
      <c r="J132" s="380" t="s">
        <v>1591</v>
      </c>
      <c r="K132" s="3"/>
      <c r="L132" s="3"/>
      <c r="M132" s="3"/>
      <c r="N132" s="3"/>
      <c r="O132" s="3"/>
      <c r="P132" s="3"/>
      <c r="Q132" s="3"/>
      <c r="R132" s="3"/>
      <c r="S132" s="3"/>
      <c r="T132" s="3"/>
      <c r="U132" s="3"/>
      <c r="V132" s="3"/>
      <c r="W132" s="3"/>
      <c r="X132" s="3"/>
      <c r="Y132" s="3"/>
      <c r="Z132" s="3"/>
    </row>
    <row r="133" ht="15.0" customHeight="1">
      <c r="A133" s="90" t="s">
        <v>1591</v>
      </c>
      <c r="B133" s="90" t="s">
        <v>52</v>
      </c>
      <c r="C133" s="90" t="s">
        <v>3841</v>
      </c>
      <c r="D133" s="90" t="s">
        <v>3078</v>
      </c>
      <c r="E133" s="214" t="s">
        <v>3842</v>
      </c>
      <c r="F133" s="437">
        <v>45211.0</v>
      </c>
      <c r="G133" s="90">
        <v>10.0</v>
      </c>
      <c r="H133" s="90">
        <v>6.0</v>
      </c>
      <c r="I133" s="90">
        <v>10.0</v>
      </c>
      <c r="J133" s="380" t="s">
        <v>1591</v>
      </c>
      <c r="K133" s="3"/>
      <c r="L133" s="3"/>
      <c r="M133" s="3"/>
      <c r="N133" s="3"/>
      <c r="O133" s="3"/>
      <c r="P133" s="3"/>
      <c r="Q133" s="3"/>
      <c r="R133" s="3"/>
      <c r="S133" s="3"/>
      <c r="T133" s="3"/>
      <c r="U133" s="3"/>
      <c r="V133" s="3"/>
      <c r="W133" s="3"/>
      <c r="X133" s="3"/>
      <c r="Y133" s="3"/>
      <c r="Z133" s="3"/>
    </row>
    <row r="134" ht="15.0" customHeight="1">
      <c r="A134" s="90" t="s">
        <v>1591</v>
      </c>
      <c r="B134" s="90" t="s">
        <v>52</v>
      </c>
      <c r="C134" s="90" t="s">
        <v>3843</v>
      </c>
      <c r="D134" s="90" t="s">
        <v>757</v>
      </c>
      <c r="E134" s="401" t="s">
        <v>3844</v>
      </c>
      <c r="F134" s="90" t="s">
        <v>3835</v>
      </c>
      <c r="G134" s="90">
        <v>50.0</v>
      </c>
      <c r="H134" s="213">
        <v>32.0</v>
      </c>
      <c r="I134" s="90">
        <v>50.0</v>
      </c>
      <c r="J134" s="380" t="s">
        <v>1591</v>
      </c>
      <c r="K134" s="3"/>
      <c r="L134" s="3"/>
      <c r="M134" s="3"/>
      <c r="N134" s="3"/>
      <c r="O134" s="3"/>
      <c r="P134" s="3"/>
      <c r="Q134" s="3"/>
      <c r="R134" s="3"/>
      <c r="S134" s="3"/>
      <c r="T134" s="3"/>
      <c r="U134" s="3"/>
      <c r="V134" s="3"/>
      <c r="W134" s="3"/>
      <c r="X134" s="3"/>
      <c r="Y134" s="3"/>
      <c r="Z134" s="3"/>
    </row>
    <row r="135" ht="15.0" customHeight="1">
      <c r="A135" s="90" t="s">
        <v>1591</v>
      </c>
      <c r="B135" s="90" t="s">
        <v>52</v>
      </c>
      <c r="C135" s="90" t="s">
        <v>3845</v>
      </c>
      <c r="D135" s="90" t="s">
        <v>757</v>
      </c>
      <c r="E135" s="401" t="s">
        <v>3846</v>
      </c>
      <c r="F135" s="90" t="s">
        <v>3832</v>
      </c>
      <c r="G135" s="90">
        <v>50.0</v>
      </c>
      <c r="H135" s="213">
        <v>24.0</v>
      </c>
      <c r="I135" s="90">
        <v>50.0</v>
      </c>
      <c r="J135" s="380" t="s">
        <v>1591</v>
      </c>
      <c r="K135" s="3"/>
      <c r="L135" s="3"/>
      <c r="M135" s="3"/>
      <c r="N135" s="3"/>
      <c r="O135" s="3"/>
      <c r="P135" s="3"/>
      <c r="Q135" s="3"/>
      <c r="R135" s="3"/>
      <c r="S135" s="3"/>
      <c r="T135" s="3"/>
      <c r="U135" s="3"/>
      <c r="V135" s="3"/>
      <c r="W135" s="3"/>
      <c r="X135" s="3"/>
      <c r="Y135" s="3"/>
      <c r="Z135" s="3"/>
    </row>
    <row r="136" ht="15.0" customHeight="1">
      <c r="A136" s="90" t="s">
        <v>1591</v>
      </c>
      <c r="B136" s="90" t="s">
        <v>52</v>
      </c>
      <c r="C136" s="90" t="s">
        <v>3845</v>
      </c>
      <c r="D136" s="90" t="s">
        <v>757</v>
      </c>
      <c r="E136" s="401" t="s">
        <v>3846</v>
      </c>
      <c r="F136" s="90" t="s">
        <v>3832</v>
      </c>
      <c r="G136" s="90">
        <v>50.0</v>
      </c>
      <c r="H136" s="213">
        <v>24.0</v>
      </c>
      <c r="I136" s="90">
        <v>50.0</v>
      </c>
      <c r="J136" s="380" t="s">
        <v>1591</v>
      </c>
      <c r="K136" s="3"/>
      <c r="L136" s="3"/>
      <c r="M136" s="3"/>
      <c r="N136" s="3"/>
      <c r="O136" s="3"/>
      <c r="P136" s="3"/>
      <c r="Q136" s="3"/>
      <c r="R136" s="3"/>
      <c r="S136" s="3"/>
      <c r="T136" s="3"/>
      <c r="U136" s="3"/>
      <c r="V136" s="3"/>
      <c r="W136" s="3"/>
      <c r="X136" s="3"/>
      <c r="Y136" s="3"/>
      <c r="Z136" s="3"/>
    </row>
    <row r="137" ht="15.0" customHeight="1">
      <c r="A137" s="90" t="s">
        <v>1591</v>
      </c>
      <c r="B137" s="90" t="s">
        <v>52</v>
      </c>
      <c r="C137" s="90" t="s">
        <v>3845</v>
      </c>
      <c r="D137" s="90" t="s">
        <v>757</v>
      </c>
      <c r="E137" s="401" t="s">
        <v>3846</v>
      </c>
      <c r="F137" s="90" t="s">
        <v>3833</v>
      </c>
      <c r="G137" s="90">
        <v>50.0</v>
      </c>
      <c r="H137" s="213">
        <v>24.0</v>
      </c>
      <c r="I137" s="90">
        <v>50.0</v>
      </c>
      <c r="J137" s="380" t="s">
        <v>1591</v>
      </c>
      <c r="K137" s="3"/>
      <c r="L137" s="3"/>
      <c r="M137" s="3"/>
      <c r="N137" s="3"/>
      <c r="O137" s="3"/>
      <c r="P137" s="3"/>
      <c r="Q137" s="3"/>
      <c r="R137" s="3"/>
      <c r="S137" s="3"/>
      <c r="T137" s="3"/>
      <c r="U137" s="3"/>
      <c r="V137" s="3"/>
      <c r="W137" s="3"/>
      <c r="X137" s="3"/>
      <c r="Y137" s="3"/>
      <c r="Z137" s="3"/>
    </row>
    <row r="138" ht="15.0" customHeight="1">
      <c r="A138" s="90" t="s">
        <v>1591</v>
      </c>
      <c r="B138" s="90" t="s">
        <v>52</v>
      </c>
      <c r="C138" s="90" t="s">
        <v>3845</v>
      </c>
      <c r="D138" s="90" t="s">
        <v>757</v>
      </c>
      <c r="E138" s="401" t="s">
        <v>3846</v>
      </c>
      <c r="F138" s="437">
        <v>45095.0</v>
      </c>
      <c r="G138" s="90">
        <v>50.0</v>
      </c>
      <c r="H138" s="213">
        <v>24.0</v>
      </c>
      <c r="I138" s="90">
        <v>50.0</v>
      </c>
      <c r="J138" s="380" t="s">
        <v>1591</v>
      </c>
      <c r="K138" s="3"/>
      <c r="L138" s="3"/>
      <c r="M138" s="3"/>
      <c r="N138" s="3"/>
      <c r="O138" s="3"/>
      <c r="P138" s="3"/>
      <c r="Q138" s="3"/>
      <c r="R138" s="3"/>
      <c r="S138" s="3"/>
      <c r="T138" s="3"/>
      <c r="U138" s="3"/>
      <c r="V138" s="3"/>
      <c r="W138" s="3"/>
      <c r="X138" s="3"/>
      <c r="Y138" s="3"/>
      <c r="Z138" s="3"/>
    </row>
    <row r="139" ht="15.0" customHeight="1">
      <c r="A139" s="90" t="s">
        <v>1591</v>
      </c>
      <c r="B139" s="90" t="s">
        <v>52</v>
      </c>
      <c r="C139" s="90" t="s">
        <v>3845</v>
      </c>
      <c r="D139" s="90" t="s">
        <v>757</v>
      </c>
      <c r="E139" s="401" t="s">
        <v>3846</v>
      </c>
      <c r="F139" s="90" t="s">
        <v>3847</v>
      </c>
      <c r="G139" s="90">
        <v>50.0</v>
      </c>
      <c r="H139" s="213">
        <v>24.0</v>
      </c>
      <c r="I139" s="90">
        <v>50.0</v>
      </c>
      <c r="J139" s="380" t="s">
        <v>1591</v>
      </c>
      <c r="K139" s="3"/>
      <c r="L139" s="3"/>
      <c r="M139" s="3"/>
      <c r="N139" s="3"/>
      <c r="O139" s="3"/>
      <c r="P139" s="3"/>
      <c r="Q139" s="3"/>
      <c r="R139" s="3"/>
      <c r="S139" s="3"/>
      <c r="T139" s="3"/>
      <c r="U139" s="3"/>
      <c r="V139" s="3"/>
      <c r="W139" s="3"/>
      <c r="X139" s="3"/>
      <c r="Y139" s="3"/>
      <c r="Z139" s="3"/>
    </row>
    <row r="140" ht="15.0" customHeight="1">
      <c r="A140" s="90" t="s">
        <v>1591</v>
      </c>
      <c r="B140" s="90" t="s">
        <v>52</v>
      </c>
      <c r="C140" s="90" t="s">
        <v>3845</v>
      </c>
      <c r="D140" s="90" t="s">
        <v>757</v>
      </c>
      <c r="E140" s="401" t="s">
        <v>3846</v>
      </c>
      <c r="F140" s="90" t="s">
        <v>3835</v>
      </c>
      <c r="G140" s="90">
        <v>50.0</v>
      </c>
      <c r="H140" s="213">
        <v>24.0</v>
      </c>
      <c r="I140" s="90">
        <v>50.0</v>
      </c>
      <c r="J140" s="380" t="s">
        <v>1591</v>
      </c>
      <c r="K140" s="3"/>
      <c r="L140" s="3"/>
      <c r="M140" s="3"/>
      <c r="N140" s="3"/>
      <c r="O140" s="3"/>
      <c r="P140" s="3"/>
      <c r="Q140" s="3"/>
      <c r="R140" s="3"/>
      <c r="S140" s="3"/>
      <c r="T140" s="3"/>
      <c r="U140" s="3"/>
      <c r="V140" s="3"/>
      <c r="W140" s="3"/>
      <c r="X140" s="3"/>
      <c r="Y140" s="3"/>
      <c r="Z140" s="3"/>
    </row>
    <row r="141" ht="15.0" customHeight="1">
      <c r="A141" s="90" t="s">
        <v>1591</v>
      </c>
      <c r="B141" s="90" t="s">
        <v>52</v>
      </c>
      <c r="C141" s="90" t="s">
        <v>3845</v>
      </c>
      <c r="D141" s="90" t="s">
        <v>757</v>
      </c>
      <c r="E141" s="401" t="s">
        <v>3846</v>
      </c>
      <c r="F141" s="90" t="s">
        <v>3835</v>
      </c>
      <c r="G141" s="90">
        <v>50.0</v>
      </c>
      <c r="H141" s="213">
        <v>24.0</v>
      </c>
      <c r="I141" s="90">
        <v>50.0</v>
      </c>
      <c r="J141" s="380" t="s">
        <v>1591</v>
      </c>
      <c r="K141" s="3"/>
      <c r="L141" s="3"/>
      <c r="M141" s="3"/>
      <c r="N141" s="3"/>
      <c r="O141" s="3"/>
      <c r="P141" s="3"/>
      <c r="Q141" s="3"/>
      <c r="R141" s="3"/>
      <c r="S141" s="3"/>
      <c r="T141" s="3"/>
      <c r="U141" s="3"/>
      <c r="V141" s="3"/>
      <c r="W141" s="3"/>
      <c r="X141" s="3"/>
      <c r="Y141" s="3"/>
      <c r="Z141" s="3"/>
    </row>
    <row r="142" ht="15.0" customHeight="1">
      <c r="A142" s="90" t="s">
        <v>1591</v>
      </c>
      <c r="B142" s="90" t="s">
        <v>52</v>
      </c>
      <c r="C142" s="90" t="s">
        <v>3845</v>
      </c>
      <c r="D142" s="90" t="s">
        <v>757</v>
      </c>
      <c r="E142" s="401" t="s">
        <v>3846</v>
      </c>
      <c r="F142" s="437">
        <v>44939.0</v>
      </c>
      <c r="G142" s="90">
        <v>50.0</v>
      </c>
      <c r="H142" s="213">
        <v>24.0</v>
      </c>
      <c r="I142" s="90">
        <v>50.0</v>
      </c>
      <c r="J142" s="380" t="s">
        <v>1591</v>
      </c>
      <c r="K142" s="3"/>
      <c r="L142" s="3"/>
      <c r="M142" s="3"/>
      <c r="N142" s="3"/>
      <c r="O142" s="3"/>
      <c r="P142" s="3"/>
      <c r="Q142" s="3"/>
      <c r="R142" s="3"/>
      <c r="S142" s="3"/>
      <c r="T142" s="3"/>
      <c r="U142" s="3"/>
      <c r="V142" s="3"/>
      <c r="W142" s="3"/>
      <c r="X142" s="3"/>
      <c r="Y142" s="3"/>
      <c r="Z142" s="3"/>
    </row>
    <row r="143" ht="15.0" customHeight="1">
      <c r="A143" s="90" t="s">
        <v>1591</v>
      </c>
      <c r="B143" s="90" t="s">
        <v>52</v>
      </c>
      <c r="C143" s="90" t="s">
        <v>3845</v>
      </c>
      <c r="D143" s="90" t="s">
        <v>757</v>
      </c>
      <c r="E143" s="401" t="s">
        <v>3846</v>
      </c>
      <c r="F143" s="437">
        <v>44939.0</v>
      </c>
      <c r="G143" s="90">
        <v>50.0</v>
      </c>
      <c r="H143" s="213">
        <v>24.0</v>
      </c>
      <c r="I143" s="90">
        <v>50.0</v>
      </c>
      <c r="J143" s="380" t="s">
        <v>1591</v>
      </c>
      <c r="K143" s="3"/>
      <c r="L143" s="3"/>
      <c r="M143" s="3"/>
      <c r="N143" s="3"/>
      <c r="O143" s="3"/>
      <c r="P143" s="3"/>
      <c r="Q143" s="3"/>
      <c r="R143" s="3"/>
      <c r="S143" s="3"/>
      <c r="T143" s="3"/>
      <c r="U143" s="3"/>
      <c r="V143" s="3"/>
      <c r="W143" s="3"/>
      <c r="X143" s="3"/>
      <c r="Y143" s="3"/>
      <c r="Z143" s="3"/>
    </row>
    <row r="144" ht="15.0" customHeight="1">
      <c r="A144" s="90" t="s">
        <v>1591</v>
      </c>
      <c r="B144" s="90" t="s">
        <v>52</v>
      </c>
      <c r="C144" s="90" t="s">
        <v>3717</v>
      </c>
      <c r="D144" s="90" t="s">
        <v>757</v>
      </c>
      <c r="E144" s="430" t="s">
        <v>3718</v>
      </c>
      <c r="F144" s="437">
        <v>45180.0</v>
      </c>
      <c r="G144" s="90">
        <v>50.0</v>
      </c>
      <c r="H144" s="213">
        <v>12.0</v>
      </c>
      <c r="I144" s="90">
        <v>50.0</v>
      </c>
      <c r="J144" s="380" t="s">
        <v>1591</v>
      </c>
      <c r="K144" s="3"/>
      <c r="L144" s="3"/>
      <c r="M144" s="3"/>
      <c r="N144" s="3"/>
      <c r="O144" s="3"/>
      <c r="P144" s="3"/>
      <c r="Q144" s="3"/>
      <c r="R144" s="3"/>
      <c r="S144" s="3"/>
      <c r="T144" s="3"/>
      <c r="U144" s="3"/>
      <c r="V144" s="3"/>
      <c r="W144" s="3"/>
      <c r="X144" s="3"/>
      <c r="Y144" s="3"/>
      <c r="Z144" s="3"/>
    </row>
    <row r="145" ht="15.0" customHeight="1">
      <c r="A145" s="90" t="s">
        <v>1591</v>
      </c>
      <c r="B145" s="90" t="s">
        <v>52</v>
      </c>
      <c r="C145" s="90" t="s">
        <v>3717</v>
      </c>
      <c r="D145" s="90" t="s">
        <v>757</v>
      </c>
      <c r="E145" s="430" t="s">
        <v>3718</v>
      </c>
      <c r="F145" s="213" t="s">
        <v>3848</v>
      </c>
      <c r="G145" s="90">
        <v>50.0</v>
      </c>
      <c r="H145" s="213">
        <v>12.0</v>
      </c>
      <c r="I145" s="90">
        <v>50.0</v>
      </c>
      <c r="J145" s="380" t="s">
        <v>1591</v>
      </c>
      <c r="K145" s="3"/>
      <c r="L145" s="3"/>
      <c r="M145" s="3"/>
      <c r="N145" s="3"/>
      <c r="O145" s="3"/>
      <c r="P145" s="3"/>
      <c r="Q145" s="3"/>
      <c r="R145" s="3"/>
      <c r="S145" s="3"/>
      <c r="T145" s="3"/>
      <c r="U145" s="3"/>
      <c r="V145" s="3"/>
      <c r="W145" s="3"/>
      <c r="X145" s="3"/>
      <c r="Y145" s="3"/>
      <c r="Z145" s="3"/>
    </row>
    <row r="146" ht="15.0" customHeight="1">
      <c r="A146" s="90" t="s">
        <v>1591</v>
      </c>
      <c r="B146" s="90" t="s">
        <v>52</v>
      </c>
      <c r="C146" s="90" t="s">
        <v>3635</v>
      </c>
      <c r="D146" s="90" t="s">
        <v>757</v>
      </c>
      <c r="E146" s="430" t="s">
        <v>3678</v>
      </c>
      <c r="F146" s="90" t="s">
        <v>3849</v>
      </c>
      <c r="G146" s="90">
        <v>50.0</v>
      </c>
      <c r="H146" s="213">
        <v>12.0</v>
      </c>
      <c r="I146" s="90">
        <v>50.0</v>
      </c>
      <c r="J146" s="380" t="s">
        <v>1591</v>
      </c>
      <c r="K146" s="3"/>
      <c r="L146" s="3"/>
      <c r="M146" s="3"/>
      <c r="N146" s="3"/>
      <c r="O146" s="3"/>
      <c r="P146" s="3"/>
      <c r="Q146" s="3"/>
      <c r="R146" s="3"/>
      <c r="S146" s="3"/>
      <c r="T146" s="3"/>
      <c r="U146" s="3"/>
      <c r="V146" s="3"/>
      <c r="W146" s="3"/>
      <c r="X146" s="3"/>
      <c r="Y146" s="3"/>
      <c r="Z146" s="3"/>
    </row>
    <row r="147" ht="15.0" customHeight="1">
      <c r="A147" s="90" t="s">
        <v>1591</v>
      </c>
      <c r="B147" s="90" t="s">
        <v>52</v>
      </c>
      <c r="C147" s="90" t="s">
        <v>3843</v>
      </c>
      <c r="D147" s="90" t="s">
        <v>757</v>
      </c>
      <c r="E147" s="430" t="s">
        <v>3850</v>
      </c>
      <c r="F147" s="90" t="s">
        <v>3851</v>
      </c>
      <c r="G147" s="90">
        <v>50.0</v>
      </c>
      <c r="H147" s="213">
        <v>12.0</v>
      </c>
      <c r="I147" s="90">
        <v>50.0</v>
      </c>
      <c r="J147" s="380" t="s">
        <v>1591</v>
      </c>
      <c r="K147" s="3"/>
      <c r="L147" s="3"/>
      <c r="M147" s="3"/>
      <c r="N147" s="3"/>
      <c r="O147" s="3"/>
      <c r="P147" s="3"/>
      <c r="Q147" s="3"/>
      <c r="R147" s="3"/>
      <c r="S147" s="3"/>
      <c r="T147" s="3"/>
      <c r="U147" s="3"/>
      <c r="V147" s="3"/>
      <c r="W147" s="3"/>
      <c r="X147" s="3"/>
      <c r="Y147" s="3"/>
      <c r="Z147" s="3"/>
    </row>
    <row r="148" ht="15.0" customHeight="1">
      <c r="A148" s="83" t="s">
        <v>74</v>
      </c>
      <c r="B148" s="83" t="s">
        <v>52</v>
      </c>
      <c r="C148" s="83" t="s">
        <v>3852</v>
      </c>
      <c r="D148" s="83" t="s">
        <v>3853</v>
      </c>
      <c r="E148" s="204" t="s">
        <v>3854</v>
      </c>
      <c r="F148" s="83"/>
      <c r="G148" s="83">
        <v>50.0</v>
      </c>
      <c r="H148" s="83">
        <v>4.0</v>
      </c>
      <c r="I148" s="85">
        <v>200.0</v>
      </c>
      <c r="J148" s="380" t="s">
        <v>74</v>
      </c>
      <c r="K148" s="3"/>
      <c r="L148" s="3"/>
      <c r="M148" s="3"/>
      <c r="N148" s="3"/>
      <c r="O148" s="3"/>
      <c r="P148" s="3"/>
      <c r="Q148" s="3"/>
      <c r="R148" s="3"/>
      <c r="S148" s="3"/>
      <c r="T148" s="3"/>
      <c r="U148" s="3"/>
      <c r="V148" s="3"/>
      <c r="W148" s="3"/>
      <c r="X148" s="3"/>
      <c r="Y148" s="3"/>
      <c r="Z148" s="3"/>
    </row>
    <row r="149" ht="15.0" customHeight="1">
      <c r="A149" s="83" t="s">
        <v>74</v>
      </c>
      <c r="B149" s="83" t="s">
        <v>52</v>
      </c>
      <c r="C149" s="83" t="s">
        <v>3855</v>
      </c>
      <c r="D149" s="83" t="s">
        <v>3856</v>
      </c>
      <c r="E149" s="204" t="s">
        <v>3857</v>
      </c>
      <c r="F149" s="83"/>
      <c r="G149" s="83">
        <v>50.0</v>
      </c>
      <c r="H149" s="83">
        <v>12.0</v>
      </c>
      <c r="I149" s="85">
        <v>150.0</v>
      </c>
      <c r="J149" s="380" t="s">
        <v>74</v>
      </c>
      <c r="K149" s="3"/>
      <c r="L149" s="3"/>
      <c r="M149" s="3"/>
      <c r="N149" s="3"/>
      <c r="O149" s="3"/>
      <c r="P149" s="3"/>
      <c r="Q149" s="3"/>
      <c r="R149" s="3"/>
      <c r="S149" s="3"/>
      <c r="T149" s="3"/>
      <c r="U149" s="3"/>
      <c r="V149" s="3"/>
      <c r="W149" s="3"/>
      <c r="X149" s="3"/>
      <c r="Y149" s="3"/>
      <c r="Z149" s="3"/>
    </row>
    <row r="150" ht="15.0" customHeight="1">
      <c r="A150" s="83" t="s">
        <v>74</v>
      </c>
      <c r="B150" s="83" t="s">
        <v>52</v>
      </c>
      <c r="C150" s="83" t="s">
        <v>3858</v>
      </c>
      <c r="D150" s="83" t="s">
        <v>3859</v>
      </c>
      <c r="E150" s="204" t="s">
        <v>3860</v>
      </c>
      <c r="F150" s="83"/>
      <c r="G150" s="83">
        <v>50.0</v>
      </c>
      <c r="H150" s="83">
        <v>3.0</v>
      </c>
      <c r="I150" s="85">
        <v>100.0</v>
      </c>
      <c r="J150" s="380" t="s">
        <v>74</v>
      </c>
      <c r="K150" s="3"/>
      <c r="L150" s="3"/>
      <c r="M150" s="3"/>
      <c r="N150" s="3"/>
      <c r="O150" s="3"/>
      <c r="P150" s="3"/>
      <c r="Q150" s="3"/>
      <c r="R150" s="3"/>
      <c r="S150" s="3"/>
      <c r="T150" s="3"/>
      <c r="U150" s="3"/>
      <c r="V150" s="3"/>
      <c r="W150" s="3"/>
      <c r="X150" s="3"/>
      <c r="Y150" s="3"/>
      <c r="Z150" s="3"/>
    </row>
    <row r="151" ht="15.0" customHeight="1">
      <c r="A151" s="83" t="s">
        <v>74</v>
      </c>
      <c r="B151" s="83" t="s">
        <v>52</v>
      </c>
      <c r="C151" s="83" t="s">
        <v>3861</v>
      </c>
      <c r="D151" s="83" t="s">
        <v>3862</v>
      </c>
      <c r="E151" s="204" t="s">
        <v>3863</v>
      </c>
      <c r="F151" s="83"/>
      <c r="G151" s="83">
        <v>50.0</v>
      </c>
      <c r="H151" s="83">
        <v>12.0</v>
      </c>
      <c r="I151" s="85">
        <v>150.0</v>
      </c>
      <c r="J151" s="380" t="s">
        <v>74</v>
      </c>
      <c r="K151" s="3"/>
      <c r="L151" s="3"/>
      <c r="M151" s="3"/>
      <c r="N151" s="3"/>
      <c r="O151" s="3"/>
      <c r="P151" s="3"/>
      <c r="Q151" s="3"/>
      <c r="R151" s="3"/>
      <c r="S151" s="3"/>
      <c r="T151" s="3"/>
      <c r="U151" s="3"/>
      <c r="V151" s="3"/>
      <c r="W151" s="3"/>
      <c r="X151" s="3"/>
      <c r="Y151" s="3"/>
      <c r="Z151" s="3"/>
    </row>
    <row r="152" ht="15.0" customHeight="1">
      <c r="A152" s="83" t="s">
        <v>74</v>
      </c>
      <c r="B152" s="83" t="s">
        <v>52</v>
      </c>
      <c r="C152" s="83" t="s">
        <v>3864</v>
      </c>
      <c r="D152" s="83" t="s">
        <v>3865</v>
      </c>
      <c r="E152" s="69"/>
      <c r="F152" s="69" t="s">
        <v>3866</v>
      </c>
      <c r="G152" s="83">
        <v>10.0</v>
      </c>
      <c r="H152" s="69"/>
      <c r="I152" s="85">
        <v>10.0</v>
      </c>
      <c r="J152" s="380" t="s">
        <v>74</v>
      </c>
      <c r="K152" s="3"/>
      <c r="L152" s="3"/>
      <c r="M152" s="3"/>
      <c r="N152" s="3"/>
      <c r="O152" s="3"/>
      <c r="P152" s="3"/>
      <c r="Q152" s="3"/>
      <c r="R152" s="3"/>
      <c r="S152" s="3"/>
      <c r="T152" s="3"/>
      <c r="U152" s="3"/>
      <c r="V152" s="3"/>
      <c r="W152" s="3"/>
      <c r="X152" s="3"/>
      <c r="Y152" s="3"/>
      <c r="Z152" s="3"/>
    </row>
    <row r="153" ht="15.0" customHeight="1">
      <c r="A153" s="83" t="s">
        <v>74</v>
      </c>
      <c r="B153" s="83" t="s">
        <v>52</v>
      </c>
      <c r="C153" s="83" t="s">
        <v>3864</v>
      </c>
      <c r="D153" s="83" t="s">
        <v>3865</v>
      </c>
      <c r="E153" s="83"/>
      <c r="F153" s="83" t="s">
        <v>3867</v>
      </c>
      <c r="G153" s="83">
        <v>10.0</v>
      </c>
      <c r="H153" s="69"/>
      <c r="I153" s="85">
        <v>10.0</v>
      </c>
      <c r="J153" s="380" t="s">
        <v>74</v>
      </c>
      <c r="K153" s="3"/>
      <c r="L153" s="3"/>
      <c r="M153" s="3"/>
      <c r="N153" s="3"/>
      <c r="O153" s="3"/>
      <c r="P153" s="3"/>
      <c r="Q153" s="3"/>
      <c r="R153" s="3"/>
      <c r="S153" s="3"/>
      <c r="T153" s="3"/>
      <c r="U153" s="3"/>
      <c r="V153" s="3"/>
      <c r="W153" s="3"/>
      <c r="X153" s="3"/>
      <c r="Y153" s="3"/>
      <c r="Z153" s="3"/>
    </row>
    <row r="154" ht="15.0" customHeight="1">
      <c r="A154" s="83" t="s">
        <v>74</v>
      </c>
      <c r="B154" s="83" t="s">
        <v>52</v>
      </c>
      <c r="C154" s="83" t="s">
        <v>3864</v>
      </c>
      <c r="D154" s="83" t="s">
        <v>3865</v>
      </c>
      <c r="E154" s="83"/>
      <c r="F154" s="83" t="s">
        <v>3868</v>
      </c>
      <c r="G154" s="83">
        <v>10.0</v>
      </c>
      <c r="H154" s="69"/>
      <c r="I154" s="85">
        <v>10.0</v>
      </c>
      <c r="J154" s="380" t="s">
        <v>74</v>
      </c>
      <c r="K154" s="3"/>
      <c r="L154" s="3"/>
      <c r="M154" s="3"/>
      <c r="N154" s="3"/>
      <c r="O154" s="3"/>
      <c r="P154" s="3"/>
      <c r="Q154" s="3"/>
      <c r="R154" s="3"/>
      <c r="S154" s="3"/>
      <c r="T154" s="3"/>
      <c r="U154" s="3"/>
      <c r="V154" s="3"/>
      <c r="W154" s="3"/>
      <c r="X154" s="3"/>
      <c r="Y154" s="3"/>
      <c r="Z154" s="3"/>
    </row>
    <row r="155" ht="15.0" customHeight="1">
      <c r="A155" s="83" t="s">
        <v>74</v>
      </c>
      <c r="B155" s="83" t="s">
        <v>52</v>
      </c>
      <c r="C155" s="83" t="s">
        <v>3714</v>
      </c>
      <c r="D155" s="83" t="s">
        <v>630</v>
      </c>
      <c r="E155" s="83"/>
      <c r="F155" s="83" t="s">
        <v>3869</v>
      </c>
      <c r="G155" s="83">
        <v>50.0</v>
      </c>
      <c r="H155" s="83"/>
      <c r="I155" s="85">
        <v>50.0</v>
      </c>
      <c r="J155" s="380" t="s">
        <v>74</v>
      </c>
      <c r="K155" s="3"/>
      <c r="L155" s="3"/>
      <c r="M155" s="3"/>
      <c r="N155" s="3"/>
      <c r="O155" s="3"/>
      <c r="P155" s="3"/>
      <c r="Q155" s="3"/>
      <c r="R155" s="3"/>
      <c r="S155" s="3"/>
      <c r="T155" s="3"/>
      <c r="U155" s="3"/>
      <c r="V155" s="3"/>
      <c r="W155" s="3"/>
      <c r="X155" s="3"/>
      <c r="Y155" s="3"/>
      <c r="Z155" s="3"/>
    </row>
    <row r="156" ht="15.0" customHeight="1">
      <c r="A156" s="83" t="s">
        <v>74</v>
      </c>
      <c r="B156" s="83" t="s">
        <v>52</v>
      </c>
      <c r="C156" s="83" t="s">
        <v>3870</v>
      </c>
      <c r="D156" s="83" t="s">
        <v>630</v>
      </c>
      <c r="E156" s="83"/>
      <c r="F156" s="83" t="s">
        <v>3866</v>
      </c>
      <c r="G156" s="83">
        <v>50.0</v>
      </c>
      <c r="H156" s="83"/>
      <c r="I156" s="85">
        <v>50.0</v>
      </c>
      <c r="J156" s="380" t="s">
        <v>74</v>
      </c>
      <c r="K156" s="3"/>
      <c r="L156" s="3"/>
      <c r="M156" s="3"/>
      <c r="N156" s="3"/>
      <c r="O156" s="3"/>
      <c r="P156" s="3"/>
      <c r="Q156" s="3"/>
      <c r="R156" s="3"/>
      <c r="S156" s="3"/>
      <c r="T156" s="3"/>
      <c r="U156" s="3"/>
      <c r="V156" s="3"/>
      <c r="W156" s="3"/>
      <c r="X156" s="3"/>
      <c r="Y156" s="3"/>
      <c r="Z156" s="3"/>
    </row>
    <row r="157" ht="15.0" customHeight="1">
      <c r="A157" s="83" t="s">
        <v>74</v>
      </c>
      <c r="B157" s="83" t="s">
        <v>52</v>
      </c>
      <c r="C157" s="83" t="s">
        <v>3870</v>
      </c>
      <c r="D157" s="83" t="s">
        <v>630</v>
      </c>
      <c r="E157" s="83"/>
      <c r="F157" s="83" t="s">
        <v>3871</v>
      </c>
      <c r="G157" s="83">
        <v>50.0</v>
      </c>
      <c r="H157" s="83"/>
      <c r="I157" s="85">
        <v>50.0</v>
      </c>
      <c r="J157" s="380" t="s">
        <v>74</v>
      </c>
      <c r="K157" s="3"/>
      <c r="L157" s="3"/>
      <c r="M157" s="3"/>
      <c r="N157" s="3"/>
      <c r="O157" s="3"/>
      <c r="P157" s="3"/>
      <c r="Q157" s="3"/>
      <c r="R157" s="3"/>
      <c r="S157" s="3"/>
      <c r="T157" s="3"/>
      <c r="U157" s="3"/>
      <c r="V157" s="3"/>
      <c r="W157" s="3"/>
      <c r="X157" s="3"/>
      <c r="Y157" s="3"/>
      <c r="Z157" s="3"/>
    </row>
    <row r="158" ht="15.0" customHeight="1">
      <c r="A158" s="83" t="s">
        <v>74</v>
      </c>
      <c r="B158" s="83" t="s">
        <v>52</v>
      </c>
      <c r="C158" s="83" t="s">
        <v>3870</v>
      </c>
      <c r="D158" s="83" t="s">
        <v>630</v>
      </c>
      <c r="E158" s="83"/>
      <c r="F158" s="83" t="s">
        <v>3872</v>
      </c>
      <c r="G158" s="83">
        <v>50.0</v>
      </c>
      <c r="H158" s="83"/>
      <c r="I158" s="85">
        <v>50.0</v>
      </c>
      <c r="J158" s="380" t="s">
        <v>74</v>
      </c>
      <c r="K158" s="3"/>
      <c r="L158" s="3"/>
      <c r="M158" s="3"/>
      <c r="N158" s="3"/>
      <c r="O158" s="3"/>
      <c r="P158" s="3"/>
      <c r="Q158" s="3"/>
      <c r="R158" s="3"/>
      <c r="S158" s="3"/>
      <c r="T158" s="3"/>
      <c r="U158" s="3"/>
      <c r="V158" s="3"/>
      <c r="W158" s="3"/>
      <c r="X158" s="3"/>
      <c r="Y158" s="3"/>
      <c r="Z158" s="3"/>
    </row>
    <row r="159" ht="15.0" customHeight="1">
      <c r="A159" s="83" t="s">
        <v>74</v>
      </c>
      <c r="B159" s="83" t="s">
        <v>52</v>
      </c>
      <c r="C159" s="83" t="s">
        <v>3870</v>
      </c>
      <c r="D159" s="83" t="s">
        <v>630</v>
      </c>
      <c r="E159" s="83"/>
      <c r="F159" s="83" t="s">
        <v>3873</v>
      </c>
      <c r="G159" s="83">
        <v>50.0</v>
      </c>
      <c r="H159" s="83"/>
      <c r="I159" s="85">
        <v>50.0</v>
      </c>
      <c r="J159" s="380" t="s">
        <v>74</v>
      </c>
      <c r="K159" s="3"/>
      <c r="L159" s="3"/>
      <c r="M159" s="3"/>
      <c r="N159" s="3"/>
      <c r="O159" s="3"/>
      <c r="P159" s="3"/>
      <c r="Q159" s="3"/>
      <c r="R159" s="3"/>
      <c r="S159" s="3"/>
      <c r="T159" s="3"/>
      <c r="U159" s="3"/>
      <c r="V159" s="3"/>
      <c r="W159" s="3"/>
      <c r="X159" s="3"/>
      <c r="Y159" s="3"/>
      <c r="Z159" s="3"/>
    </row>
    <row r="160" ht="15.0" customHeight="1">
      <c r="A160" s="83" t="s">
        <v>74</v>
      </c>
      <c r="B160" s="83" t="s">
        <v>52</v>
      </c>
      <c r="C160" s="83" t="s">
        <v>3870</v>
      </c>
      <c r="D160" s="83" t="s">
        <v>630</v>
      </c>
      <c r="E160" s="83"/>
      <c r="F160" s="83" t="s">
        <v>3874</v>
      </c>
      <c r="G160" s="83">
        <v>50.0</v>
      </c>
      <c r="H160" s="83"/>
      <c r="I160" s="85">
        <v>50.0</v>
      </c>
      <c r="J160" s="380" t="s">
        <v>74</v>
      </c>
      <c r="K160" s="3"/>
      <c r="L160" s="3"/>
      <c r="M160" s="3"/>
      <c r="N160" s="3"/>
      <c r="O160" s="3"/>
      <c r="P160" s="3"/>
      <c r="Q160" s="3"/>
      <c r="R160" s="3"/>
      <c r="S160" s="3"/>
      <c r="T160" s="3"/>
      <c r="U160" s="3"/>
      <c r="V160" s="3"/>
      <c r="W160" s="3"/>
      <c r="X160" s="3"/>
      <c r="Y160" s="3"/>
      <c r="Z160" s="3"/>
    </row>
    <row r="161" ht="15.0" customHeight="1">
      <c r="A161" s="83" t="s">
        <v>74</v>
      </c>
      <c r="B161" s="83" t="s">
        <v>52</v>
      </c>
      <c r="C161" s="83" t="s">
        <v>3875</v>
      </c>
      <c r="D161" s="83" t="s">
        <v>630</v>
      </c>
      <c r="E161" s="83"/>
      <c r="F161" s="83" t="s">
        <v>3876</v>
      </c>
      <c r="G161" s="83">
        <v>50.0</v>
      </c>
      <c r="H161" s="83"/>
      <c r="I161" s="85">
        <v>50.0</v>
      </c>
      <c r="J161" s="380" t="s">
        <v>74</v>
      </c>
      <c r="K161" s="3"/>
      <c r="L161" s="3"/>
      <c r="M161" s="3"/>
      <c r="N161" s="3"/>
      <c r="O161" s="3"/>
      <c r="P161" s="3"/>
      <c r="Q161" s="3"/>
      <c r="R161" s="3"/>
      <c r="S161" s="3"/>
      <c r="T161" s="3"/>
      <c r="U161" s="3"/>
      <c r="V161" s="3"/>
      <c r="W161" s="3"/>
      <c r="X161" s="3"/>
      <c r="Y161" s="3"/>
      <c r="Z161" s="3"/>
    </row>
    <row r="162" ht="15.0" customHeight="1">
      <c r="A162" s="83" t="s">
        <v>74</v>
      </c>
      <c r="B162" s="83" t="s">
        <v>52</v>
      </c>
      <c r="C162" s="83" t="s">
        <v>3877</v>
      </c>
      <c r="D162" s="83" t="s">
        <v>1459</v>
      </c>
      <c r="E162" s="83"/>
      <c r="F162" s="83" t="s">
        <v>3878</v>
      </c>
      <c r="G162" s="83">
        <v>50.0</v>
      </c>
      <c r="H162" s="83"/>
      <c r="I162" s="85">
        <v>50.0</v>
      </c>
      <c r="J162" s="380" t="s">
        <v>74</v>
      </c>
      <c r="K162" s="3"/>
      <c r="L162" s="3"/>
      <c r="M162" s="3"/>
      <c r="N162" s="3"/>
      <c r="O162" s="3"/>
      <c r="P162" s="3"/>
      <c r="Q162" s="3"/>
      <c r="R162" s="3"/>
      <c r="S162" s="3"/>
      <c r="T162" s="3"/>
      <c r="U162" s="3"/>
      <c r="V162" s="3"/>
      <c r="W162" s="3"/>
      <c r="X162" s="3"/>
      <c r="Y162" s="3"/>
      <c r="Z162" s="3"/>
    </row>
    <row r="163" ht="15.0" customHeight="1">
      <c r="A163" s="83" t="s">
        <v>74</v>
      </c>
      <c r="B163" s="83" t="s">
        <v>52</v>
      </c>
      <c r="C163" s="83" t="s">
        <v>3879</v>
      </c>
      <c r="D163" s="83" t="s">
        <v>1459</v>
      </c>
      <c r="E163" s="83"/>
      <c r="F163" s="83" t="s">
        <v>3880</v>
      </c>
      <c r="G163" s="83">
        <v>50.0</v>
      </c>
      <c r="H163" s="83"/>
      <c r="I163" s="85">
        <v>50.0</v>
      </c>
      <c r="J163" s="380" t="s">
        <v>74</v>
      </c>
      <c r="K163" s="3"/>
      <c r="L163" s="3"/>
      <c r="M163" s="3"/>
      <c r="N163" s="3"/>
      <c r="O163" s="3"/>
      <c r="P163" s="3"/>
      <c r="Q163" s="3"/>
      <c r="R163" s="3"/>
      <c r="S163" s="3"/>
      <c r="T163" s="3"/>
      <c r="U163" s="3"/>
      <c r="V163" s="3"/>
      <c r="W163" s="3"/>
      <c r="X163" s="3"/>
      <c r="Y163" s="3"/>
      <c r="Z163" s="3"/>
    </row>
    <row r="164" ht="15.0" customHeight="1">
      <c r="A164" s="83" t="s">
        <v>74</v>
      </c>
      <c r="B164" s="83" t="s">
        <v>52</v>
      </c>
      <c r="C164" s="83" t="s">
        <v>467</v>
      </c>
      <c r="D164" s="83" t="s">
        <v>1459</v>
      </c>
      <c r="E164" s="83"/>
      <c r="F164" s="83" t="s">
        <v>3881</v>
      </c>
      <c r="G164" s="83">
        <v>50.0</v>
      </c>
      <c r="H164" s="83"/>
      <c r="I164" s="85">
        <v>50.0</v>
      </c>
      <c r="J164" s="380" t="s">
        <v>74</v>
      </c>
      <c r="K164" s="3"/>
      <c r="L164" s="3"/>
      <c r="M164" s="3"/>
      <c r="N164" s="3"/>
      <c r="O164" s="3"/>
      <c r="P164" s="3"/>
      <c r="Q164" s="3"/>
      <c r="R164" s="3"/>
      <c r="S164" s="3"/>
      <c r="T164" s="3"/>
      <c r="U164" s="3"/>
      <c r="V164" s="3"/>
      <c r="W164" s="3"/>
      <c r="X164" s="3"/>
      <c r="Y164" s="3"/>
      <c r="Z164" s="3"/>
    </row>
    <row r="165" ht="15.0" customHeight="1">
      <c r="A165" s="83" t="s">
        <v>74</v>
      </c>
      <c r="B165" s="83" t="s">
        <v>52</v>
      </c>
      <c r="C165" s="83" t="s">
        <v>3882</v>
      </c>
      <c r="D165" s="83"/>
      <c r="E165" s="83"/>
      <c r="F165" s="83" t="s">
        <v>3883</v>
      </c>
      <c r="G165" s="83">
        <v>10.0</v>
      </c>
      <c r="H165" s="83"/>
      <c r="I165" s="85">
        <v>20.0</v>
      </c>
      <c r="J165" s="380" t="s">
        <v>74</v>
      </c>
      <c r="K165" s="3"/>
      <c r="L165" s="3"/>
      <c r="M165" s="3"/>
      <c r="N165" s="3"/>
      <c r="O165" s="3"/>
      <c r="P165" s="3"/>
      <c r="Q165" s="3"/>
      <c r="R165" s="3"/>
      <c r="S165" s="3"/>
      <c r="T165" s="3"/>
      <c r="U165" s="3"/>
      <c r="V165" s="3"/>
      <c r="W165" s="3"/>
      <c r="X165" s="3"/>
      <c r="Y165" s="3"/>
      <c r="Z165" s="3"/>
    </row>
    <row r="166" ht="15.0" customHeight="1">
      <c r="A166" s="83" t="s">
        <v>74</v>
      </c>
      <c r="B166" s="83" t="s">
        <v>52</v>
      </c>
      <c r="C166" s="83" t="s">
        <v>3884</v>
      </c>
      <c r="D166" s="83"/>
      <c r="E166" s="83"/>
      <c r="F166" s="83" t="s">
        <v>3885</v>
      </c>
      <c r="G166" s="83">
        <v>10.0</v>
      </c>
      <c r="H166" s="83"/>
      <c r="I166" s="85">
        <v>10.0</v>
      </c>
      <c r="J166" s="380" t="s">
        <v>74</v>
      </c>
      <c r="K166" s="3"/>
      <c r="L166" s="3"/>
      <c r="M166" s="3"/>
      <c r="N166" s="3"/>
      <c r="O166" s="3"/>
      <c r="P166" s="3"/>
      <c r="Q166" s="3"/>
      <c r="R166" s="3"/>
      <c r="S166" s="3"/>
      <c r="T166" s="3"/>
      <c r="U166" s="3"/>
      <c r="V166" s="3"/>
      <c r="W166" s="3"/>
      <c r="X166" s="3"/>
      <c r="Y166" s="3"/>
      <c r="Z166" s="3"/>
    </row>
    <row r="167" ht="15.0" customHeight="1">
      <c r="A167" s="83" t="s">
        <v>74</v>
      </c>
      <c r="B167" s="83" t="s">
        <v>52</v>
      </c>
      <c r="C167" s="83" t="s">
        <v>3886</v>
      </c>
      <c r="D167" s="83"/>
      <c r="E167" s="83"/>
      <c r="F167" s="83" t="s">
        <v>3887</v>
      </c>
      <c r="G167" s="83">
        <v>10.0</v>
      </c>
      <c r="H167" s="83"/>
      <c r="I167" s="85">
        <v>10.0</v>
      </c>
      <c r="J167" s="380" t="s">
        <v>74</v>
      </c>
      <c r="K167" s="3"/>
      <c r="L167" s="3"/>
      <c r="M167" s="3"/>
      <c r="N167" s="3"/>
      <c r="O167" s="3"/>
      <c r="P167" s="3"/>
      <c r="Q167" s="3"/>
      <c r="R167" s="3"/>
      <c r="S167" s="3"/>
      <c r="T167" s="3"/>
      <c r="U167" s="3"/>
      <c r="V167" s="3"/>
      <c r="W167" s="3"/>
      <c r="X167" s="3"/>
      <c r="Y167" s="3"/>
      <c r="Z167" s="3"/>
    </row>
    <row r="168" ht="15.0" customHeight="1">
      <c r="A168" s="83" t="s">
        <v>74</v>
      </c>
      <c r="B168" s="83" t="s">
        <v>52</v>
      </c>
      <c r="C168" s="83" t="s">
        <v>3888</v>
      </c>
      <c r="D168" s="83"/>
      <c r="E168" s="83"/>
      <c r="F168" s="83" t="s">
        <v>3889</v>
      </c>
      <c r="G168" s="83">
        <v>10.0</v>
      </c>
      <c r="H168" s="83"/>
      <c r="I168" s="85">
        <v>30.0</v>
      </c>
      <c r="J168" s="380" t="s">
        <v>74</v>
      </c>
      <c r="K168" s="3"/>
      <c r="L168" s="3"/>
      <c r="M168" s="3"/>
      <c r="N168" s="3"/>
      <c r="O168" s="3"/>
      <c r="P168" s="3"/>
      <c r="Q168" s="3"/>
      <c r="R168" s="3"/>
      <c r="S168" s="3"/>
      <c r="T168" s="3"/>
      <c r="U168" s="3"/>
      <c r="V168" s="3"/>
      <c r="W168" s="3"/>
      <c r="X168" s="3"/>
      <c r="Y168" s="3"/>
      <c r="Z168" s="3"/>
    </row>
    <row r="169" ht="15.0" customHeight="1">
      <c r="A169" s="83" t="s">
        <v>74</v>
      </c>
      <c r="B169" s="83" t="s">
        <v>52</v>
      </c>
      <c r="C169" s="83" t="s">
        <v>3890</v>
      </c>
      <c r="D169" s="83"/>
      <c r="E169" s="83"/>
      <c r="F169" s="83" t="s">
        <v>3891</v>
      </c>
      <c r="G169" s="83">
        <v>10.0</v>
      </c>
      <c r="H169" s="83"/>
      <c r="I169" s="85">
        <v>40.0</v>
      </c>
      <c r="J169" s="380" t="s">
        <v>74</v>
      </c>
      <c r="K169" s="3"/>
      <c r="L169" s="3"/>
      <c r="M169" s="3"/>
      <c r="N169" s="3"/>
      <c r="O169" s="3"/>
      <c r="P169" s="3"/>
      <c r="Q169" s="3"/>
      <c r="R169" s="3"/>
      <c r="S169" s="3"/>
      <c r="T169" s="3"/>
      <c r="U169" s="3"/>
      <c r="V169" s="3"/>
      <c r="W169" s="3"/>
      <c r="X169" s="3"/>
      <c r="Y169" s="3"/>
      <c r="Z169" s="3"/>
    </row>
    <row r="170" ht="15.0" customHeight="1">
      <c r="A170" s="83" t="s">
        <v>74</v>
      </c>
      <c r="B170" s="83" t="s">
        <v>52</v>
      </c>
      <c r="C170" s="83" t="s">
        <v>3892</v>
      </c>
      <c r="D170" s="83"/>
      <c r="E170" s="83"/>
      <c r="F170" s="83" t="s">
        <v>3893</v>
      </c>
      <c r="G170" s="83">
        <v>10.0</v>
      </c>
      <c r="H170" s="83"/>
      <c r="I170" s="85">
        <v>20.0</v>
      </c>
      <c r="J170" s="380" t="s">
        <v>74</v>
      </c>
      <c r="K170" s="3"/>
      <c r="L170" s="3"/>
      <c r="M170" s="3"/>
      <c r="N170" s="3"/>
      <c r="O170" s="3"/>
      <c r="P170" s="3"/>
      <c r="Q170" s="3"/>
      <c r="R170" s="3"/>
      <c r="S170" s="3"/>
      <c r="T170" s="3"/>
      <c r="U170" s="3"/>
      <c r="V170" s="3"/>
      <c r="W170" s="3"/>
      <c r="X170" s="3"/>
      <c r="Y170" s="3"/>
      <c r="Z170" s="3"/>
    </row>
    <row r="171" ht="15.0" customHeight="1">
      <c r="A171" s="83" t="s">
        <v>74</v>
      </c>
      <c r="B171" s="83" t="s">
        <v>52</v>
      </c>
      <c r="C171" s="83" t="s">
        <v>3894</v>
      </c>
      <c r="D171" s="83"/>
      <c r="E171" s="83"/>
      <c r="F171" s="83" t="s">
        <v>3895</v>
      </c>
      <c r="G171" s="83">
        <v>10.0</v>
      </c>
      <c r="H171" s="83"/>
      <c r="I171" s="85">
        <v>20.0</v>
      </c>
      <c r="J171" s="380" t="s">
        <v>74</v>
      </c>
      <c r="K171" s="3"/>
      <c r="L171" s="3"/>
      <c r="M171" s="3"/>
      <c r="N171" s="3"/>
      <c r="O171" s="3"/>
      <c r="P171" s="3"/>
      <c r="Q171" s="3"/>
      <c r="R171" s="3"/>
      <c r="S171" s="3"/>
      <c r="T171" s="3"/>
      <c r="U171" s="3"/>
      <c r="V171" s="3"/>
      <c r="W171" s="3"/>
      <c r="X171" s="3"/>
      <c r="Y171" s="3"/>
      <c r="Z171" s="3"/>
    </row>
    <row r="172" ht="15.0" customHeight="1">
      <c r="A172" s="83" t="s">
        <v>74</v>
      </c>
      <c r="B172" s="83" t="s">
        <v>52</v>
      </c>
      <c r="C172" s="83" t="s">
        <v>3896</v>
      </c>
      <c r="D172" s="83"/>
      <c r="E172" s="83"/>
      <c r="F172" s="83" t="s">
        <v>3897</v>
      </c>
      <c r="G172" s="83">
        <v>10.0</v>
      </c>
      <c r="H172" s="83"/>
      <c r="I172" s="85">
        <v>20.0</v>
      </c>
      <c r="J172" s="380" t="s">
        <v>74</v>
      </c>
      <c r="K172" s="3"/>
      <c r="L172" s="3"/>
      <c r="M172" s="3"/>
      <c r="N172" s="3"/>
      <c r="O172" s="3"/>
      <c r="P172" s="3"/>
      <c r="Q172" s="3"/>
      <c r="R172" s="3"/>
      <c r="S172" s="3"/>
      <c r="T172" s="3"/>
      <c r="U172" s="3"/>
      <c r="V172" s="3"/>
      <c r="W172" s="3"/>
      <c r="X172" s="3"/>
      <c r="Y172" s="3"/>
      <c r="Z172" s="3"/>
    </row>
    <row r="173" ht="15.0" customHeight="1">
      <c r="A173" s="83" t="s">
        <v>3898</v>
      </c>
      <c r="B173" s="83" t="s">
        <v>52</v>
      </c>
      <c r="C173" s="83" t="s">
        <v>3899</v>
      </c>
      <c r="D173" s="83" t="s">
        <v>3078</v>
      </c>
      <c r="E173" s="83" t="s">
        <v>3900</v>
      </c>
      <c r="F173" s="83" t="s">
        <v>3835</v>
      </c>
      <c r="G173" s="83" t="s">
        <v>3901</v>
      </c>
      <c r="H173" s="69" t="s">
        <v>3005</v>
      </c>
      <c r="I173" s="85">
        <v>10.0</v>
      </c>
      <c r="J173" s="380" t="s">
        <v>76</v>
      </c>
      <c r="K173" s="3"/>
      <c r="L173" s="3"/>
      <c r="M173" s="3"/>
      <c r="N173" s="3"/>
      <c r="O173" s="3"/>
      <c r="P173" s="3"/>
      <c r="Q173" s="3"/>
      <c r="R173" s="3"/>
      <c r="S173" s="3"/>
      <c r="T173" s="3"/>
      <c r="U173" s="3"/>
      <c r="V173" s="3"/>
      <c r="W173" s="3"/>
      <c r="X173" s="3"/>
      <c r="Y173" s="3"/>
      <c r="Z173" s="3"/>
    </row>
    <row r="174" ht="15.0" customHeight="1">
      <c r="A174" s="83" t="s">
        <v>3898</v>
      </c>
      <c r="B174" s="83" t="s">
        <v>52</v>
      </c>
      <c r="C174" s="83" t="s">
        <v>3899</v>
      </c>
      <c r="D174" s="69" t="s">
        <v>3078</v>
      </c>
      <c r="E174" s="69" t="s">
        <v>3900</v>
      </c>
      <c r="F174" s="69" t="s">
        <v>3902</v>
      </c>
      <c r="G174" s="83" t="s">
        <v>3901</v>
      </c>
      <c r="H174" s="69" t="s">
        <v>3005</v>
      </c>
      <c r="I174" s="85">
        <v>10.0</v>
      </c>
      <c r="J174" s="380" t="s">
        <v>76</v>
      </c>
      <c r="K174" s="3"/>
      <c r="L174" s="3"/>
      <c r="M174" s="3"/>
      <c r="N174" s="3"/>
      <c r="O174" s="3"/>
      <c r="P174" s="3"/>
      <c r="Q174" s="3"/>
      <c r="R174" s="3"/>
      <c r="S174" s="3"/>
      <c r="T174" s="3"/>
      <c r="U174" s="3"/>
      <c r="V174" s="3"/>
      <c r="W174" s="3"/>
      <c r="X174" s="3"/>
      <c r="Y174" s="3"/>
      <c r="Z174" s="3"/>
    </row>
    <row r="175" ht="15.0" customHeight="1">
      <c r="A175" s="83" t="s">
        <v>3898</v>
      </c>
      <c r="B175" s="83" t="s">
        <v>52</v>
      </c>
      <c r="C175" s="83" t="s">
        <v>3903</v>
      </c>
      <c r="D175" s="83" t="s">
        <v>630</v>
      </c>
      <c r="E175" s="204" t="s">
        <v>3904</v>
      </c>
      <c r="F175" s="83" t="s">
        <v>3905</v>
      </c>
      <c r="G175" s="83" t="s">
        <v>3906</v>
      </c>
      <c r="H175" s="69" t="s">
        <v>3005</v>
      </c>
      <c r="I175" s="85">
        <v>50.0</v>
      </c>
      <c r="J175" s="380" t="s">
        <v>76</v>
      </c>
      <c r="K175" s="3"/>
      <c r="L175" s="3"/>
      <c r="M175" s="3"/>
      <c r="N175" s="3"/>
      <c r="O175" s="3"/>
      <c r="P175" s="3"/>
      <c r="Q175" s="3"/>
      <c r="R175" s="3"/>
      <c r="S175" s="3"/>
      <c r="T175" s="3"/>
      <c r="U175" s="3"/>
      <c r="V175" s="3"/>
      <c r="W175" s="3"/>
      <c r="X175" s="3"/>
      <c r="Y175" s="3"/>
      <c r="Z175" s="3"/>
    </row>
    <row r="176" ht="15.0" customHeight="1">
      <c r="A176" s="83" t="s">
        <v>3898</v>
      </c>
      <c r="B176" s="83" t="s">
        <v>52</v>
      </c>
      <c r="C176" s="83" t="s">
        <v>3907</v>
      </c>
      <c r="D176" s="69" t="s">
        <v>3078</v>
      </c>
      <c r="E176" s="204" t="s">
        <v>3908</v>
      </c>
      <c r="F176" s="83" t="s">
        <v>3909</v>
      </c>
      <c r="G176" s="83" t="s">
        <v>3901</v>
      </c>
      <c r="H176" s="69" t="s">
        <v>3005</v>
      </c>
      <c r="I176" s="85">
        <v>10.0</v>
      </c>
      <c r="J176" s="380" t="s">
        <v>76</v>
      </c>
      <c r="K176" s="3"/>
      <c r="L176" s="3"/>
      <c r="M176" s="3"/>
      <c r="N176" s="3"/>
      <c r="O176" s="3"/>
      <c r="P176" s="3"/>
      <c r="Q176" s="3"/>
      <c r="R176" s="3"/>
      <c r="S176" s="3"/>
      <c r="T176" s="3"/>
      <c r="U176" s="3"/>
      <c r="V176" s="3"/>
      <c r="W176" s="3"/>
      <c r="X176" s="3"/>
      <c r="Y176" s="3"/>
      <c r="Z176" s="3"/>
    </row>
    <row r="177" ht="15.0" customHeight="1">
      <c r="A177" s="83" t="s">
        <v>3898</v>
      </c>
      <c r="B177" s="83" t="s">
        <v>52</v>
      </c>
      <c r="C177" s="83" t="s">
        <v>3907</v>
      </c>
      <c r="D177" s="69" t="s">
        <v>3078</v>
      </c>
      <c r="E177" s="83" t="s">
        <v>3908</v>
      </c>
      <c r="F177" s="83" t="s">
        <v>3910</v>
      </c>
      <c r="G177" s="83" t="s">
        <v>3901</v>
      </c>
      <c r="H177" s="69" t="s">
        <v>3005</v>
      </c>
      <c r="I177" s="85">
        <v>10.0</v>
      </c>
      <c r="J177" s="380" t="s">
        <v>76</v>
      </c>
      <c r="K177" s="3"/>
      <c r="L177" s="3"/>
      <c r="M177" s="3"/>
      <c r="N177" s="3"/>
      <c r="O177" s="3"/>
      <c r="P177" s="3"/>
      <c r="Q177" s="3"/>
      <c r="R177" s="3"/>
      <c r="S177" s="3"/>
      <c r="T177" s="3"/>
      <c r="U177" s="3"/>
      <c r="V177" s="3"/>
      <c r="W177" s="3"/>
      <c r="X177" s="3"/>
      <c r="Y177" s="3"/>
      <c r="Z177" s="3"/>
    </row>
    <row r="178" ht="15.0" customHeight="1">
      <c r="A178" s="83" t="s">
        <v>79</v>
      </c>
      <c r="B178" s="83" t="s">
        <v>52</v>
      </c>
      <c r="C178" s="83" t="s">
        <v>3911</v>
      </c>
      <c r="D178" s="83" t="s">
        <v>757</v>
      </c>
      <c r="E178" s="204" t="s">
        <v>3912</v>
      </c>
      <c r="F178" s="83" t="s">
        <v>3913</v>
      </c>
      <c r="G178" s="83">
        <v>10.0</v>
      </c>
      <c r="H178" s="83"/>
      <c r="I178" s="85">
        <v>50.0</v>
      </c>
      <c r="J178" s="380" t="s">
        <v>79</v>
      </c>
      <c r="K178" s="3"/>
      <c r="L178" s="3"/>
      <c r="M178" s="3"/>
      <c r="N178" s="3"/>
      <c r="O178" s="3"/>
      <c r="P178" s="3"/>
      <c r="Q178" s="3"/>
      <c r="R178" s="3"/>
      <c r="S178" s="3"/>
      <c r="T178" s="3"/>
      <c r="U178" s="3"/>
      <c r="V178" s="3"/>
      <c r="W178" s="3"/>
      <c r="X178" s="3"/>
      <c r="Y178" s="3"/>
      <c r="Z178" s="3"/>
    </row>
    <row r="179" ht="15.0" customHeight="1">
      <c r="A179" s="83" t="s">
        <v>79</v>
      </c>
      <c r="B179" s="83" t="s">
        <v>52</v>
      </c>
      <c r="C179" s="83" t="s">
        <v>661</v>
      </c>
      <c r="D179" s="69" t="s">
        <v>757</v>
      </c>
      <c r="E179" s="401" t="s">
        <v>3800</v>
      </c>
      <c r="F179" s="69" t="s">
        <v>3914</v>
      </c>
      <c r="G179" s="69">
        <v>10.0</v>
      </c>
      <c r="H179" s="69"/>
      <c r="I179" s="85">
        <v>50.0</v>
      </c>
      <c r="J179" s="380" t="s">
        <v>79</v>
      </c>
      <c r="K179" s="3"/>
      <c r="L179" s="3"/>
      <c r="M179" s="3"/>
      <c r="N179" s="3"/>
      <c r="O179" s="3"/>
      <c r="P179" s="3"/>
      <c r="Q179" s="3"/>
      <c r="R179" s="3"/>
      <c r="S179" s="3"/>
      <c r="T179" s="3"/>
      <c r="U179" s="3"/>
      <c r="V179" s="3"/>
      <c r="W179" s="3"/>
      <c r="X179" s="3"/>
      <c r="Y179" s="3"/>
      <c r="Z179" s="3"/>
    </row>
    <row r="180" ht="15.0" customHeight="1">
      <c r="A180" s="83" t="s">
        <v>79</v>
      </c>
      <c r="B180" s="83" t="s">
        <v>52</v>
      </c>
      <c r="C180" s="83" t="s">
        <v>3915</v>
      </c>
      <c r="D180" s="69" t="s">
        <v>757</v>
      </c>
      <c r="E180" s="401" t="s">
        <v>3814</v>
      </c>
      <c r="F180" s="69" t="s">
        <v>3916</v>
      </c>
      <c r="G180" s="69">
        <v>10.0</v>
      </c>
      <c r="H180" s="69"/>
      <c r="I180" s="85">
        <v>50.0</v>
      </c>
      <c r="J180" s="380" t="s">
        <v>79</v>
      </c>
      <c r="K180" s="3"/>
      <c r="L180" s="3"/>
      <c r="M180" s="3"/>
      <c r="N180" s="3"/>
      <c r="O180" s="3"/>
      <c r="P180" s="3"/>
      <c r="Q180" s="3"/>
      <c r="R180" s="3"/>
      <c r="S180" s="3"/>
      <c r="T180" s="3"/>
      <c r="U180" s="3"/>
      <c r="V180" s="3"/>
      <c r="W180" s="3"/>
      <c r="X180" s="3"/>
      <c r="Y180" s="3"/>
      <c r="Z180" s="3"/>
    </row>
    <row r="181" ht="15.0" customHeight="1">
      <c r="A181" s="83" t="s">
        <v>3917</v>
      </c>
      <c r="B181" s="83" t="s">
        <v>52</v>
      </c>
      <c r="C181" s="83" t="s">
        <v>3918</v>
      </c>
      <c r="D181" s="83" t="s">
        <v>1156</v>
      </c>
      <c r="E181" s="83"/>
      <c r="F181" s="83" t="s">
        <v>3919</v>
      </c>
      <c r="G181" s="83">
        <v>50.0</v>
      </c>
      <c r="H181" s="83"/>
      <c r="I181" s="85">
        <v>50.0</v>
      </c>
      <c r="J181" s="380" t="s">
        <v>80</v>
      </c>
      <c r="K181" s="3"/>
      <c r="L181" s="3"/>
      <c r="M181" s="3"/>
      <c r="N181" s="3"/>
      <c r="O181" s="3"/>
      <c r="P181" s="3"/>
      <c r="Q181" s="3"/>
      <c r="R181" s="3"/>
      <c r="S181" s="3"/>
      <c r="T181" s="3"/>
      <c r="U181" s="3"/>
      <c r="V181" s="3"/>
      <c r="W181" s="3"/>
      <c r="X181" s="3"/>
      <c r="Y181" s="3"/>
      <c r="Z181" s="3"/>
    </row>
    <row r="182" ht="15.0" customHeight="1">
      <c r="A182" s="83" t="s">
        <v>3917</v>
      </c>
      <c r="B182" s="83" t="s">
        <v>52</v>
      </c>
      <c r="C182" s="83" t="s">
        <v>3920</v>
      </c>
      <c r="D182" s="83" t="s">
        <v>1156</v>
      </c>
      <c r="E182" s="69"/>
      <c r="F182" s="69" t="s">
        <v>3921</v>
      </c>
      <c r="G182" s="83">
        <v>50.0</v>
      </c>
      <c r="H182" s="69"/>
      <c r="I182" s="85">
        <v>150.0</v>
      </c>
      <c r="J182" s="380" t="s">
        <v>80</v>
      </c>
      <c r="K182" s="3"/>
      <c r="L182" s="3"/>
      <c r="M182" s="3"/>
      <c r="N182" s="3"/>
      <c r="O182" s="3"/>
      <c r="P182" s="3"/>
      <c r="Q182" s="3"/>
      <c r="R182" s="3"/>
      <c r="S182" s="3"/>
      <c r="T182" s="3"/>
      <c r="U182" s="3"/>
      <c r="V182" s="3"/>
      <c r="W182" s="3"/>
      <c r="X182" s="3"/>
      <c r="Y182" s="3"/>
      <c r="Z182" s="3"/>
    </row>
    <row r="183" ht="15.0" customHeight="1">
      <c r="A183" s="83" t="s">
        <v>3917</v>
      </c>
      <c r="B183" s="83" t="s">
        <v>52</v>
      </c>
      <c r="C183" s="83" t="s">
        <v>3922</v>
      </c>
      <c r="D183" s="83" t="s">
        <v>1156</v>
      </c>
      <c r="E183" s="83"/>
      <c r="F183" s="83" t="s">
        <v>3923</v>
      </c>
      <c r="G183" s="83">
        <v>50.0</v>
      </c>
      <c r="H183" s="83"/>
      <c r="I183" s="85">
        <v>50.0</v>
      </c>
      <c r="J183" s="380" t="s">
        <v>80</v>
      </c>
      <c r="K183" s="3"/>
      <c r="L183" s="3"/>
      <c r="M183" s="3"/>
      <c r="N183" s="3"/>
      <c r="O183" s="3"/>
      <c r="P183" s="3"/>
      <c r="Q183" s="3"/>
      <c r="R183" s="3"/>
      <c r="S183" s="3"/>
      <c r="T183" s="3"/>
      <c r="U183" s="3"/>
      <c r="V183" s="3"/>
      <c r="W183" s="3"/>
      <c r="X183" s="3"/>
      <c r="Y183" s="3"/>
      <c r="Z183" s="3"/>
    </row>
    <row r="184" ht="15.0" customHeight="1">
      <c r="A184" s="83" t="s">
        <v>3917</v>
      </c>
      <c r="B184" s="83" t="s">
        <v>52</v>
      </c>
      <c r="C184" s="83" t="s">
        <v>3924</v>
      </c>
      <c r="D184" s="83" t="s">
        <v>1156</v>
      </c>
      <c r="E184" s="83"/>
      <c r="F184" s="83" t="s">
        <v>3925</v>
      </c>
      <c r="G184" s="83">
        <v>50.0</v>
      </c>
      <c r="H184" s="83"/>
      <c r="I184" s="85">
        <v>50.0</v>
      </c>
      <c r="J184" s="380" t="s">
        <v>80</v>
      </c>
      <c r="K184" s="3"/>
      <c r="L184" s="3"/>
      <c r="M184" s="3"/>
      <c r="N184" s="3"/>
      <c r="O184" s="3"/>
      <c r="P184" s="3"/>
      <c r="Q184" s="3"/>
      <c r="R184" s="3"/>
      <c r="S184" s="3"/>
      <c r="T184" s="3"/>
      <c r="U184" s="3"/>
      <c r="V184" s="3"/>
      <c r="W184" s="3"/>
      <c r="X184" s="3"/>
      <c r="Y184" s="3"/>
      <c r="Z184" s="3"/>
    </row>
    <row r="185" ht="15.0" customHeight="1">
      <c r="A185" s="83" t="s">
        <v>3917</v>
      </c>
      <c r="B185" s="83" t="s">
        <v>52</v>
      </c>
      <c r="C185" s="83" t="s">
        <v>3926</v>
      </c>
      <c r="D185" s="83" t="s">
        <v>1156</v>
      </c>
      <c r="E185" s="83"/>
      <c r="F185" s="83" t="s">
        <v>3923</v>
      </c>
      <c r="G185" s="83">
        <v>50.0</v>
      </c>
      <c r="H185" s="83"/>
      <c r="I185" s="85">
        <v>50.0</v>
      </c>
      <c r="J185" s="380" t="s">
        <v>80</v>
      </c>
      <c r="K185" s="3"/>
      <c r="L185" s="3"/>
      <c r="M185" s="3"/>
      <c r="N185" s="3"/>
      <c r="O185" s="3"/>
      <c r="P185" s="3"/>
      <c r="Q185" s="3"/>
      <c r="R185" s="3"/>
      <c r="S185" s="3"/>
      <c r="T185" s="3"/>
      <c r="U185" s="3"/>
      <c r="V185" s="3"/>
      <c r="W185" s="3"/>
      <c r="X185" s="3"/>
      <c r="Y185" s="3"/>
      <c r="Z185" s="3"/>
    </row>
    <row r="186" ht="15.0" customHeight="1">
      <c r="A186" s="83" t="s">
        <v>3917</v>
      </c>
      <c r="B186" s="83" t="s">
        <v>52</v>
      </c>
      <c r="C186" s="83" t="s">
        <v>3927</v>
      </c>
      <c r="D186" s="83" t="s">
        <v>1156</v>
      </c>
      <c r="E186" s="83"/>
      <c r="F186" s="83" t="s">
        <v>3910</v>
      </c>
      <c r="G186" s="83">
        <v>50.0</v>
      </c>
      <c r="H186" s="83"/>
      <c r="I186" s="85">
        <v>50.0</v>
      </c>
      <c r="J186" s="380" t="s">
        <v>80</v>
      </c>
      <c r="K186" s="3"/>
      <c r="L186" s="3"/>
      <c r="M186" s="3"/>
      <c r="N186" s="3"/>
      <c r="O186" s="3"/>
      <c r="P186" s="3"/>
      <c r="Q186" s="3"/>
      <c r="R186" s="3"/>
      <c r="S186" s="3"/>
      <c r="T186" s="3"/>
      <c r="U186" s="3"/>
      <c r="V186" s="3"/>
      <c r="W186" s="3"/>
      <c r="X186" s="3"/>
      <c r="Y186" s="3"/>
      <c r="Z186" s="3"/>
    </row>
    <row r="187" ht="15.0" customHeight="1">
      <c r="A187" s="83" t="s">
        <v>3928</v>
      </c>
      <c r="B187" s="83" t="s">
        <v>52</v>
      </c>
      <c r="C187" s="83" t="s">
        <v>3929</v>
      </c>
      <c r="D187" s="83" t="s">
        <v>2798</v>
      </c>
      <c r="E187" s="204" t="s">
        <v>3930</v>
      </c>
      <c r="F187" s="83"/>
      <c r="G187" s="83">
        <v>50.0</v>
      </c>
      <c r="H187" s="83">
        <v>3.0</v>
      </c>
      <c r="I187" s="85">
        <v>200.0</v>
      </c>
      <c r="J187" s="380" t="s">
        <v>1717</v>
      </c>
      <c r="K187" s="3"/>
      <c r="L187" s="3"/>
      <c r="M187" s="3"/>
      <c r="N187" s="3"/>
      <c r="O187" s="3"/>
      <c r="P187" s="3"/>
      <c r="Q187" s="3"/>
      <c r="R187" s="3"/>
      <c r="S187" s="3"/>
      <c r="T187" s="3"/>
      <c r="U187" s="3"/>
      <c r="V187" s="3"/>
      <c r="W187" s="3"/>
      <c r="X187" s="3"/>
      <c r="Y187" s="3"/>
      <c r="Z187" s="3"/>
    </row>
    <row r="188" ht="15.0" customHeight="1">
      <c r="A188" s="83" t="s">
        <v>3928</v>
      </c>
      <c r="B188" s="83" t="s">
        <v>52</v>
      </c>
      <c r="C188" s="83" t="s">
        <v>2801</v>
      </c>
      <c r="D188" s="83" t="s">
        <v>2804</v>
      </c>
      <c r="E188" s="204" t="s">
        <v>3931</v>
      </c>
      <c r="F188" s="83"/>
      <c r="G188" s="83">
        <v>50.0</v>
      </c>
      <c r="H188" s="83">
        <v>1.0</v>
      </c>
      <c r="I188" s="85">
        <v>50.0</v>
      </c>
      <c r="J188" s="380" t="s">
        <v>1717</v>
      </c>
      <c r="K188" s="3"/>
      <c r="L188" s="3"/>
      <c r="M188" s="3"/>
      <c r="N188" s="3"/>
      <c r="O188" s="3"/>
      <c r="P188" s="3"/>
      <c r="Q188" s="3"/>
      <c r="R188" s="3"/>
      <c r="S188" s="3"/>
      <c r="T188" s="3"/>
      <c r="U188" s="3"/>
      <c r="V188" s="3"/>
      <c r="W188" s="3"/>
      <c r="X188" s="3"/>
      <c r="Y188" s="3"/>
      <c r="Z188" s="3"/>
    </row>
    <row r="189" ht="15.0" customHeight="1">
      <c r="A189" s="83" t="s">
        <v>3932</v>
      </c>
      <c r="B189" s="83" t="s">
        <v>52</v>
      </c>
      <c r="C189" s="83" t="s">
        <v>467</v>
      </c>
      <c r="D189" s="83" t="s">
        <v>1459</v>
      </c>
      <c r="E189" s="83"/>
      <c r="F189" s="434">
        <v>45095.0</v>
      </c>
      <c r="G189" s="83" t="s">
        <v>3933</v>
      </c>
      <c r="H189" s="83"/>
      <c r="I189" s="85">
        <v>50.0</v>
      </c>
      <c r="J189" s="380" t="s">
        <v>497</v>
      </c>
      <c r="K189" s="3"/>
      <c r="L189" s="3"/>
      <c r="M189" s="3"/>
      <c r="N189" s="3"/>
      <c r="O189" s="3"/>
      <c r="P189" s="3"/>
      <c r="Q189" s="3"/>
      <c r="R189" s="3"/>
      <c r="S189" s="3"/>
      <c r="T189" s="3"/>
      <c r="U189" s="3"/>
      <c r="V189" s="3"/>
      <c r="W189" s="3"/>
      <c r="X189" s="3"/>
      <c r="Y189" s="3"/>
      <c r="Z189" s="3"/>
    </row>
    <row r="190" ht="15.0" customHeight="1">
      <c r="A190" s="83" t="s">
        <v>3932</v>
      </c>
      <c r="B190" s="83" t="s">
        <v>52</v>
      </c>
      <c r="C190" s="83" t="s">
        <v>3635</v>
      </c>
      <c r="D190" s="83" t="s">
        <v>1459</v>
      </c>
      <c r="E190" s="69"/>
      <c r="F190" s="438">
        <v>45120.0</v>
      </c>
      <c r="G190" s="83" t="s">
        <v>3933</v>
      </c>
      <c r="H190" s="69"/>
      <c r="I190" s="85">
        <v>50.0</v>
      </c>
      <c r="J190" s="380" t="s">
        <v>497</v>
      </c>
      <c r="K190" s="3"/>
      <c r="L190" s="3"/>
      <c r="M190" s="3"/>
      <c r="N190" s="3"/>
      <c r="O190" s="3"/>
      <c r="P190" s="3"/>
      <c r="Q190" s="3"/>
      <c r="R190" s="3"/>
      <c r="S190" s="3"/>
      <c r="T190" s="3"/>
      <c r="U190" s="3"/>
      <c r="V190" s="3"/>
      <c r="W190" s="3"/>
      <c r="X190" s="3"/>
      <c r="Y190" s="3"/>
      <c r="Z190" s="3"/>
    </row>
    <row r="191" ht="15.0" customHeight="1">
      <c r="A191" s="83" t="s">
        <v>3932</v>
      </c>
      <c r="B191" s="83" t="s">
        <v>52</v>
      </c>
      <c r="C191" s="83" t="s">
        <v>661</v>
      </c>
      <c r="D191" s="83" t="s">
        <v>1459</v>
      </c>
      <c r="E191" s="83"/>
      <c r="F191" s="434">
        <v>45153.0</v>
      </c>
      <c r="G191" s="83" t="s">
        <v>3933</v>
      </c>
      <c r="H191" s="83"/>
      <c r="I191" s="85">
        <v>50.0</v>
      </c>
      <c r="J191" s="380" t="s">
        <v>497</v>
      </c>
      <c r="K191" s="3"/>
      <c r="L191" s="3"/>
      <c r="M191" s="3"/>
      <c r="N191" s="3"/>
      <c r="O191" s="3"/>
      <c r="P191" s="3"/>
      <c r="Q191" s="3"/>
      <c r="R191" s="3"/>
      <c r="S191" s="3"/>
      <c r="T191" s="3"/>
      <c r="U191" s="3"/>
      <c r="V191" s="3"/>
      <c r="W191" s="3"/>
      <c r="X191" s="3"/>
      <c r="Y191" s="3"/>
      <c r="Z191" s="3"/>
    </row>
    <row r="192" ht="15.0" customHeight="1">
      <c r="A192" s="83" t="s">
        <v>3932</v>
      </c>
      <c r="B192" s="83" t="s">
        <v>52</v>
      </c>
      <c r="C192" s="83" t="s">
        <v>3638</v>
      </c>
      <c r="D192" s="83" t="s">
        <v>1459</v>
      </c>
      <c r="E192" s="83"/>
      <c r="F192" s="434">
        <v>45203.0</v>
      </c>
      <c r="G192" s="83" t="s">
        <v>3933</v>
      </c>
      <c r="H192" s="83"/>
      <c r="I192" s="85">
        <v>50.0</v>
      </c>
      <c r="J192" s="380" t="s">
        <v>497</v>
      </c>
      <c r="K192" s="3"/>
      <c r="L192" s="3"/>
      <c r="M192" s="3"/>
      <c r="N192" s="3"/>
      <c r="O192" s="3"/>
      <c r="P192" s="3"/>
      <c r="Q192" s="3"/>
      <c r="R192" s="3"/>
      <c r="S192" s="3"/>
      <c r="T192" s="3"/>
      <c r="U192" s="3"/>
      <c r="V192" s="3"/>
      <c r="W192" s="3"/>
      <c r="X192" s="3"/>
      <c r="Y192" s="3"/>
      <c r="Z192" s="3"/>
    </row>
    <row r="193" ht="15.0" customHeight="1">
      <c r="A193" s="83" t="s">
        <v>3932</v>
      </c>
      <c r="B193" s="83" t="s">
        <v>52</v>
      </c>
      <c r="C193" s="83" t="s">
        <v>402</v>
      </c>
      <c r="D193" s="83" t="s">
        <v>1459</v>
      </c>
      <c r="E193" s="83"/>
      <c r="F193" s="434">
        <v>45239.0</v>
      </c>
      <c r="G193" s="83" t="s">
        <v>3933</v>
      </c>
      <c r="H193" s="83"/>
      <c r="I193" s="85">
        <v>50.0</v>
      </c>
      <c r="J193" s="380" t="s">
        <v>497</v>
      </c>
      <c r="K193" s="3"/>
      <c r="L193" s="3"/>
      <c r="M193" s="3"/>
      <c r="N193" s="3"/>
      <c r="O193" s="3"/>
      <c r="P193" s="3"/>
      <c r="Q193" s="3"/>
      <c r="R193" s="3"/>
      <c r="S193" s="3"/>
      <c r="T193" s="3"/>
      <c r="U193" s="3"/>
      <c r="V193" s="3"/>
      <c r="W193" s="3"/>
      <c r="X193" s="3"/>
      <c r="Y193" s="3"/>
      <c r="Z193" s="3"/>
    </row>
    <row r="194" ht="15.0" customHeight="1">
      <c r="A194" s="83" t="s">
        <v>3932</v>
      </c>
      <c r="B194" s="83" t="s">
        <v>52</v>
      </c>
      <c r="C194" s="83" t="s">
        <v>661</v>
      </c>
      <c r="D194" s="83" t="s">
        <v>1459</v>
      </c>
      <c r="E194" s="83"/>
      <c r="F194" s="434">
        <v>45265.0</v>
      </c>
      <c r="G194" s="83" t="s">
        <v>3933</v>
      </c>
      <c r="H194" s="83"/>
      <c r="I194" s="85">
        <v>50.0</v>
      </c>
      <c r="J194" s="380" t="s">
        <v>497</v>
      </c>
      <c r="K194" s="3"/>
      <c r="L194" s="3"/>
      <c r="M194" s="3"/>
      <c r="N194" s="3"/>
      <c r="O194" s="3"/>
      <c r="P194" s="3"/>
      <c r="Q194" s="3"/>
      <c r="R194" s="3"/>
      <c r="S194" s="3"/>
      <c r="T194" s="3"/>
      <c r="U194" s="3"/>
      <c r="V194" s="3"/>
      <c r="W194" s="3"/>
      <c r="X194" s="3"/>
      <c r="Y194" s="3"/>
      <c r="Z194" s="3"/>
    </row>
    <row r="195" ht="15.0" customHeight="1">
      <c r="A195" s="83" t="s">
        <v>3932</v>
      </c>
      <c r="B195" s="83" t="s">
        <v>52</v>
      </c>
      <c r="C195" s="83" t="s">
        <v>3892</v>
      </c>
      <c r="D195" s="83"/>
      <c r="E195" s="83"/>
      <c r="F195" s="434">
        <v>44998.0</v>
      </c>
      <c r="G195" s="83" t="s">
        <v>3934</v>
      </c>
      <c r="H195" s="83"/>
      <c r="I195" s="85">
        <v>10.0</v>
      </c>
      <c r="J195" s="380" t="s">
        <v>497</v>
      </c>
      <c r="K195" s="3"/>
      <c r="L195" s="3"/>
      <c r="M195" s="3"/>
      <c r="N195" s="3"/>
      <c r="O195" s="3"/>
      <c r="P195" s="3"/>
      <c r="Q195" s="3"/>
      <c r="R195" s="3"/>
      <c r="S195" s="3"/>
      <c r="T195" s="3"/>
      <c r="U195" s="3"/>
      <c r="V195" s="3"/>
      <c r="W195" s="3"/>
      <c r="X195" s="3"/>
      <c r="Y195" s="3"/>
      <c r="Z195" s="3"/>
    </row>
    <row r="196" ht="15.0" customHeight="1">
      <c r="A196" s="83" t="s">
        <v>3935</v>
      </c>
      <c r="B196" s="159" t="s">
        <v>86</v>
      </c>
      <c r="C196" s="83" t="s">
        <v>2801</v>
      </c>
      <c r="D196" s="83" t="s">
        <v>2804</v>
      </c>
      <c r="E196" s="204" t="s">
        <v>3936</v>
      </c>
      <c r="F196" s="83">
        <v>2023.0</v>
      </c>
      <c r="G196" s="83">
        <v>100.0</v>
      </c>
      <c r="H196" s="83" t="s">
        <v>3937</v>
      </c>
      <c r="I196" s="380">
        <v>100.0</v>
      </c>
      <c r="J196" s="380" t="s">
        <v>1747</v>
      </c>
      <c r="K196" s="3"/>
      <c r="L196" s="3"/>
      <c r="M196" s="3"/>
      <c r="N196" s="3"/>
      <c r="O196" s="3"/>
      <c r="P196" s="3"/>
      <c r="Q196" s="3"/>
      <c r="R196" s="3"/>
      <c r="S196" s="3"/>
      <c r="T196" s="3"/>
      <c r="U196" s="3"/>
      <c r="V196" s="3"/>
      <c r="W196" s="3"/>
      <c r="X196" s="3"/>
      <c r="Y196" s="3"/>
      <c r="Z196" s="3"/>
    </row>
    <row r="197" ht="15.0" customHeight="1">
      <c r="A197" s="159" t="s">
        <v>3935</v>
      </c>
      <c r="B197" s="159" t="s">
        <v>86</v>
      </c>
      <c r="C197" s="159" t="s">
        <v>3929</v>
      </c>
      <c r="D197" s="69" t="s">
        <v>3938</v>
      </c>
      <c r="E197" s="401" t="s">
        <v>3939</v>
      </c>
      <c r="F197" s="69">
        <v>2023.0</v>
      </c>
      <c r="G197" s="411">
        <v>100.0</v>
      </c>
      <c r="H197" s="412" t="s">
        <v>3940</v>
      </c>
      <c r="I197" s="380">
        <v>200.0</v>
      </c>
      <c r="J197" s="380" t="s">
        <v>1747</v>
      </c>
      <c r="K197" s="3"/>
      <c r="L197" s="3"/>
      <c r="M197" s="3"/>
      <c r="N197" s="3"/>
      <c r="O197" s="3"/>
      <c r="P197" s="3"/>
      <c r="Q197" s="3"/>
      <c r="R197" s="3"/>
      <c r="S197" s="3"/>
      <c r="T197" s="3"/>
      <c r="U197" s="3"/>
      <c r="V197" s="3"/>
      <c r="W197" s="3"/>
      <c r="X197" s="3"/>
      <c r="Y197" s="3"/>
      <c r="Z197" s="3"/>
    </row>
    <row r="198" ht="15.0" customHeight="1">
      <c r="A198" s="159" t="s">
        <v>3941</v>
      </c>
      <c r="B198" s="159" t="s">
        <v>86</v>
      </c>
      <c r="C198" s="159" t="s">
        <v>3942</v>
      </c>
      <c r="D198" s="69" t="s">
        <v>3943</v>
      </c>
      <c r="E198" s="204" t="s">
        <v>3944</v>
      </c>
      <c r="F198" s="83">
        <v>2023.0</v>
      </c>
      <c r="G198" s="398">
        <v>50.0</v>
      </c>
      <c r="H198" s="399" t="s">
        <v>3937</v>
      </c>
      <c r="I198" s="380">
        <v>50.0</v>
      </c>
      <c r="J198" s="380" t="s">
        <v>1747</v>
      </c>
      <c r="K198" s="3"/>
      <c r="L198" s="3"/>
      <c r="M198" s="3"/>
      <c r="N198" s="3"/>
      <c r="O198" s="3"/>
      <c r="P198" s="3"/>
      <c r="Q198" s="3"/>
      <c r="R198" s="3"/>
      <c r="S198" s="3"/>
      <c r="T198" s="3"/>
      <c r="U198" s="3"/>
      <c r="V198" s="3"/>
      <c r="W198" s="3"/>
      <c r="X198" s="3"/>
      <c r="Y198" s="3"/>
      <c r="Z198" s="3"/>
    </row>
    <row r="199" ht="15.0" customHeight="1">
      <c r="A199" s="159" t="s">
        <v>3941</v>
      </c>
      <c r="B199" s="159" t="s">
        <v>86</v>
      </c>
      <c r="C199" s="159" t="s">
        <v>3945</v>
      </c>
      <c r="D199" s="69" t="s">
        <v>3946</v>
      </c>
      <c r="E199" s="204" t="s">
        <v>1914</v>
      </c>
      <c r="F199" s="83">
        <v>2023.0</v>
      </c>
      <c r="G199" s="398">
        <v>50.0</v>
      </c>
      <c r="H199" s="399" t="s">
        <v>3947</v>
      </c>
      <c r="I199" s="380">
        <v>100.0</v>
      </c>
      <c r="J199" s="380" t="s">
        <v>1747</v>
      </c>
      <c r="K199" s="3"/>
      <c r="L199" s="3"/>
      <c r="M199" s="3"/>
      <c r="N199" s="3"/>
      <c r="O199" s="3"/>
      <c r="P199" s="3"/>
      <c r="Q199" s="3"/>
      <c r="R199" s="3"/>
      <c r="S199" s="3"/>
      <c r="T199" s="3"/>
      <c r="U199" s="3"/>
      <c r="V199" s="3"/>
      <c r="W199" s="3"/>
      <c r="X199" s="3"/>
      <c r="Y199" s="3"/>
      <c r="Z199" s="3"/>
    </row>
    <row r="200" ht="15.0" customHeight="1">
      <c r="A200" s="159" t="s">
        <v>3941</v>
      </c>
      <c r="B200" s="159" t="s">
        <v>86</v>
      </c>
      <c r="C200" s="159" t="s">
        <v>3948</v>
      </c>
      <c r="D200" s="69" t="s">
        <v>3949</v>
      </c>
      <c r="E200" s="204" t="s">
        <v>3950</v>
      </c>
      <c r="F200" s="83">
        <v>2023.0</v>
      </c>
      <c r="G200" s="398">
        <v>50.0</v>
      </c>
      <c r="H200" s="399" t="s">
        <v>3820</v>
      </c>
      <c r="I200" s="380">
        <v>100.0</v>
      </c>
      <c r="J200" s="380" t="s">
        <v>1747</v>
      </c>
      <c r="K200" s="3"/>
      <c r="L200" s="3"/>
      <c r="M200" s="3"/>
      <c r="N200" s="3"/>
      <c r="O200" s="3"/>
      <c r="P200" s="3"/>
      <c r="Q200" s="3"/>
      <c r="R200" s="3"/>
      <c r="S200" s="3"/>
      <c r="T200" s="3"/>
      <c r="U200" s="3"/>
      <c r="V200" s="3"/>
      <c r="W200" s="3"/>
      <c r="X200" s="3"/>
      <c r="Y200" s="3"/>
      <c r="Z200" s="3"/>
    </row>
    <row r="201" ht="15.0" customHeight="1">
      <c r="A201" s="159" t="s">
        <v>3951</v>
      </c>
      <c r="B201" s="159" t="s">
        <v>86</v>
      </c>
      <c r="C201" s="159" t="s">
        <v>3952</v>
      </c>
      <c r="D201" s="69" t="s">
        <v>3953</v>
      </c>
      <c r="E201" s="204" t="s">
        <v>3954</v>
      </c>
      <c r="F201" s="83">
        <v>2023.0</v>
      </c>
      <c r="G201" s="398">
        <v>50.0</v>
      </c>
      <c r="H201" s="399"/>
      <c r="I201" s="380">
        <v>50.0</v>
      </c>
      <c r="J201" s="380" t="s">
        <v>1747</v>
      </c>
      <c r="K201" s="3"/>
      <c r="L201" s="3"/>
      <c r="M201" s="3"/>
      <c r="N201" s="3"/>
      <c r="O201" s="3"/>
      <c r="P201" s="3"/>
      <c r="Q201" s="3"/>
      <c r="R201" s="3"/>
      <c r="S201" s="3"/>
      <c r="T201" s="3"/>
      <c r="U201" s="3"/>
      <c r="V201" s="3"/>
      <c r="W201" s="3"/>
      <c r="X201" s="3"/>
      <c r="Y201" s="3"/>
      <c r="Z201" s="3"/>
    </row>
    <row r="202" ht="15.0" customHeight="1">
      <c r="A202" s="159" t="s">
        <v>3955</v>
      </c>
      <c r="B202" s="159" t="s">
        <v>86</v>
      </c>
      <c r="C202" s="159" t="s">
        <v>3956</v>
      </c>
      <c r="D202" s="69"/>
      <c r="E202" s="204" t="s">
        <v>3957</v>
      </c>
      <c r="F202" s="83">
        <v>2023.0</v>
      </c>
      <c r="G202" s="398">
        <v>10.0</v>
      </c>
      <c r="H202" s="399"/>
      <c r="I202" s="380">
        <v>50.0</v>
      </c>
      <c r="J202" s="380" t="s">
        <v>1747</v>
      </c>
      <c r="K202" s="3"/>
      <c r="L202" s="3"/>
      <c r="M202" s="3"/>
      <c r="N202" s="3"/>
      <c r="O202" s="3"/>
      <c r="P202" s="3"/>
      <c r="Q202" s="3"/>
      <c r="R202" s="3"/>
      <c r="S202" s="3"/>
      <c r="T202" s="3"/>
      <c r="U202" s="3"/>
      <c r="V202" s="3"/>
      <c r="W202" s="3"/>
      <c r="X202" s="3"/>
      <c r="Y202" s="3"/>
      <c r="Z202" s="3"/>
    </row>
    <row r="203" ht="15.0" customHeight="1">
      <c r="A203" s="159" t="s">
        <v>3955</v>
      </c>
      <c r="B203" s="159" t="s">
        <v>86</v>
      </c>
      <c r="C203" s="159" t="s">
        <v>3958</v>
      </c>
      <c r="D203" s="69"/>
      <c r="E203" s="204" t="s">
        <v>3959</v>
      </c>
      <c r="F203" s="83">
        <v>2023.0</v>
      </c>
      <c r="G203" s="398">
        <v>10.0</v>
      </c>
      <c r="H203" s="399"/>
      <c r="I203" s="380">
        <v>50.0</v>
      </c>
      <c r="J203" s="380" t="s">
        <v>1747</v>
      </c>
      <c r="K203" s="3"/>
      <c r="L203" s="3"/>
      <c r="M203" s="3"/>
      <c r="N203" s="3"/>
      <c r="O203" s="3"/>
      <c r="P203" s="3"/>
      <c r="Q203" s="3"/>
      <c r="R203" s="3"/>
      <c r="S203" s="3"/>
      <c r="T203" s="3"/>
      <c r="U203" s="3"/>
      <c r="V203" s="3"/>
      <c r="W203" s="3"/>
      <c r="X203" s="3"/>
      <c r="Y203" s="3"/>
      <c r="Z203" s="3"/>
    </row>
    <row r="204" ht="15.0" customHeight="1">
      <c r="A204" s="159" t="s">
        <v>3955</v>
      </c>
      <c r="B204" s="159" t="s">
        <v>86</v>
      </c>
      <c r="C204" s="159" t="s">
        <v>3952</v>
      </c>
      <c r="D204" s="69"/>
      <c r="E204" s="204" t="s">
        <v>3960</v>
      </c>
      <c r="F204" s="83">
        <v>2023.0</v>
      </c>
      <c r="G204" s="398">
        <v>10.0</v>
      </c>
      <c r="H204" s="399"/>
      <c r="I204" s="380">
        <v>50.0</v>
      </c>
      <c r="J204" s="380" t="s">
        <v>1747</v>
      </c>
      <c r="K204" s="3"/>
      <c r="L204" s="3"/>
      <c r="M204" s="3"/>
      <c r="N204" s="3"/>
      <c r="O204" s="3"/>
      <c r="P204" s="3"/>
      <c r="Q204" s="3"/>
      <c r="R204" s="3"/>
      <c r="S204" s="3"/>
      <c r="T204" s="3"/>
      <c r="U204" s="3"/>
      <c r="V204" s="3"/>
      <c r="W204" s="3"/>
      <c r="X204" s="3"/>
      <c r="Y204" s="3"/>
      <c r="Z204" s="3"/>
    </row>
    <row r="205" ht="15.0" customHeight="1">
      <c r="A205" s="159" t="s">
        <v>3955</v>
      </c>
      <c r="B205" s="159" t="s">
        <v>86</v>
      </c>
      <c r="C205" s="159" t="s">
        <v>3952</v>
      </c>
      <c r="D205" s="69"/>
      <c r="E205" s="204" t="s">
        <v>3961</v>
      </c>
      <c r="F205" s="83">
        <v>2023.0</v>
      </c>
      <c r="G205" s="398">
        <v>10.0</v>
      </c>
      <c r="H205" s="399"/>
      <c r="I205" s="380">
        <v>50.0</v>
      </c>
      <c r="J205" s="380" t="s">
        <v>1747</v>
      </c>
      <c r="K205" s="3"/>
      <c r="L205" s="3"/>
      <c r="M205" s="3"/>
      <c r="N205" s="3"/>
      <c r="O205" s="3"/>
      <c r="P205" s="3"/>
      <c r="Q205" s="3"/>
      <c r="R205" s="3"/>
      <c r="S205" s="3"/>
      <c r="T205" s="3"/>
      <c r="U205" s="3"/>
      <c r="V205" s="3"/>
      <c r="W205" s="3"/>
      <c r="X205" s="3"/>
      <c r="Y205" s="3"/>
      <c r="Z205" s="3"/>
    </row>
    <row r="206" ht="15.0" customHeight="1">
      <c r="A206" s="159" t="s">
        <v>3955</v>
      </c>
      <c r="B206" s="159" t="s">
        <v>86</v>
      </c>
      <c r="C206" s="159" t="s">
        <v>3962</v>
      </c>
      <c r="D206" s="69"/>
      <c r="E206" s="204" t="s">
        <v>3963</v>
      </c>
      <c r="F206" s="83">
        <v>2023.0</v>
      </c>
      <c r="G206" s="398">
        <v>10.0</v>
      </c>
      <c r="H206" s="399"/>
      <c r="I206" s="380">
        <v>50.0</v>
      </c>
      <c r="J206" s="380" t="s">
        <v>1747</v>
      </c>
      <c r="K206" s="3"/>
      <c r="L206" s="3"/>
      <c r="M206" s="3"/>
      <c r="N206" s="3"/>
      <c r="O206" s="3"/>
      <c r="P206" s="3"/>
      <c r="Q206" s="3"/>
      <c r="R206" s="3"/>
      <c r="S206" s="3"/>
      <c r="T206" s="3"/>
      <c r="U206" s="3"/>
      <c r="V206" s="3"/>
      <c r="W206" s="3"/>
      <c r="X206" s="3"/>
      <c r="Y206" s="3"/>
      <c r="Z206" s="3"/>
    </row>
    <row r="207" ht="15.0" customHeight="1">
      <c r="A207" s="159" t="s">
        <v>3955</v>
      </c>
      <c r="B207" s="159" t="s">
        <v>86</v>
      </c>
      <c r="C207" s="159" t="s">
        <v>3964</v>
      </c>
      <c r="D207" s="69"/>
      <c r="E207" s="204" t="s">
        <v>3965</v>
      </c>
      <c r="F207" s="83">
        <v>2023.0</v>
      </c>
      <c r="G207" s="398">
        <v>10.0</v>
      </c>
      <c r="H207" s="399"/>
      <c r="I207" s="380">
        <v>50.0</v>
      </c>
      <c r="J207" s="380" t="s">
        <v>1747</v>
      </c>
      <c r="K207" s="3"/>
      <c r="L207" s="3"/>
      <c r="M207" s="3"/>
      <c r="N207" s="3"/>
      <c r="O207" s="3"/>
      <c r="P207" s="3"/>
      <c r="Q207" s="3"/>
      <c r="R207" s="3"/>
      <c r="S207" s="3"/>
      <c r="T207" s="3"/>
      <c r="U207" s="3"/>
      <c r="V207" s="3"/>
      <c r="W207" s="3"/>
      <c r="X207" s="3"/>
      <c r="Y207" s="3"/>
      <c r="Z207" s="3"/>
    </row>
    <row r="208" ht="15.0" customHeight="1">
      <c r="A208" s="159" t="s">
        <v>3955</v>
      </c>
      <c r="B208" s="159" t="s">
        <v>86</v>
      </c>
      <c r="C208" s="159" t="s">
        <v>3966</v>
      </c>
      <c r="D208" s="69"/>
      <c r="E208" s="204" t="s">
        <v>3967</v>
      </c>
      <c r="F208" s="83">
        <v>2023.0</v>
      </c>
      <c r="G208" s="398">
        <v>10.0</v>
      </c>
      <c r="H208" s="399"/>
      <c r="I208" s="380">
        <v>50.0</v>
      </c>
      <c r="J208" s="380" t="s">
        <v>1747</v>
      </c>
      <c r="K208" s="3"/>
      <c r="L208" s="3"/>
      <c r="M208" s="3"/>
      <c r="N208" s="3"/>
      <c r="O208" s="3"/>
      <c r="P208" s="3"/>
      <c r="Q208" s="3"/>
      <c r="R208" s="3"/>
      <c r="S208" s="3"/>
      <c r="T208" s="3"/>
      <c r="U208" s="3"/>
      <c r="V208" s="3"/>
      <c r="W208" s="3"/>
      <c r="X208" s="3"/>
      <c r="Y208" s="3"/>
      <c r="Z208" s="3"/>
    </row>
    <row r="209" ht="15.0" customHeight="1">
      <c r="A209" s="159" t="s">
        <v>3955</v>
      </c>
      <c r="B209" s="159" t="s">
        <v>86</v>
      </c>
      <c r="C209" s="159" t="s">
        <v>3968</v>
      </c>
      <c r="D209" s="69"/>
      <c r="E209" s="204" t="s">
        <v>3969</v>
      </c>
      <c r="F209" s="83">
        <v>2023.0</v>
      </c>
      <c r="G209" s="398">
        <v>10.0</v>
      </c>
      <c r="H209" s="399"/>
      <c r="I209" s="380">
        <v>50.0</v>
      </c>
      <c r="J209" s="380" t="s">
        <v>1747</v>
      </c>
      <c r="K209" s="3"/>
      <c r="L209" s="3"/>
      <c r="M209" s="3"/>
      <c r="N209" s="3"/>
      <c r="O209" s="3"/>
      <c r="P209" s="3"/>
      <c r="Q209" s="3"/>
      <c r="R209" s="3"/>
      <c r="S209" s="3"/>
      <c r="T209" s="3"/>
      <c r="U209" s="3"/>
      <c r="V209" s="3"/>
      <c r="W209" s="3"/>
      <c r="X209" s="3"/>
      <c r="Y209" s="3"/>
      <c r="Z209" s="3"/>
    </row>
    <row r="210" ht="15.0" customHeight="1">
      <c r="A210" s="159" t="s">
        <v>3955</v>
      </c>
      <c r="B210" s="159" t="s">
        <v>86</v>
      </c>
      <c r="C210" s="159" t="s">
        <v>3952</v>
      </c>
      <c r="D210" s="69"/>
      <c r="E210" s="204" t="s">
        <v>3970</v>
      </c>
      <c r="F210" s="83">
        <v>2023.0</v>
      </c>
      <c r="G210" s="398">
        <v>10.0</v>
      </c>
      <c r="H210" s="399"/>
      <c r="I210" s="380">
        <v>50.0</v>
      </c>
      <c r="J210" s="380" t="s">
        <v>1747</v>
      </c>
      <c r="K210" s="3"/>
      <c r="L210" s="3"/>
      <c r="M210" s="3"/>
      <c r="N210" s="3"/>
      <c r="O210" s="3"/>
      <c r="P210" s="3"/>
      <c r="Q210" s="3"/>
      <c r="R210" s="3"/>
      <c r="S210" s="3"/>
      <c r="T210" s="3"/>
      <c r="U210" s="3"/>
      <c r="V210" s="3"/>
      <c r="W210" s="3"/>
      <c r="X210" s="3"/>
      <c r="Y210" s="3"/>
      <c r="Z210" s="3"/>
    </row>
    <row r="211" ht="15.0" customHeight="1">
      <c r="A211" s="159" t="s">
        <v>3955</v>
      </c>
      <c r="B211" s="159" t="s">
        <v>86</v>
      </c>
      <c r="C211" s="159" t="s">
        <v>3971</v>
      </c>
      <c r="D211" s="69"/>
      <c r="E211" s="204" t="s">
        <v>3972</v>
      </c>
      <c r="F211" s="83">
        <v>2023.0</v>
      </c>
      <c r="G211" s="398">
        <v>10.0</v>
      </c>
      <c r="H211" s="399"/>
      <c r="I211" s="380">
        <v>10.0</v>
      </c>
      <c r="J211" s="380" t="s">
        <v>1747</v>
      </c>
      <c r="K211" s="3"/>
      <c r="L211" s="3"/>
      <c r="M211" s="3"/>
      <c r="N211" s="3"/>
      <c r="O211" s="3"/>
      <c r="P211" s="3"/>
      <c r="Q211" s="3"/>
      <c r="R211" s="3"/>
      <c r="S211" s="3"/>
      <c r="T211" s="3"/>
      <c r="U211" s="3"/>
      <c r="V211" s="3"/>
      <c r="W211" s="3"/>
      <c r="X211" s="3"/>
      <c r="Y211" s="3"/>
      <c r="Z211" s="3"/>
    </row>
    <row r="212" ht="15.0" customHeight="1">
      <c r="A212" s="159" t="s">
        <v>3955</v>
      </c>
      <c r="B212" s="159" t="s">
        <v>86</v>
      </c>
      <c r="C212" s="159" t="s">
        <v>3973</v>
      </c>
      <c r="D212" s="159"/>
      <c r="E212" s="159" t="s">
        <v>3974</v>
      </c>
      <c r="F212" s="159">
        <v>2023.0</v>
      </c>
      <c r="G212" s="160">
        <v>10.0</v>
      </c>
      <c r="H212" s="400"/>
      <c r="I212" s="380">
        <v>50.0</v>
      </c>
      <c r="J212" s="380" t="s">
        <v>1747</v>
      </c>
      <c r="K212" s="3"/>
      <c r="L212" s="3"/>
      <c r="M212" s="3"/>
      <c r="N212" s="3"/>
      <c r="O212" s="3"/>
      <c r="P212" s="3"/>
      <c r="Q212" s="3"/>
      <c r="R212" s="3"/>
      <c r="S212" s="3"/>
      <c r="T212" s="3"/>
      <c r="U212" s="3"/>
      <c r="V212" s="3"/>
      <c r="W212" s="3"/>
      <c r="X212" s="3"/>
      <c r="Y212" s="3"/>
      <c r="Z212" s="3"/>
    </row>
    <row r="213" ht="15.0" customHeight="1">
      <c r="A213" s="159" t="s">
        <v>3955</v>
      </c>
      <c r="B213" s="159" t="s">
        <v>86</v>
      </c>
      <c r="C213" s="159" t="s">
        <v>3975</v>
      </c>
      <c r="D213" s="159"/>
      <c r="E213" s="204" t="s">
        <v>3976</v>
      </c>
      <c r="F213" s="159">
        <v>2023.0</v>
      </c>
      <c r="G213" s="160">
        <v>10.0</v>
      </c>
      <c r="H213" s="400"/>
      <c r="I213" s="380">
        <v>50.0</v>
      </c>
      <c r="J213" s="380" t="s">
        <v>1747</v>
      </c>
      <c r="K213" s="3"/>
      <c r="L213" s="3"/>
      <c r="M213" s="3"/>
      <c r="N213" s="3"/>
      <c r="O213" s="3"/>
      <c r="P213" s="3"/>
      <c r="Q213" s="3"/>
      <c r="R213" s="3"/>
      <c r="S213" s="3"/>
      <c r="T213" s="3"/>
      <c r="U213" s="3"/>
      <c r="V213" s="3"/>
      <c r="W213" s="3"/>
      <c r="X213" s="3"/>
      <c r="Y213" s="3"/>
      <c r="Z213" s="3"/>
    </row>
    <row r="214" ht="15.0" customHeight="1">
      <c r="A214" s="159" t="s">
        <v>3955</v>
      </c>
      <c r="B214" s="159" t="s">
        <v>86</v>
      </c>
      <c r="C214" s="159" t="s">
        <v>3977</v>
      </c>
      <c r="D214" s="159"/>
      <c r="E214" s="159" t="s">
        <v>3978</v>
      </c>
      <c r="F214" s="159">
        <v>2023.0</v>
      </c>
      <c r="G214" s="160">
        <v>10.0</v>
      </c>
      <c r="H214" s="400"/>
      <c r="I214" s="380">
        <v>50.0</v>
      </c>
      <c r="J214" s="380" t="s">
        <v>1747</v>
      </c>
      <c r="K214" s="3"/>
      <c r="L214" s="3"/>
      <c r="M214" s="3"/>
      <c r="N214" s="3"/>
      <c r="O214" s="3"/>
      <c r="P214" s="3"/>
      <c r="Q214" s="3"/>
      <c r="R214" s="3"/>
      <c r="S214" s="3"/>
      <c r="T214" s="3"/>
      <c r="U214" s="3"/>
      <c r="V214" s="3"/>
      <c r="W214" s="3"/>
      <c r="X214" s="3"/>
      <c r="Y214" s="3"/>
      <c r="Z214" s="3"/>
    </row>
    <row r="215" ht="15.0" customHeight="1">
      <c r="A215" s="159" t="s">
        <v>3955</v>
      </c>
      <c r="B215" s="159" t="s">
        <v>86</v>
      </c>
      <c r="C215" s="159" t="s">
        <v>3979</v>
      </c>
      <c r="D215" s="159"/>
      <c r="E215" s="159" t="s">
        <v>3980</v>
      </c>
      <c r="F215" s="159">
        <v>2023.0</v>
      </c>
      <c r="G215" s="160">
        <v>10.0</v>
      </c>
      <c r="H215" s="400"/>
      <c r="I215" s="380">
        <v>50.0</v>
      </c>
      <c r="J215" s="380" t="s">
        <v>1747</v>
      </c>
      <c r="K215" s="3"/>
      <c r="L215" s="3"/>
      <c r="M215" s="3"/>
      <c r="N215" s="3"/>
      <c r="O215" s="3"/>
      <c r="P215" s="3"/>
      <c r="Q215" s="3"/>
      <c r="R215" s="3"/>
      <c r="S215" s="3"/>
      <c r="T215" s="3"/>
      <c r="U215" s="3"/>
      <c r="V215" s="3"/>
      <c r="W215" s="3"/>
      <c r="X215" s="3"/>
      <c r="Y215" s="3"/>
      <c r="Z215" s="3"/>
    </row>
    <row r="216" ht="15.0" customHeight="1">
      <c r="A216" s="159" t="s">
        <v>3955</v>
      </c>
      <c r="B216" s="159" t="s">
        <v>86</v>
      </c>
      <c r="C216" s="159" t="s">
        <v>3981</v>
      </c>
      <c r="D216" s="159"/>
      <c r="E216" s="159" t="s">
        <v>3982</v>
      </c>
      <c r="F216" s="159">
        <v>2023.0</v>
      </c>
      <c r="G216" s="160">
        <v>10.0</v>
      </c>
      <c r="H216" s="400"/>
      <c r="I216" s="380">
        <v>50.0</v>
      </c>
      <c r="J216" s="380" t="s">
        <v>1747</v>
      </c>
      <c r="K216" s="3"/>
      <c r="L216" s="3"/>
      <c r="M216" s="3"/>
      <c r="N216" s="3"/>
      <c r="O216" s="3"/>
      <c r="P216" s="3"/>
      <c r="Q216" s="3"/>
      <c r="R216" s="3"/>
      <c r="S216" s="3"/>
      <c r="T216" s="3"/>
      <c r="U216" s="3"/>
      <c r="V216" s="3"/>
      <c r="W216" s="3"/>
      <c r="X216" s="3"/>
      <c r="Y216" s="3"/>
      <c r="Z216" s="3"/>
    </row>
    <row r="217" ht="15.0" customHeight="1">
      <c r="A217" s="159" t="s">
        <v>3955</v>
      </c>
      <c r="B217" s="159" t="s">
        <v>86</v>
      </c>
      <c r="C217" s="159" t="s">
        <v>3952</v>
      </c>
      <c r="D217" s="159"/>
      <c r="E217" s="159" t="s">
        <v>3983</v>
      </c>
      <c r="F217" s="159">
        <v>2023.0</v>
      </c>
      <c r="G217" s="160">
        <v>10.0</v>
      </c>
      <c r="H217" s="400"/>
      <c r="I217" s="380">
        <v>50.0</v>
      </c>
      <c r="J217" s="380" t="s">
        <v>1747</v>
      </c>
      <c r="K217" s="3"/>
      <c r="L217" s="3"/>
      <c r="M217" s="3"/>
      <c r="N217" s="3"/>
      <c r="O217" s="3"/>
      <c r="P217" s="3"/>
      <c r="Q217" s="3"/>
      <c r="R217" s="3"/>
      <c r="S217" s="3"/>
      <c r="T217" s="3"/>
      <c r="U217" s="3"/>
      <c r="V217" s="3"/>
      <c r="W217" s="3"/>
      <c r="X217" s="3"/>
      <c r="Y217" s="3"/>
      <c r="Z217" s="3"/>
    </row>
    <row r="218" ht="15.0" customHeight="1">
      <c r="A218" s="159" t="s">
        <v>3955</v>
      </c>
      <c r="B218" s="159" t="s">
        <v>86</v>
      </c>
      <c r="C218" s="159" t="s">
        <v>3984</v>
      </c>
      <c r="D218" s="159"/>
      <c r="E218" s="159" t="s">
        <v>3985</v>
      </c>
      <c r="F218" s="159">
        <v>2023.0</v>
      </c>
      <c r="G218" s="160">
        <v>10.0</v>
      </c>
      <c r="H218" s="400"/>
      <c r="I218" s="380">
        <v>50.0</v>
      </c>
      <c r="J218" s="380" t="s">
        <v>1747</v>
      </c>
      <c r="K218" s="3"/>
      <c r="L218" s="3"/>
      <c r="M218" s="3"/>
      <c r="N218" s="3"/>
      <c r="O218" s="3"/>
      <c r="P218" s="3"/>
      <c r="Q218" s="3"/>
      <c r="R218" s="3"/>
      <c r="S218" s="3"/>
      <c r="T218" s="3"/>
      <c r="U218" s="3"/>
      <c r="V218" s="3"/>
      <c r="W218" s="3"/>
      <c r="X218" s="3"/>
      <c r="Y218" s="3"/>
      <c r="Z218" s="3"/>
    </row>
    <row r="219" ht="15.0" customHeight="1">
      <c r="A219" s="159" t="s">
        <v>3955</v>
      </c>
      <c r="B219" s="159" t="s">
        <v>86</v>
      </c>
      <c r="C219" s="159" t="s">
        <v>3986</v>
      </c>
      <c r="D219" s="159"/>
      <c r="E219" s="159" t="s">
        <v>3987</v>
      </c>
      <c r="F219" s="159">
        <v>2023.0</v>
      </c>
      <c r="G219" s="160">
        <v>10.0</v>
      </c>
      <c r="H219" s="400"/>
      <c r="I219" s="380">
        <v>50.0</v>
      </c>
      <c r="J219" s="380" t="s">
        <v>1747</v>
      </c>
      <c r="K219" s="3"/>
      <c r="L219" s="3"/>
      <c r="M219" s="3"/>
      <c r="N219" s="3"/>
      <c r="O219" s="3"/>
      <c r="P219" s="3"/>
      <c r="Q219" s="3"/>
      <c r="R219" s="3"/>
      <c r="S219" s="3"/>
      <c r="T219" s="3"/>
      <c r="U219" s="3"/>
      <c r="V219" s="3"/>
      <c r="W219" s="3"/>
      <c r="X219" s="3"/>
      <c r="Y219" s="3"/>
      <c r="Z219" s="3"/>
    </row>
    <row r="220" ht="15.0" customHeight="1">
      <c r="A220" s="159" t="s">
        <v>3955</v>
      </c>
      <c r="B220" s="159" t="s">
        <v>86</v>
      </c>
      <c r="C220" s="159" t="s">
        <v>3962</v>
      </c>
      <c r="D220" s="159"/>
      <c r="E220" s="159" t="s">
        <v>3988</v>
      </c>
      <c r="F220" s="159">
        <v>2023.0</v>
      </c>
      <c r="G220" s="160">
        <v>10.0</v>
      </c>
      <c r="H220" s="400"/>
      <c r="I220" s="380">
        <v>10.0</v>
      </c>
      <c r="J220" s="380" t="s">
        <v>1747</v>
      </c>
      <c r="K220" s="3"/>
      <c r="L220" s="3"/>
      <c r="M220" s="3"/>
      <c r="N220" s="3"/>
      <c r="O220" s="3"/>
      <c r="P220" s="3"/>
      <c r="Q220" s="3"/>
      <c r="R220" s="3"/>
      <c r="S220" s="3"/>
      <c r="T220" s="3"/>
      <c r="U220" s="3"/>
      <c r="V220" s="3"/>
      <c r="W220" s="3"/>
      <c r="X220" s="3"/>
      <c r="Y220" s="3"/>
      <c r="Z220" s="3"/>
    </row>
    <row r="221" ht="15.0" customHeight="1">
      <c r="A221" s="159" t="s">
        <v>3955</v>
      </c>
      <c r="B221" s="159" t="s">
        <v>86</v>
      </c>
      <c r="C221" s="159" t="s">
        <v>3962</v>
      </c>
      <c r="D221" s="159"/>
      <c r="E221" s="159" t="s">
        <v>3989</v>
      </c>
      <c r="F221" s="159">
        <v>2023.0</v>
      </c>
      <c r="G221" s="160">
        <v>10.0</v>
      </c>
      <c r="H221" s="400"/>
      <c r="I221" s="380">
        <v>10.0</v>
      </c>
      <c r="J221" s="380" t="s">
        <v>1747</v>
      </c>
      <c r="K221" s="3"/>
      <c r="L221" s="3"/>
      <c r="M221" s="3"/>
      <c r="N221" s="3"/>
      <c r="O221" s="3"/>
      <c r="P221" s="3"/>
      <c r="Q221" s="3"/>
      <c r="R221" s="3"/>
      <c r="S221" s="3"/>
      <c r="T221" s="3"/>
      <c r="U221" s="3"/>
      <c r="V221" s="3"/>
      <c r="W221" s="3"/>
      <c r="X221" s="3"/>
      <c r="Y221" s="3"/>
      <c r="Z221" s="3"/>
    </row>
    <row r="222" ht="15.0" customHeight="1">
      <c r="A222" s="159" t="s">
        <v>3955</v>
      </c>
      <c r="B222" s="159" t="s">
        <v>86</v>
      </c>
      <c r="C222" s="159" t="s">
        <v>3952</v>
      </c>
      <c r="D222" s="159"/>
      <c r="E222" s="159" t="s">
        <v>3990</v>
      </c>
      <c r="F222" s="159"/>
      <c r="G222" s="160"/>
      <c r="H222" s="400"/>
      <c r="I222" s="380"/>
      <c r="J222" s="380" t="s">
        <v>1747</v>
      </c>
      <c r="K222" s="3"/>
      <c r="L222" s="3"/>
      <c r="M222" s="3"/>
      <c r="N222" s="3"/>
      <c r="O222" s="3"/>
      <c r="P222" s="3"/>
      <c r="Q222" s="3"/>
      <c r="R222" s="3"/>
      <c r="S222" s="3"/>
      <c r="T222" s="3"/>
      <c r="U222" s="3"/>
      <c r="V222" s="3"/>
      <c r="W222" s="3"/>
      <c r="X222" s="3"/>
      <c r="Y222" s="3"/>
      <c r="Z222" s="3"/>
    </row>
    <row r="223" ht="15.0" customHeight="1">
      <c r="A223" s="236" t="s">
        <v>3991</v>
      </c>
      <c r="B223" s="236" t="s">
        <v>86</v>
      </c>
      <c r="C223" s="236" t="s">
        <v>3992</v>
      </c>
      <c r="D223" s="236" t="s">
        <v>757</v>
      </c>
      <c r="E223" s="237" t="s">
        <v>3993</v>
      </c>
      <c r="F223" s="236" t="s">
        <v>3994</v>
      </c>
      <c r="G223" s="236">
        <v>100.0</v>
      </c>
      <c r="H223" s="236"/>
      <c r="I223" s="236">
        <v>100.0</v>
      </c>
      <c r="J223" s="236" t="s">
        <v>88</v>
      </c>
      <c r="K223" s="3"/>
      <c r="L223" s="3"/>
      <c r="M223" s="3"/>
      <c r="N223" s="3"/>
      <c r="O223" s="3"/>
      <c r="P223" s="3"/>
      <c r="Q223" s="3"/>
      <c r="R223" s="3"/>
      <c r="S223" s="3"/>
      <c r="T223" s="3"/>
      <c r="U223" s="3"/>
      <c r="V223" s="3"/>
      <c r="W223" s="3"/>
      <c r="X223" s="3"/>
      <c r="Y223" s="3"/>
      <c r="Z223" s="3"/>
    </row>
    <row r="224" ht="15.0" customHeight="1">
      <c r="A224" s="236" t="s">
        <v>3991</v>
      </c>
      <c r="B224" s="236" t="s">
        <v>86</v>
      </c>
      <c r="C224" s="235" t="s">
        <v>3995</v>
      </c>
      <c r="D224" s="258" t="s">
        <v>757</v>
      </c>
      <c r="E224" s="439" t="s">
        <v>3789</v>
      </c>
      <c r="F224" s="440">
        <v>45001.0</v>
      </c>
      <c r="G224" s="441">
        <v>50.0</v>
      </c>
      <c r="H224" s="442"/>
      <c r="I224" s="236">
        <v>50.0</v>
      </c>
      <c r="J224" s="236" t="s">
        <v>88</v>
      </c>
      <c r="K224" s="3"/>
      <c r="L224" s="3"/>
      <c r="M224" s="3"/>
      <c r="N224" s="3"/>
      <c r="O224" s="3"/>
      <c r="P224" s="3"/>
      <c r="Q224" s="3"/>
      <c r="R224" s="3"/>
      <c r="S224" s="3"/>
      <c r="T224" s="3"/>
      <c r="U224" s="3"/>
      <c r="V224" s="3"/>
      <c r="W224" s="3"/>
      <c r="X224" s="3"/>
      <c r="Y224" s="3"/>
      <c r="Z224" s="3"/>
    </row>
    <row r="225" ht="15.0" customHeight="1">
      <c r="A225" s="236" t="s">
        <v>3991</v>
      </c>
      <c r="B225" s="236" t="s">
        <v>86</v>
      </c>
      <c r="C225" s="235" t="s">
        <v>3995</v>
      </c>
      <c r="D225" s="258" t="s">
        <v>757</v>
      </c>
      <c r="E225" s="439" t="s">
        <v>3789</v>
      </c>
      <c r="F225" s="440">
        <v>45021.0</v>
      </c>
      <c r="G225" s="441">
        <v>50.0</v>
      </c>
      <c r="H225" s="442"/>
      <c r="I225" s="236">
        <v>50.0</v>
      </c>
      <c r="J225" s="236" t="s">
        <v>88</v>
      </c>
      <c r="K225" s="3"/>
      <c r="L225" s="3"/>
      <c r="M225" s="3"/>
      <c r="N225" s="3"/>
      <c r="O225" s="3"/>
      <c r="P225" s="3"/>
      <c r="Q225" s="3"/>
      <c r="R225" s="3"/>
      <c r="S225" s="3"/>
      <c r="T225" s="3"/>
      <c r="U225" s="3"/>
      <c r="V225" s="3"/>
      <c r="W225" s="3"/>
      <c r="X225" s="3"/>
      <c r="Y225" s="3"/>
      <c r="Z225" s="3"/>
    </row>
    <row r="226" ht="15.0" customHeight="1">
      <c r="A226" s="236" t="s">
        <v>3991</v>
      </c>
      <c r="B226" s="236" t="s">
        <v>86</v>
      </c>
      <c r="C226" s="235" t="s">
        <v>3995</v>
      </c>
      <c r="D226" s="258" t="s">
        <v>757</v>
      </c>
      <c r="E226" s="439" t="s">
        <v>3789</v>
      </c>
      <c r="F226" s="440">
        <v>45219.0</v>
      </c>
      <c r="G226" s="441">
        <v>50.0</v>
      </c>
      <c r="H226" s="442"/>
      <c r="I226" s="236">
        <v>50.0</v>
      </c>
      <c r="J226" s="236" t="s">
        <v>88</v>
      </c>
      <c r="K226" s="3"/>
      <c r="L226" s="3"/>
      <c r="M226" s="3"/>
      <c r="N226" s="3"/>
      <c r="O226" s="3"/>
      <c r="P226" s="3"/>
      <c r="Q226" s="3"/>
      <c r="R226" s="3"/>
      <c r="S226" s="3"/>
      <c r="T226" s="3"/>
      <c r="U226" s="3"/>
      <c r="V226" s="3"/>
      <c r="W226" s="3"/>
      <c r="X226" s="3"/>
      <c r="Y226" s="3"/>
      <c r="Z226" s="3"/>
    </row>
    <row r="227" ht="15.0" customHeight="1">
      <c r="A227" s="236" t="s">
        <v>3991</v>
      </c>
      <c r="B227" s="236" t="s">
        <v>86</v>
      </c>
      <c r="C227" s="235" t="s">
        <v>3996</v>
      </c>
      <c r="D227" s="258" t="s">
        <v>757</v>
      </c>
      <c r="E227" s="439" t="s">
        <v>3997</v>
      </c>
      <c r="F227" s="440">
        <v>44929.0</v>
      </c>
      <c r="G227" s="441">
        <v>50.0</v>
      </c>
      <c r="H227" s="442"/>
      <c r="I227" s="236">
        <v>50.0</v>
      </c>
      <c r="J227" s="236" t="s">
        <v>88</v>
      </c>
      <c r="K227" s="3"/>
      <c r="L227" s="3"/>
      <c r="M227" s="3"/>
      <c r="N227" s="3"/>
      <c r="O227" s="3"/>
      <c r="P227" s="3"/>
      <c r="Q227" s="3"/>
      <c r="R227" s="3"/>
      <c r="S227" s="3"/>
      <c r="T227" s="3"/>
      <c r="U227" s="3"/>
      <c r="V227" s="3"/>
      <c r="W227" s="3"/>
      <c r="X227" s="3"/>
      <c r="Y227" s="3"/>
      <c r="Z227" s="3"/>
    </row>
    <row r="228" ht="15.0" customHeight="1">
      <c r="A228" s="236" t="s">
        <v>3991</v>
      </c>
      <c r="B228" s="236" t="s">
        <v>86</v>
      </c>
      <c r="C228" s="235" t="s">
        <v>3998</v>
      </c>
      <c r="D228" s="258" t="s">
        <v>757</v>
      </c>
      <c r="E228" s="439" t="s">
        <v>3999</v>
      </c>
      <c r="F228" s="440">
        <v>45196.0</v>
      </c>
      <c r="G228" s="441">
        <v>50.0</v>
      </c>
      <c r="H228" s="442"/>
      <c r="I228" s="236">
        <v>50.0</v>
      </c>
      <c r="J228" s="236" t="s">
        <v>88</v>
      </c>
      <c r="K228" s="3"/>
      <c r="L228" s="3"/>
      <c r="M228" s="3"/>
      <c r="N228" s="3"/>
      <c r="O228" s="3"/>
      <c r="P228" s="3"/>
      <c r="Q228" s="3"/>
      <c r="R228" s="3"/>
      <c r="S228" s="3"/>
      <c r="T228" s="3"/>
      <c r="U228" s="3"/>
      <c r="V228" s="3"/>
      <c r="W228" s="3"/>
      <c r="X228" s="3"/>
      <c r="Y228" s="3"/>
      <c r="Z228" s="3"/>
    </row>
    <row r="229" ht="15.0" customHeight="1">
      <c r="A229" s="236" t="s">
        <v>3991</v>
      </c>
      <c r="B229" s="236" t="s">
        <v>86</v>
      </c>
      <c r="C229" s="235" t="s">
        <v>2814</v>
      </c>
      <c r="D229" s="258" t="s">
        <v>757</v>
      </c>
      <c r="E229" s="439" t="s">
        <v>4000</v>
      </c>
      <c r="F229" s="440">
        <v>44948.0</v>
      </c>
      <c r="G229" s="441">
        <v>50.0</v>
      </c>
      <c r="H229" s="442"/>
      <c r="I229" s="236">
        <v>50.0</v>
      </c>
      <c r="J229" s="236" t="s">
        <v>88</v>
      </c>
      <c r="K229" s="3"/>
      <c r="L229" s="3"/>
      <c r="M229" s="3"/>
      <c r="N229" s="3"/>
      <c r="O229" s="3"/>
      <c r="P229" s="3"/>
      <c r="Q229" s="3"/>
      <c r="R229" s="3"/>
      <c r="S229" s="3"/>
      <c r="T229" s="3"/>
      <c r="U229" s="3"/>
      <c r="V229" s="3"/>
      <c r="W229" s="3"/>
      <c r="X229" s="3"/>
      <c r="Y229" s="3"/>
      <c r="Z229" s="3"/>
    </row>
    <row r="230" ht="15.0" customHeight="1">
      <c r="A230" s="236" t="s">
        <v>3991</v>
      </c>
      <c r="B230" s="236" t="s">
        <v>86</v>
      </c>
      <c r="C230" s="235" t="s">
        <v>4001</v>
      </c>
      <c r="D230" s="258" t="s">
        <v>757</v>
      </c>
      <c r="E230" s="439" t="s">
        <v>4002</v>
      </c>
      <c r="F230" s="440">
        <v>45220.0</v>
      </c>
      <c r="G230" s="441">
        <v>50.0</v>
      </c>
      <c r="H230" s="442"/>
      <c r="I230" s="236">
        <v>50.0</v>
      </c>
      <c r="J230" s="236" t="s">
        <v>88</v>
      </c>
      <c r="K230" s="3"/>
      <c r="L230" s="3"/>
      <c r="M230" s="3"/>
      <c r="N230" s="3"/>
      <c r="O230" s="3"/>
      <c r="P230" s="3"/>
      <c r="Q230" s="3"/>
      <c r="R230" s="3"/>
      <c r="S230" s="3"/>
      <c r="T230" s="3"/>
      <c r="U230" s="3"/>
      <c r="V230" s="3"/>
      <c r="W230" s="3"/>
      <c r="X230" s="3"/>
      <c r="Y230" s="3"/>
      <c r="Z230" s="3"/>
    </row>
    <row r="231" ht="15.0" customHeight="1">
      <c r="A231" s="236" t="s">
        <v>3991</v>
      </c>
      <c r="B231" s="236" t="s">
        <v>86</v>
      </c>
      <c r="C231" s="235" t="s">
        <v>4003</v>
      </c>
      <c r="D231" s="258" t="s">
        <v>757</v>
      </c>
      <c r="E231" s="439" t="s">
        <v>4004</v>
      </c>
      <c r="F231" s="440">
        <v>45205.0</v>
      </c>
      <c r="G231" s="441">
        <v>50.0</v>
      </c>
      <c r="H231" s="442"/>
      <c r="I231" s="236">
        <v>50.0</v>
      </c>
      <c r="J231" s="236" t="s">
        <v>88</v>
      </c>
      <c r="K231" s="3"/>
      <c r="L231" s="3"/>
      <c r="M231" s="3"/>
      <c r="N231" s="3"/>
      <c r="O231" s="3"/>
      <c r="P231" s="3"/>
      <c r="Q231" s="3"/>
      <c r="R231" s="3"/>
      <c r="S231" s="3"/>
      <c r="T231" s="3"/>
      <c r="U231" s="3"/>
      <c r="V231" s="3"/>
      <c r="W231" s="3"/>
      <c r="X231" s="3"/>
      <c r="Y231" s="3"/>
      <c r="Z231" s="3"/>
    </row>
    <row r="232" ht="15.0" customHeight="1">
      <c r="A232" s="236" t="s">
        <v>3991</v>
      </c>
      <c r="B232" s="236" t="s">
        <v>86</v>
      </c>
      <c r="C232" s="235" t="s">
        <v>402</v>
      </c>
      <c r="D232" s="258" t="s">
        <v>757</v>
      </c>
      <c r="E232" s="439" t="s">
        <v>3793</v>
      </c>
      <c r="F232" s="440">
        <v>44994.0</v>
      </c>
      <c r="G232" s="441">
        <v>50.0</v>
      </c>
      <c r="H232" s="442"/>
      <c r="I232" s="236">
        <v>50.0</v>
      </c>
      <c r="J232" s="236" t="s">
        <v>88</v>
      </c>
      <c r="K232" s="3"/>
      <c r="L232" s="3"/>
      <c r="M232" s="3"/>
      <c r="N232" s="3"/>
      <c r="O232" s="3"/>
      <c r="P232" s="3"/>
      <c r="Q232" s="3"/>
      <c r="R232" s="3"/>
      <c r="S232" s="3"/>
      <c r="T232" s="3"/>
      <c r="U232" s="3"/>
      <c r="V232" s="3"/>
      <c r="W232" s="3"/>
      <c r="X232" s="3"/>
      <c r="Y232" s="3"/>
      <c r="Z232" s="3"/>
    </row>
    <row r="233" ht="15.0" customHeight="1">
      <c r="A233" s="236" t="s">
        <v>3991</v>
      </c>
      <c r="B233" s="236" t="s">
        <v>86</v>
      </c>
      <c r="C233" s="235" t="s">
        <v>402</v>
      </c>
      <c r="D233" s="258" t="s">
        <v>757</v>
      </c>
      <c r="E233" s="439" t="s">
        <v>3793</v>
      </c>
      <c r="F233" s="440">
        <v>45141.0</v>
      </c>
      <c r="G233" s="441">
        <v>50.0</v>
      </c>
      <c r="H233" s="442"/>
      <c r="I233" s="236">
        <v>50.0</v>
      </c>
      <c r="J233" s="236" t="s">
        <v>88</v>
      </c>
      <c r="K233" s="3"/>
      <c r="L233" s="3"/>
      <c r="M233" s="3"/>
      <c r="N233" s="3"/>
      <c r="O233" s="3"/>
      <c r="P233" s="3"/>
      <c r="Q233" s="3"/>
      <c r="R233" s="3"/>
      <c r="S233" s="3"/>
      <c r="T233" s="3"/>
      <c r="U233" s="3"/>
      <c r="V233" s="3"/>
      <c r="W233" s="3"/>
      <c r="X233" s="3"/>
      <c r="Y233" s="3"/>
      <c r="Z233" s="3"/>
    </row>
    <row r="234" ht="15.0" customHeight="1">
      <c r="A234" s="236" t="s">
        <v>3991</v>
      </c>
      <c r="B234" s="236" t="s">
        <v>86</v>
      </c>
      <c r="C234" s="235" t="s">
        <v>4005</v>
      </c>
      <c r="D234" s="258" t="s">
        <v>757</v>
      </c>
      <c r="E234" s="439" t="s">
        <v>4006</v>
      </c>
      <c r="F234" s="440">
        <v>45160.0</v>
      </c>
      <c r="G234" s="441">
        <v>50.0</v>
      </c>
      <c r="H234" s="442"/>
      <c r="I234" s="236">
        <v>50.0</v>
      </c>
      <c r="J234" s="236" t="s">
        <v>88</v>
      </c>
      <c r="K234" s="3"/>
      <c r="L234" s="3"/>
      <c r="M234" s="3"/>
      <c r="N234" s="3"/>
      <c r="O234" s="3"/>
      <c r="P234" s="3"/>
      <c r="Q234" s="3"/>
      <c r="R234" s="3"/>
      <c r="S234" s="3"/>
      <c r="T234" s="3"/>
      <c r="U234" s="3"/>
      <c r="V234" s="3"/>
      <c r="W234" s="3"/>
      <c r="X234" s="3"/>
      <c r="Y234" s="3"/>
      <c r="Z234" s="3"/>
    </row>
    <row r="235" ht="15.0" customHeight="1">
      <c r="A235" s="236" t="s">
        <v>4007</v>
      </c>
      <c r="B235" s="236" t="s">
        <v>86</v>
      </c>
      <c r="C235" s="236" t="s">
        <v>4008</v>
      </c>
      <c r="D235" s="236" t="s">
        <v>1605</v>
      </c>
      <c r="E235" s="236" t="s">
        <v>4009</v>
      </c>
      <c r="F235" s="443">
        <v>44958.0</v>
      </c>
      <c r="G235" s="236">
        <v>50.0</v>
      </c>
      <c r="H235" s="236"/>
      <c r="I235" s="236">
        <v>50.0</v>
      </c>
      <c r="J235" s="236" t="s">
        <v>89</v>
      </c>
      <c r="K235" s="3"/>
      <c r="L235" s="3"/>
      <c r="M235" s="3"/>
      <c r="N235" s="3"/>
      <c r="O235" s="3"/>
      <c r="P235" s="3"/>
      <c r="Q235" s="3"/>
      <c r="R235" s="3"/>
      <c r="S235" s="3"/>
      <c r="T235" s="3"/>
      <c r="U235" s="3"/>
      <c r="V235" s="3"/>
      <c r="W235" s="3"/>
      <c r="X235" s="3"/>
      <c r="Y235" s="3"/>
      <c r="Z235" s="3"/>
    </row>
    <row r="236" ht="15.0" customHeight="1">
      <c r="A236" s="235" t="s">
        <v>4007</v>
      </c>
      <c r="B236" s="235" t="s">
        <v>86</v>
      </c>
      <c r="C236" s="235" t="s">
        <v>4010</v>
      </c>
      <c r="D236" s="236" t="s">
        <v>1605</v>
      </c>
      <c r="E236" s="258" t="s">
        <v>4011</v>
      </c>
      <c r="F236" s="440">
        <v>45140.0</v>
      </c>
      <c r="G236" s="441">
        <v>50.0</v>
      </c>
      <c r="H236" s="442"/>
      <c r="I236" s="236">
        <v>50.0</v>
      </c>
      <c r="J236" s="236" t="s">
        <v>89</v>
      </c>
      <c r="K236" s="3"/>
      <c r="L236" s="3"/>
      <c r="M236" s="3"/>
      <c r="N236" s="3"/>
      <c r="O236" s="3"/>
      <c r="P236" s="3"/>
      <c r="Q236" s="3"/>
      <c r="R236" s="3"/>
      <c r="S236" s="3"/>
      <c r="T236" s="3"/>
      <c r="U236" s="3"/>
      <c r="V236" s="3"/>
      <c r="W236" s="3"/>
      <c r="X236" s="3"/>
      <c r="Y236" s="3"/>
      <c r="Z236" s="3"/>
    </row>
    <row r="237" ht="15.0" customHeight="1">
      <c r="A237" s="235" t="s">
        <v>4007</v>
      </c>
      <c r="B237" s="235" t="s">
        <v>86</v>
      </c>
      <c r="C237" s="235" t="s">
        <v>4012</v>
      </c>
      <c r="D237" s="236" t="s">
        <v>1605</v>
      </c>
      <c r="E237" s="236" t="s">
        <v>4013</v>
      </c>
      <c r="F237" s="443">
        <v>45169.0</v>
      </c>
      <c r="G237" s="367">
        <v>50.0</v>
      </c>
      <c r="H237" s="444"/>
      <c r="I237" s="236">
        <v>50.0</v>
      </c>
      <c r="J237" s="236" t="s">
        <v>89</v>
      </c>
      <c r="K237" s="3"/>
      <c r="L237" s="3"/>
      <c r="M237" s="3"/>
      <c r="N237" s="3"/>
      <c r="O237" s="3"/>
      <c r="P237" s="3"/>
      <c r="Q237" s="3"/>
      <c r="R237" s="3"/>
      <c r="S237" s="3"/>
      <c r="T237" s="3"/>
      <c r="U237" s="3"/>
      <c r="V237" s="3"/>
      <c r="W237" s="3"/>
      <c r="X237" s="3"/>
      <c r="Y237" s="3"/>
      <c r="Z237" s="3"/>
    </row>
    <row r="238" ht="15.0" customHeight="1">
      <c r="A238" s="235" t="s">
        <v>4007</v>
      </c>
      <c r="B238" s="235" t="s">
        <v>86</v>
      </c>
      <c r="C238" s="235" t="s">
        <v>530</v>
      </c>
      <c r="D238" s="236" t="s">
        <v>1605</v>
      </c>
      <c r="E238" s="443" t="s">
        <v>4014</v>
      </c>
      <c r="F238" s="443">
        <v>45208.0</v>
      </c>
      <c r="G238" s="367">
        <v>50.0</v>
      </c>
      <c r="H238" s="444"/>
      <c r="I238" s="236">
        <v>50.0</v>
      </c>
      <c r="J238" s="236" t="s">
        <v>89</v>
      </c>
      <c r="K238" s="3"/>
      <c r="L238" s="3"/>
      <c r="M238" s="3"/>
      <c r="N238" s="3"/>
      <c r="O238" s="3"/>
      <c r="P238" s="3"/>
      <c r="Q238" s="3"/>
      <c r="R238" s="3"/>
      <c r="S238" s="3"/>
      <c r="T238" s="3"/>
      <c r="U238" s="3"/>
      <c r="V238" s="3"/>
      <c r="W238" s="3"/>
      <c r="X238" s="3"/>
      <c r="Y238" s="3"/>
      <c r="Z238" s="3"/>
    </row>
    <row r="239" ht="15.0" customHeight="1">
      <c r="A239" s="236" t="s">
        <v>4015</v>
      </c>
      <c r="B239" s="236" t="s">
        <v>86</v>
      </c>
      <c r="C239" s="236" t="s">
        <v>4016</v>
      </c>
      <c r="D239" s="236" t="s">
        <v>4017</v>
      </c>
      <c r="E239" s="237" t="s">
        <v>4018</v>
      </c>
      <c r="F239" s="236" t="s">
        <v>4019</v>
      </c>
      <c r="G239" s="236">
        <v>50.0</v>
      </c>
      <c r="H239" s="236" t="s">
        <v>4020</v>
      </c>
      <c r="I239" s="236">
        <v>100.0</v>
      </c>
      <c r="J239" s="236" t="s">
        <v>2157</v>
      </c>
      <c r="K239" s="3"/>
      <c r="L239" s="3"/>
      <c r="M239" s="3"/>
      <c r="N239" s="3"/>
      <c r="O239" s="3"/>
      <c r="P239" s="3"/>
      <c r="Q239" s="3"/>
      <c r="R239" s="3"/>
      <c r="S239" s="3"/>
      <c r="T239" s="3"/>
      <c r="U239" s="3"/>
      <c r="V239" s="3"/>
      <c r="W239" s="3"/>
      <c r="X239" s="3"/>
      <c r="Y239" s="3"/>
      <c r="Z239" s="3"/>
    </row>
    <row r="240" ht="15.0" customHeight="1">
      <c r="A240" s="236" t="s">
        <v>4021</v>
      </c>
      <c r="B240" s="236" t="s">
        <v>86</v>
      </c>
      <c r="C240" s="236" t="s">
        <v>4022</v>
      </c>
      <c r="D240" s="258" t="s">
        <v>4023</v>
      </c>
      <c r="E240" s="439" t="s">
        <v>4024</v>
      </c>
      <c r="F240" s="258" t="s">
        <v>4019</v>
      </c>
      <c r="G240" s="236">
        <v>50.0</v>
      </c>
      <c r="H240" s="236" t="s">
        <v>4025</v>
      </c>
      <c r="I240" s="236">
        <v>75.0</v>
      </c>
      <c r="J240" s="236" t="s">
        <v>2157</v>
      </c>
      <c r="K240" s="3"/>
      <c r="L240" s="3"/>
      <c r="M240" s="3"/>
      <c r="N240" s="3"/>
      <c r="O240" s="3"/>
      <c r="P240" s="3"/>
      <c r="Q240" s="3"/>
      <c r="R240" s="3"/>
      <c r="S240" s="3"/>
      <c r="T240" s="3"/>
      <c r="U240" s="3"/>
      <c r="V240" s="3"/>
      <c r="W240" s="3"/>
      <c r="X240" s="3"/>
      <c r="Y240" s="3"/>
      <c r="Z240" s="3"/>
    </row>
    <row r="241" ht="15.0" customHeight="1">
      <c r="A241" s="90" t="s">
        <v>4026</v>
      </c>
      <c r="B241" s="90" t="s">
        <v>86</v>
      </c>
      <c r="C241" s="90" t="s">
        <v>3992</v>
      </c>
      <c r="D241" s="90" t="s">
        <v>757</v>
      </c>
      <c r="E241" s="237" t="s">
        <v>4027</v>
      </c>
      <c r="F241" s="90" t="s">
        <v>3994</v>
      </c>
      <c r="G241" s="90">
        <v>50.0</v>
      </c>
      <c r="H241" s="90"/>
      <c r="I241" s="236">
        <v>100.0</v>
      </c>
      <c r="J241" s="236" t="s">
        <v>616</v>
      </c>
      <c r="K241" s="3"/>
      <c r="L241" s="3"/>
      <c r="M241" s="3"/>
      <c r="N241" s="3"/>
      <c r="O241" s="3"/>
      <c r="P241" s="3"/>
      <c r="Q241" s="3"/>
      <c r="R241" s="3"/>
      <c r="S241" s="3"/>
      <c r="T241" s="3"/>
      <c r="U241" s="3"/>
      <c r="V241" s="3"/>
      <c r="W241" s="3"/>
      <c r="X241" s="3"/>
      <c r="Y241" s="3"/>
      <c r="Z241" s="3"/>
    </row>
    <row r="242" ht="15.0" customHeight="1">
      <c r="A242" s="90" t="s">
        <v>4026</v>
      </c>
      <c r="B242" s="90" t="s">
        <v>86</v>
      </c>
      <c r="C242" s="236" t="s">
        <v>4028</v>
      </c>
      <c r="D242" s="236" t="s">
        <v>4029</v>
      </c>
      <c r="E242" s="237" t="s">
        <v>4030</v>
      </c>
      <c r="F242" s="236" t="s">
        <v>4031</v>
      </c>
      <c r="G242" s="236">
        <v>50.0</v>
      </c>
      <c r="H242" s="236"/>
      <c r="I242" s="236">
        <v>50.0</v>
      </c>
      <c r="J242" s="236" t="s">
        <v>616</v>
      </c>
      <c r="K242" s="3"/>
      <c r="L242" s="3"/>
      <c r="M242" s="3"/>
      <c r="N242" s="3"/>
      <c r="O242" s="3"/>
      <c r="P242" s="3"/>
      <c r="Q242" s="3"/>
      <c r="R242" s="3"/>
      <c r="S242" s="3"/>
      <c r="T242" s="3"/>
      <c r="U242" s="3"/>
      <c r="V242" s="3"/>
      <c r="W242" s="3"/>
      <c r="X242" s="3"/>
      <c r="Y242" s="3"/>
      <c r="Z242" s="3"/>
    </row>
    <row r="243" ht="15.0" customHeight="1">
      <c r="A243" s="236" t="s">
        <v>99</v>
      </c>
      <c r="B243" s="236" t="s">
        <v>86</v>
      </c>
      <c r="C243" s="236" t="s">
        <v>627</v>
      </c>
      <c r="D243" s="236" t="s">
        <v>630</v>
      </c>
      <c r="E243" s="237" t="s">
        <v>631</v>
      </c>
      <c r="F243" s="236"/>
      <c r="G243" s="236">
        <v>50.0</v>
      </c>
      <c r="H243" s="236">
        <v>2.0</v>
      </c>
      <c r="I243" s="236">
        <v>100.0</v>
      </c>
      <c r="J243" s="236" t="s">
        <v>99</v>
      </c>
      <c r="K243" s="3"/>
      <c r="L243" s="3"/>
      <c r="M243" s="3"/>
      <c r="N243" s="3"/>
      <c r="O243" s="3"/>
      <c r="P243" s="3"/>
      <c r="Q243" s="3"/>
      <c r="R243" s="3"/>
      <c r="S243" s="3"/>
      <c r="T243" s="3"/>
      <c r="U243" s="3"/>
      <c r="V243" s="3"/>
      <c r="W243" s="3"/>
      <c r="X243" s="3"/>
      <c r="Y243" s="3"/>
      <c r="Z243" s="3"/>
    </row>
    <row r="244" ht="15.0" customHeight="1">
      <c r="A244" s="236" t="s">
        <v>4032</v>
      </c>
      <c r="B244" s="236" t="s">
        <v>86</v>
      </c>
      <c r="C244" s="236" t="s">
        <v>2801</v>
      </c>
      <c r="D244" s="236" t="s">
        <v>2804</v>
      </c>
      <c r="E244" s="236" t="s">
        <v>4033</v>
      </c>
      <c r="F244" s="236"/>
      <c r="G244" s="236">
        <v>50.0</v>
      </c>
      <c r="H244" s="236" t="s">
        <v>4034</v>
      </c>
      <c r="I244" s="236">
        <v>50.0</v>
      </c>
      <c r="J244" s="236" t="s">
        <v>97</v>
      </c>
      <c r="K244" s="3"/>
      <c r="L244" s="3"/>
      <c r="M244" s="3"/>
      <c r="N244" s="3"/>
      <c r="O244" s="3"/>
      <c r="P244" s="3"/>
      <c r="Q244" s="3"/>
      <c r="R244" s="3"/>
      <c r="S244" s="3"/>
      <c r="T244" s="3"/>
      <c r="U244" s="3"/>
      <c r="V244" s="3"/>
      <c r="W244" s="3"/>
      <c r="X244" s="3"/>
      <c r="Y244" s="3"/>
      <c r="Z244" s="3"/>
    </row>
    <row r="245" ht="15.0" customHeight="1">
      <c r="A245" s="90" t="s">
        <v>4035</v>
      </c>
      <c r="B245" s="90" t="s">
        <v>86</v>
      </c>
      <c r="C245" s="445" t="s">
        <v>4036</v>
      </c>
      <c r="D245" s="90" t="s">
        <v>630</v>
      </c>
      <c r="E245" s="214" t="s">
        <v>4037</v>
      </c>
      <c r="F245" s="90" t="s">
        <v>4038</v>
      </c>
      <c r="G245" s="90">
        <v>50.0</v>
      </c>
      <c r="H245" s="90" t="s">
        <v>4039</v>
      </c>
      <c r="I245" s="236">
        <v>50.0</v>
      </c>
      <c r="J245" s="236" t="s">
        <v>2307</v>
      </c>
      <c r="K245" s="3"/>
      <c r="L245" s="3"/>
      <c r="M245" s="3"/>
      <c r="N245" s="3"/>
      <c r="O245" s="3"/>
      <c r="P245" s="3"/>
      <c r="Q245" s="3"/>
      <c r="R245" s="3"/>
      <c r="S245" s="3"/>
      <c r="T245" s="3"/>
      <c r="U245" s="3"/>
      <c r="V245" s="3"/>
      <c r="W245" s="3"/>
      <c r="X245" s="3"/>
      <c r="Y245" s="3"/>
      <c r="Z245" s="3"/>
    </row>
    <row r="246" ht="15.0" customHeight="1">
      <c r="A246" s="90" t="s">
        <v>4035</v>
      </c>
      <c r="B246" s="90" t="s">
        <v>86</v>
      </c>
      <c r="C246" s="445" t="s">
        <v>4036</v>
      </c>
      <c r="D246" s="90" t="s">
        <v>630</v>
      </c>
      <c r="E246" s="214" t="s">
        <v>4037</v>
      </c>
      <c r="F246" s="90" t="s">
        <v>4040</v>
      </c>
      <c r="G246" s="90">
        <v>50.0</v>
      </c>
      <c r="H246" s="90" t="s">
        <v>4039</v>
      </c>
      <c r="I246" s="236">
        <v>50.0</v>
      </c>
      <c r="J246" s="236" t="s">
        <v>2307</v>
      </c>
      <c r="K246" s="3"/>
      <c r="L246" s="3"/>
      <c r="M246" s="3"/>
      <c r="N246" s="3"/>
      <c r="O246" s="3"/>
      <c r="P246" s="3"/>
      <c r="Q246" s="3"/>
      <c r="R246" s="3"/>
      <c r="S246" s="3"/>
      <c r="T246" s="3"/>
      <c r="U246" s="3"/>
      <c r="V246" s="3"/>
      <c r="W246" s="3"/>
      <c r="X246" s="3"/>
      <c r="Y246" s="3"/>
      <c r="Z246" s="3"/>
    </row>
    <row r="247" ht="15.0" customHeight="1">
      <c r="A247" s="90" t="s">
        <v>4035</v>
      </c>
      <c r="B247" s="90" t="s">
        <v>86</v>
      </c>
      <c r="C247" s="446" t="s">
        <v>4041</v>
      </c>
      <c r="D247" s="90" t="s">
        <v>630</v>
      </c>
      <c r="E247" s="214" t="s">
        <v>4042</v>
      </c>
      <c r="F247" s="90" t="s">
        <v>4043</v>
      </c>
      <c r="G247" s="90">
        <v>50.0</v>
      </c>
      <c r="H247" s="90" t="s">
        <v>4039</v>
      </c>
      <c r="I247" s="236">
        <v>50.0</v>
      </c>
      <c r="J247" s="236" t="s">
        <v>2307</v>
      </c>
      <c r="K247" s="3"/>
      <c r="L247" s="3"/>
      <c r="M247" s="3"/>
      <c r="N247" s="3"/>
      <c r="O247" s="3"/>
      <c r="P247" s="3"/>
      <c r="Q247" s="3"/>
      <c r="R247" s="3"/>
      <c r="S247" s="3"/>
      <c r="T247" s="3"/>
      <c r="U247" s="3"/>
      <c r="V247" s="3"/>
      <c r="W247" s="3"/>
      <c r="X247" s="3"/>
      <c r="Y247" s="3"/>
      <c r="Z247" s="3"/>
    </row>
    <row r="248" ht="15.0" customHeight="1">
      <c r="A248" s="90" t="s">
        <v>4035</v>
      </c>
      <c r="B248" s="90" t="s">
        <v>86</v>
      </c>
      <c r="C248" s="446" t="s">
        <v>4041</v>
      </c>
      <c r="D248" s="90" t="s">
        <v>630</v>
      </c>
      <c r="E248" s="214" t="s">
        <v>4042</v>
      </c>
      <c r="F248" s="90" t="s">
        <v>4044</v>
      </c>
      <c r="G248" s="90">
        <v>50.0</v>
      </c>
      <c r="H248" s="90" t="s">
        <v>4039</v>
      </c>
      <c r="I248" s="236">
        <v>50.0</v>
      </c>
      <c r="J248" s="236" t="s">
        <v>2307</v>
      </c>
      <c r="K248" s="3"/>
      <c r="L248" s="3"/>
      <c r="M248" s="3"/>
      <c r="N248" s="3"/>
      <c r="O248" s="3"/>
      <c r="P248" s="3"/>
      <c r="Q248" s="3"/>
      <c r="R248" s="3"/>
      <c r="S248" s="3"/>
      <c r="T248" s="3"/>
      <c r="U248" s="3"/>
      <c r="V248" s="3"/>
      <c r="W248" s="3"/>
      <c r="X248" s="3"/>
      <c r="Y248" s="3"/>
      <c r="Z248" s="3"/>
    </row>
    <row r="249" ht="15.0" customHeight="1">
      <c r="A249" s="90" t="s">
        <v>4035</v>
      </c>
      <c r="B249" s="90" t="s">
        <v>86</v>
      </c>
      <c r="C249" s="446" t="s">
        <v>4041</v>
      </c>
      <c r="D249" s="90" t="s">
        <v>630</v>
      </c>
      <c r="E249" s="214" t="s">
        <v>4042</v>
      </c>
      <c r="F249" s="90" t="s">
        <v>4045</v>
      </c>
      <c r="G249" s="90">
        <v>50.0</v>
      </c>
      <c r="H249" s="90" t="s">
        <v>4039</v>
      </c>
      <c r="I249" s="236">
        <v>50.0</v>
      </c>
      <c r="J249" s="236" t="s">
        <v>2307</v>
      </c>
      <c r="K249" s="3"/>
      <c r="L249" s="3"/>
      <c r="M249" s="3"/>
      <c r="N249" s="3"/>
      <c r="O249" s="3"/>
      <c r="P249" s="3"/>
      <c r="Q249" s="3"/>
      <c r="R249" s="3"/>
      <c r="S249" s="3"/>
      <c r="T249" s="3"/>
      <c r="U249" s="3"/>
      <c r="V249" s="3"/>
      <c r="W249" s="3"/>
      <c r="X249" s="3"/>
      <c r="Y249" s="3"/>
      <c r="Z249" s="3"/>
    </row>
    <row r="250" ht="15.0" customHeight="1">
      <c r="A250" s="90" t="s">
        <v>103</v>
      </c>
      <c r="B250" s="90" t="s">
        <v>86</v>
      </c>
      <c r="C250" s="90" t="s">
        <v>4046</v>
      </c>
      <c r="D250" s="90" t="s">
        <v>757</v>
      </c>
      <c r="E250" s="214" t="s">
        <v>4047</v>
      </c>
      <c r="F250" s="437">
        <v>45069.0</v>
      </c>
      <c r="G250" s="90">
        <v>50.0</v>
      </c>
      <c r="H250" s="90" t="s">
        <v>4048</v>
      </c>
      <c r="I250" s="236">
        <f t="shared" ref="I250:I253" si="1">G250/1</f>
        <v>50</v>
      </c>
      <c r="J250" s="236" t="s">
        <v>702</v>
      </c>
      <c r="K250" s="3"/>
      <c r="L250" s="3"/>
      <c r="M250" s="3"/>
      <c r="N250" s="3"/>
      <c r="O250" s="3"/>
      <c r="P250" s="3"/>
      <c r="Q250" s="3"/>
      <c r="R250" s="3"/>
      <c r="S250" s="3"/>
      <c r="T250" s="3"/>
      <c r="U250" s="3"/>
      <c r="V250" s="3"/>
      <c r="W250" s="3"/>
      <c r="X250" s="3"/>
      <c r="Y250" s="3"/>
      <c r="Z250" s="3"/>
    </row>
    <row r="251" ht="15.0" customHeight="1">
      <c r="A251" s="90" t="s">
        <v>103</v>
      </c>
      <c r="B251" s="134" t="s">
        <v>86</v>
      </c>
      <c r="C251" s="134" t="s">
        <v>4049</v>
      </c>
      <c r="D251" s="213" t="s">
        <v>757</v>
      </c>
      <c r="E251" s="447" t="s">
        <v>4050</v>
      </c>
      <c r="F251" s="448">
        <v>45128.0</v>
      </c>
      <c r="G251" s="90">
        <v>50.0</v>
      </c>
      <c r="H251" s="90" t="s">
        <v>4048</v>
      </c>
      <c r="I251" s="236">
        <f t="shared" si="1"/>
        <v>50</v>
      </c>
      <c r="J251" s="236" t="s">
        <v>702</v>
      </c>
      <c r="K251" s="3"/>
      <c r="L251" s="3"/>
      <c r="M251" s="3"/>
      <c r="N251" s="3"/>
      <c r="O251" s="3"/>
      <c r="P251" s="3"/>
      <c r="Q251" s="3"/>
      <c r="R251" s="3"/>
      <c r="S251" s="3"/>
      <c r="T251" s="3"/>
      <c r="U251" s="3"/>
      <c r="V251" s="3"/>
      <c r="W251" s="3"/>
      <c r="X251" s="3"/>
      <c r="Y251" s="3"/>
      <c r="Z251" s="3"/>
    </row>
    <row r="252" ht="15.0" customHeight="1">
      <c r="A252" s="90" t="s">
        <v>103</v>
      </c>
      <c r="B252" s="134" t="s">
        <v>86</v>
      </c>
      <c r="C252" s="134" t="s">
        <v>4051</v>
      </c>
      <c r="D252" s="90" t="s">
        <v>757</v>
      </c>
      <c r="E252" s="214" t="s">
        <v>4052</v>
      </c>
      <c r="F252" s="448">
        <v>45113.0</v>
      </c>
      <c r="G252" s="449">
        <v>50.0</v>
      </c>
      <c r="H252" s="90" t="s">
        <v>4048</v>
      </c>
      <c r="I252" s="236">
        <f t="shared" si="1"/>
        <v>50</v>
      </c>
      <c r="J252" s="236" t="s">
        <v>702</v>
      </c>
      <c r="K252" s="3"/>
      <c r="L252" s="3"/>
      <c r="M252" s="3"/>
      <c r="N252" s="3"/>
      <c r="O252" s="3"/>
      <c r="P252" s="3"/>
      <c r="Q252" s="3"/>
      <c r="R252" s="3"/>
      <c r="S252" s="3"/>
      <c r="T252" s="3"/>
      <c r="U252" s="3"/>
      <c r="V252" s="3"/>
      <c r="W252" s="3"/>
      <c r="X252" s="3"/>
      <c r="Y252" s="3"/>
      <c r="Z252" s="3"/>
    </row>
    <row r="253" ht="15.0" customHeight="1">
      <c r="A253" s="90" t="s">
        <v>103</v>
      </c>
      <c r="B253" s="134" t="s">
        <v>86</v>
      </c>
      <c r="C253" s="134" t="s">
        <v>4053</v>
      </c>
      <c r="D253" s="90" t="s">
        <v>757</v>
      </c>
      <c r="E253" s="214" t="s">
        <v>4054</v>
      </c>
      <c r="F253" s="448">
        <v>45209.0</v>
      </c>
      <c r="G253" s="449">
        <v>50.0</v>
      </c>
      <c r="H253" s="90" t="s">
        <v>4048</v>
      </c>
      <c r="I253" s="236">
        <f t="shared" si="1"/>
        <v>50</v>
      </c>
      <c r="J253" s="236" t="s">
        <v>702</v>
      </c>
      <c r="K253" s="3"/>
      <c r="L253" s="3"/>
      <c r="M253" s="3"/>
      <c r="N253" s="3"/>
      <c r="O253" s="3"/>
      <c r="P253" s="3"/>
      <c r="Q253" s="3"/>
      <c r="R253" s="3"/>
      <c r="S253" s="3"/>
      <c r="T253" s="3"/>
      <c r="U253" s="3"/>
      <c r="V253" s="3"/>
      <c r="W253" s="3"/>
      <c r="X253" s="3"/>
      <c r="Y253" s="3"/>
      <c r="Z253" s="3"/>
    </row>
    <row r="254" ht="15.0" customHeight="1">
      <c r="A254" s="134" t="s">
        <v>102</v>
      </c>
      <c r="B254" s="134" t="s">
        <v>86</v>
      </c>
      <c r="C254" s="134" t="s">
        <v>4055</v>
      </c>
      <c r="D254" s="134" t="s">
        <v>4056</v>
      </c>
      <c r="E254" s="450" t="s">
        <v>4057</v>
      </c>
      <c r="F254" s="134"/>
      <c r="G254" s="421">
        <v>50.0</v>
      </c>
      <c r="H254" s="420" t="s">
        <v>4058</v>
      </c>
      <c r="I254" s="236">
        <v>50.0</v>
      </c>
      <c r="J254" s="236" t="s">
        <v>102</v>
      </c>
      <c r="K254" s="3"/>
      <c r="L254" s="3"/>
      <c r="M254" s="3"/>
      <c r="N254" s="3"/>
      <c r="O254" s="3"/>
      <c r="P254" s="3"/>
      <c r="Q254" s="3"/>
      <c r="R254" s="3"/>
      <c r="S254" s="3"/>
      <c r="T254" s="3"/>
      <c r="U254" s="3"/>
      <c r="V254" s="3"/>
      <c r="W254" s="3"/>
      <c r="X254" s="3"/>
      <c r="Y254" s="3"/>
      <c r="Z254" s="3"/>
    </row>
    <row r="255" ht="15.0" customHeight="1">
      <c r="A255" s="134" t="s">
        <v>102</v>
      </c>
      <c r="B255" s="134" t="s">
        <v>86</v>
      </c>
      <c r="C255" s="134" t="s">
        <v>3879</v>
      </c>
      <c r="D255" s="133" t="s">
        <v>1156</v>
      </c>
      <c r="E255" s="424" t="s">
        <v>3791</v>
      </c>
      <c r="F255" s="133" t="s">
        <v>4059</v>
      </c>
      <c r="G255" s="419">
        <v>50.0</v>
      </c>
      <c r="H255" s="451"/>
      <c r="I255" s="236">
        <v>50.0</v>
      </c>
      <c r="J255" s="236" t="s">
        <v>102</v>
      </c>
      <c r="K255" s="3"/>
      <c r="L255" s="3"/>
      <c r="M255" s="3"/>
      <c r="N255" s="3"/>
      <c r="O255" s="3"/>
      <c r="P255" s="3"/>
      <c r="Q255" s="3"/>
      <c r="R255" s="3"/>
      <c r="S255" s="3"/>
      <c r="T255" s="3"/>
      <c r="U255" s="3"/>
      <c r="V255" s="3"/>
      <c r="W255" s="3"/>
      <c r="X255" s="3"/>
      <c r="Y255" s="3"/>
      <c r="Z255" s="3"/>
    </row>
    <row r="256" ht="15.0" customHeight="1">
      <c r="A256" s="134" t="s">
        <v>102</v>
      </c>
      <c r="B256" s="134" t="s">
        <v>86</v>
      </c>
      <c r="C256" s="134" t="s">
        <v>4060</v>
      </c>
      <c r="D256" s="133" t="s">
        <v>1156</v>
      </c>
      <c r="E256" s="133" t="s">
        <v>4061</v>
      </c>
      <c r="F256" s="133" t="s">
        <v>4062</v>
      </c>
      <c r="G256" s="419">
        <v>50.0</v>
      </c>
      <c r="H256" s="451"/>
      <c r="I256" s="236">
        <v>50.0</v>
      </c>
      <c r="J256" s="236" t="s">
        <v>102</v>
      </c>
      <c r="K256" s="3"/>
      <c r="L256" s="3"/>
      <c r="M256" s="3"/>
      <c r="N256" s="3"/>
      <c r="O256" s="3"/>
      <c r="P256" s="3"/>
      <c r="Q256" s="3"/>
      <c r="R256" s="3"/>
      <c r="S256" s="3"/>
      <c r="T256" s="3"/>
      <c r="U256" s="3"/>
      <c r="V256" s="3"/>
      <c r="W256" s="3"/>
      <c r="X256" s="3"/>
      <c r="Y256" s="3"/>
      <c r="Z256" s="3"/>
    </row>
    <row r="257" ht="15.0" customHeight="1">
      <c r="A257" s="134" t="s">
        <v>102</v>
      </c>
      <c r="B257" s="134" t="s">
        <v>86</v>
      </c>
      <c r="C257" s="134" t="s">
        <v>3998</v>
      </c>
      <c r="D257" s="134" t="s">
        <v>1156</v>
      </c>
      <c r="E257" s="134" t="s">
        <v>3999</v>
      </c>
      <c r="F257" s="134" t="s">
        <v>4063</v>
      </c>
      <c r="G257" s="421">
        <v>50.0</v>
      </c>
      <c r="H257" s="420"/>
      <c r="I257" s="236">
        <v>50.0</v>
      </c>
      <c r="J257" s="236" t="s">
        <v>102</v>
      </c>
      <c r="K257" s="3"/>
      <c r="L257" s="3"/>
      <c r="M257" s="3"/>
      <c r="N257" s="3"/>
      <c r="O257" s="3"/>
      <c r="P257" s="3"/>
      <c r="Q257" s="3"/>
      <c r="R257" s="3"/>
      <c r="S257" s="3"/>
      <c r="T257" s="3"/>
      <c r="U257" s="3"/>
      <c r="V257" s="3"/>
      <c r="W257" s="3"/>
      <c r="X257" s="3"/>
      <c r="Y257" s="3"/>
      <c r="Z257" s="3"/>
    </row>
    <row r="258" ht="15.0" customHeight="1">
      <c r="A258" s="134" t="s">
        <v>102</v>
      </c>
      <c r="B258" s="134" t="s">
        <v>86</v>
      </c>
      <c r="C258" s="134" t="s">
        <v>4060</v>
      </c>
      <c r="D258" s="134" t="s">
        <v>1156</v>
      </c>
      <c r="E258" s="134" t="s">
        <v>3999</v>
      </c>
      <c r="F258" s="134" t="s">
        <v>4064</v>
      </c>
      <c r="G258" s="421">
        <v>50.0</v>
      </c>
      <c r="H258" s="420"/>
      <c r="I258" s="236">
        <v>50.0</v>
      </c>
      <c r="J258" s="236" t="s">
        <v>102</v>
      </c>
      <c r="K258" s="3"/>
      <c r="L258" s="3"/>
      <c r="M258" s="3"/>
      <c r="N258" s="3"/>
      <c r="O258" s="3"/>
      <c r="P258" s="3"/>
      <c r="Q258" s="3"/>
      <c r="R258" s="3"/>
      <c r="S258" s="3"/>
      <c r="T258" s="3"/>
      <c r="U258" s="3"/>
      <c r="V258" s="3"/>
      <c r="W258" s="3"/>
      <c r="X258" s="3"/>
      <c r="Y258" s="3"/>
      <c r="Z258" s="3"/>
    </row>
    <row r="259" ht="15.0" customHeight="1">
      <c r="A259" s="134" t="s">
        <v>102</v>
      </c>
      <c r="B259" s="134" t="s">
        <v>86</v>
      </c>
      <c r="C259" s="134" t="s">
        <v>4065</v>
      </c>
      <c r="D259" s="134" t="s">
        <v>1156</v>
      </c>
      <c r="E259" s="134" t="s">
        <v>3850</v>
      </c>
      <c r="F259" s="134" t="s">
        <v>3767</v>
      </c>
      <c r="G259" s="421">
        <v>50.0</v>
      </c>
      <c r="H259" s="420"/>
      <c r="I259" s="236">
        <v>50.0</v>
      </c>
      <c r="J259" s="236" t="s">
        <v>102</v>
      </c>
      <c r="K259" s="3"/>
      <c r="L259" s="3"/>
      <c r="M259" s="3"/>
      <c r="N259" s="3"/>
      <c r="O259" s="3"/>
      <c r="P259" s="3"/>
      <c r="Q259" s="3"/>
      <c r="R259" s="3"/>
      <c r="S259" s="3"/>
      <c r="T259" s="3"/>
      <c r="U259" s="3"/>
      <c r="V259" s="3"/>
      <c r="W259" s="3"/>
      <c r="X259" s="3"/>
      <c r="Y259" s="3"/>
      <c r="Z259" s="3"/>
    </row>
    <row r="260" ht="15.0" customHeight="1">
      <c r="A260" s="134" t="s">
        <v>102</v>
      </c>
      <c r="B260" s="134" t="s">
        <v>86</v>
      </c>
      <c r="C260" s="134" t="s">
        <v>638</v>
      </c>
      <c r="D260" s="134" t="s">
        <v>1156</v>
      </c>
      <c r="E260" s="134" t="s">
        <v>4066</v>
      </c>
      <c r="F260" s="134" t="s">
        <v>4067</v>
      </c>
      <c r="G260" s="421">
        <v>50.0</v>
      </c>
      <c r="H260" s="420"/>
      <c r="I260" s="236">
        <v>50.0</v>
      </c>
      <c r="J260" s="236" t="s">
        <v>102</v>
      </c>
      <c r="K260" s="3"/>
      <c r="L260" s="3"/>
      <c r="M260" s="3"/>
      <c r="N260" s="3"/>
      <c r="O260" s="3"/>
      <c r="P260" s="3"/>
      <c r="Q260" s="3"/>
      <c r="R260" s="3"/>
      <c r="S260" s="3"/>
      <c r="T260" s="3"/>
      <c r="U260" s="3"/>
      <c r="V260" s="3"/>
      <c r="W260" s="3"/>
      <c r="X260" s="3"/>
      <c r="Y260" s="3"/>
      <c r="Z260" s="3"/>
    </row>
    <row r="261" ht="15.0" customHeight="1">
      <c r="A261" s="134" t="s">
        <v>102</v>
      </c>
      <c r="B261" s="134" t="s">
        <v>86</v>
      </c>
      <c r="C261" s="134" t="s">
        <v>4068</v>
      </c>
      <c r="D261" s="134" t="s">
        <v>1156</v>
      </c>
      <c r="E261" s="134" t="s">
        <v>4069</v>
      </c>
      <c r="F261" s="134" t="s">
        <v>4070</v>
      </c>
      <c r="G261" s="421">
        <v>50.0</v>
      </c>
      <c r="H261" s="420"/>
      <c r="I261" s="236">
        <v>50.0</v>
      </c>
      <c r="J261" s="236" t="s">
        <v>102</v>
      </c>
      <c r="K261" s="3"/>
      <c r="L261" s="3"/>
      <c r="M261" s="3"/>
      <c r="N261" s="3"/>
      <c r="O261" s="3"/>
      <c r="P261" s="3"/>
      <c r="Q261" s="3"/>
      <c r="R261" s="3"/>
      <c r="S261" s="3"/>
      <c r="T261" s="3"/>
      <c r="U261" s="3"/>
      <c r="V261" s="3"/>
      <c r="W261" s="3"/>
      <c r="X261" s="3"/>
      <c r="Y261" s="3"/>
      <c r="Z261" s="3"/>
    </row>
    <row r="262" ht="15.0" customHeight="1">
      <c r="A262" s="134" t="s">
        <v>102</v>
      </c>
      <c r="B262" s="134" t="s">
        <v>86</v>
      </c>
      <c r="C262" s="134" t="s">
        <v>4071</v>
      </c>
      <c r="D262" s="134" t="s">
        <v>1156</v>
      </c>
      <c r="E262" s="134" t="s">
        <v>4072</v>
      </c>
      <c r="F262" s="134" t="s">
        <v>4073</v>
      </c>
      <c r="G262" s="421">
        <v>50.0</v>
      </c>
      <c r="H262" s="420"/>
      <c r="I262" s="236">
        <v>50.0</v>
      </c>
      <c r="J262" s="236" t="s">
        <v>102</v>
      </c>
      <c r="K262" s="3"/>
      <c r="L262" s="3"/>
      <c r="M262" s="3"/>
      <c r="N262" s="3"/>
      <c r="O262" s="3"/>
      <c r="P262" s="3"/>
      <c r="Q262" s="3"/>
      <c r="R262" s="3"/>
      <c r="S262" s="3"/>
      <c r="T262" s="3"/>
      <c r="U262" s="3"/>
      <c r="V262" s="3"/>
      <c r="W262" s="3"/>
      <c r="X262" s="3"/>
      <c r="Y262" s="3"/>
      <c r="Z262" s="3"/>
    </row>
    <row r="263" ht="15.0" customHeight="1">
      <c r="A263" s="134" t="s">
        <v>102</v>
      </c>
      <c r="B263" s="134" t="s">
        <v>86</v>
      </c>
      <c r="C263" s="134" t="s">
        <v>4074</v>
      </c>
      <c r="D263" s="134" t="s">
        <v>1156</v>
      </c>
      <c r="E263" s="134" t="s">
        <v>4075</v>
      </c>
      <c r="F263" s="134" t="s">
        <v>4076</v>
      </c>
      <c r="G263" s="421">
        <v>50.0</v>
      </c>
      <c r="H263" s="420"/>
      <c r="I263" s="236">
        <v>50.0</v>
      </c>
      <c r="J263" s="236" t="s">
        <v>102</v>
      </c>
      <c r="K263" s="3"/>
      <c r="L263" s="3"/>
      <c r="M263" s="3"/>
      <c r="N263" s="3"/>
      <c r="O263" s="3"/>
      <c r="P263" s="3"/>
      <c r="Q263" s="3"/>
      <c r="R263" s="3"/>
      <c r="S263" s="3"/>
      <c r="T263" s="3"/>
      <c r="U263" s="3"/>
      <c r="V263" s="3"/>
      <c r="W263" s="3"/>
      <c r="X263" s="3"/>
      <c r="Y263" s="3"/>
      <c r="Z263" s="3"/>
    </row>
    <row r="264" ht="15.0" customHeight="1">
      <c r="A264" s="134" t="s">
        <v>102</v>
      </c>
      <c r="B264" s="134" t="s">
        <v>86</v>
      </c>
      <c r="C264" s="134" t="s">
        <v>4077</v>
      </c>
      <c r="D264" s="134"/>
      <c r="E264" s="134" t="s">
        <v>4078</v>
      </c>
      <c r="F264" s="134" t="s">
        <v>4079</v>
      </c>
      <c r="G264" s="421">
        <v>10.0</v>
      </c>
      <c r="H264" s="420"/>
      <c r="I264" s="236">
        <v>10.0</v>
      </c>
      <c r="J264" s="236" t="s">
        <v>102</v>
      </c>
      <c r="K264" s="3"/>
      <c r="L264" s="3"/>
      <c r="M264" s="3"/>
      <c r="N264" s="3"/>
      <c r="O264" s="3"/>
      <c r="P264" s="3"/>
      <c r="Q264" s="3"/>
      <c r="R264" s="3"/>
      <c r="S264" s="3"/>
      <c r="T264" s="3"/>
      <c r="U264" s="3"/>
      <c r="V264" s="3"/>
      <c r="W264" s="3"/>
      <c r="X264" s="3"/>
      <c r="Y264" s="3"/>
      <c r="Z264" s="3"/>
    </row>
    <row r="265" ht="15.0" customHeight="1">
      <c r="A265" s="134" t="s">
        <v>102</v>
      </c>
      <c r="B265" s="134" t="s">
        <v>86</v>
      </c>
      <c r="C265" s="134" t="s">
        <v>4080</v>
      </c>
      <c r="D265" s="134" t="s">
        <v>1156</v>
      </c>
      <c r="E265" s="134" t="s">
        <v>4081</v>
      </c>
      <c r="F265" s="134" t="s">
        <v>4082</v>
      </c>
      <c r="G265" s="421">
        <v>50.0</v>
      </c>
      <c r="H265" s="420"/>
      <c r="I265" s="236">
        <v>50.0</v>
      </c>
      <c r="J265" s="236" t="s">
        <v>102</v>
      </c>
      <c r="K265" s="3"/>
      <c r="L265" s="3"/>
      <c r="M265" s="3"/>
      <c r="N265" s="3"/>
      <c r="O265" s="3"/>
      <c r="P265" s="3"/>
      <c r="Q265" s="3"/>
      <c r="R265" s="3"/>
      <c r="S265" s="3"/>
      <c r="T265" s="3"/>
      <c r="U265" s="3"/>
      <c r="V265" s="3"/>
      <c r="W265" s="3"/>
      <c r="X265" s="3"/>
      <c r="Y265" s="3"/>
      <c r="Z265" s="3"/>
    </row>
    <row r="266" ht="15.0" customHeight="1">
      <c r="A266" s="134" t="s">
        <v>102</v>
      </c>
      <c r="B266" s="134" t="s">
        <v>86</v>
      </c>
      <c r="C266" s="134" t="s">
        <v>4083</v>
      </c>
      <c r="D266" s="134" t="s">
        <v>1156</v>
      </c>
      <c r="E266" s="134" t="s">
        <v>4084</v>
      </c>
      <c r="F266" s="134" t="s">
        <v>4085</v>
      </c>
      <c r="G266" s="421">
        <v>50.0</v>
      </c>
      <c r="H266" s="420"/>
      <c r="I266" s="236">
        <v>50.0</v>
      </c>
      <c r="J266" s="236" t="s">
        <v>102</v>
      </c>
      <c r="K266" s="3"/>
      <c r="L266" s="3"/>
      <c r="M266" s="3"/>
      <c r="N266" s="3"/>
      <c r="O266" s="3"/>
      <c r="P266" s="3"/>
      <c r="Q266" s="3"/>
      <c r="R266" s="3"/>
      <c r="S266" s="3"/>
      <c r="T266" s="3"/>
      <c r="U266" s="3"/>
      <c r="V266" s="3"/>
      <c r="W266" s="3"/>
      <c r="X266" s="3"/>
      <c r="Y266" s="3"/>
      <c r="Z266" s="3"/>
    </row>
    <row r="267" ht="15.0" customHeight="1">
      <c r="A267" s="134" t="s">
        <v>4086</v>
      </c>
      <c r="B267" s="134" t="s">
        <v>86</v>
      </c>
      <c r="C267" s="134" t="s">
        <v>4087</v>
      </c>
      <c r="D267" s="134"/>
      <c r="E267" s="210" t="s">
        <v>4088</v>
      </c>
      <c r="F267" s="134"/>
      <c r="G267" s="134">
        <v>50.0</v>
      </c>
      <c r="H267" s="134"/>
      <c r="I267" s="235">
        <v>50.0</v>
      </c>
      <c r="J267" s="134" t="s">
        <v>4086</v>
      </c>
      <c r="K267" s="3"/>
      <c r="L267" s="3"/>
      <c r="M267" s="3"/>
      <c r="N267" s="3"/>
      <c r="O267" s="3"/>
      <c r="P267" s="3"/>
      <c r="Q267" s="3"/>
      <c r="R267" s="3"/>
      <c r="S267" s="3"/>
      <c r="T267" s="3"/>
      <c r="U267" s="3"/>
      <c r="V267" s="3"/>
      <c r="W267" s="3"/>
      <c r="X267" s="3"/>
      <c r="Y267" s="3"/>
      <c r="Z267" s="3"/>
    </row>
    <row r="268" ht="15.0" customHeight="1">
      <c r="A268" s="134" t="s">
        <v>4089</v>
      </c>
      <c r="B268" s="134" t="s">
        <v>86</v>
      </c>
      <c r="C268" s="134" t="s">
        <v>4087</v>
      </c>
      <c r="D268" s="134"/>
      <c r="E268" s="215" t="s">
        <v>4090</v>
      </c>
      <c r="F268" s="134"/>
      <c r="G268" s="134">
        <v>100.0</v>
      </c>
      <c r="H268" s="134"/>
      <c r="I268" s="235">
        <v>100.0</v>
      </c>
      <c r="J268" s="235" t="s">
        <v>111</v>
      </c>
      <c r="K268" s="3"/>
      <c r="L268" s="3"/>
      <c r="M268" s="3"/>
      <c r="N268" s="3"/>
      <c r="O268" s="3"/>
      <c r="P268" s="3"/>
      <c r="Q268" s="3"/>
      <c r="R268" s="3"/>
      <c r="S268" s="3"/>
      <c r="T268" s="3"/>
      <c r="U268" s="3"/>
      <c r="V268" s="3"/>
      <c r="W268" s="3"/>
      <c r="X268" s="3"/>
      <c r="Y268" s="3"/>
      <c r="Z268" s="3"/>
    </row>
    <row r="269" ht="15.0" customHeight="1">
      <c r="A269" s="134" t="s">
        <v>112</v>
      </c>
      <c r="B269" s="134" t="s">
        <v>86</v>
      </c>
      <c r="C269" s="134" t="s">
        <v>4091</v>
      </c>
      <c r="D269" s="134" t="s">
        <v>4092</v>
      </c>
      <c r="E269" s="215" t="s">
        <v>4093</v>
      </c>
      <c r="F269" s="134"/>
      <c r="G269" s="134">
        <v>50.0</v>
      </c>
      <c r="H269" s="134" t="s">
        <v>4094</v>
      </c>
      <c r="I269" s="235">
        <v>50.0</v>
      </c>
      <c r="J269" s="235" t="s">
        <v>112</v>
      </c>
      <c r="K269" s="3"/>
      <c r="L269" s="3"/>
      <c r="M269" s="3"/>
      <c r="N269" s="3"/>
      <c r="O269" s="3"/>
      <c r="P269" s="3"/>
      <c r="Q269" s="3"/>
      <c r="R269" s="3"/>
      <c r="S269" s="3"/>
      <c r="T269" s="3"/>
      <c r="U269" s="3"/>
      <c r="V269" s="3"/>
      <c r="W269" s="3"/>
      <c r="X269" s="3"/>
      <c r="Y269" s="3"/>
      <c r="Z269" s="3"/>
    </row>
    <row r="270" ht="15.0" customHeight="1">
      <c r="A270" s="134" t="s">
        <v>2624</v>
      </c>
      <c r="B270" s="134" t="s">
        <v>86</v>
      </c>
      <c r="C270" s="134" t="s">
        <v>4087</v>
      </c>
      <c r="D270" s="134"/>
      <c r="E270" s="210" t="s">
        <v>4088</v>
      </c>
      <c r="F270" s="134"/>
      <c r="G270" s="134">
        <v>50.0</v>
      </c>
      <c r="H270" s="134"/>
      <c r="I270" s="235">
        <v>50.0</v>
      </c>
      <c r="J270" s="134" t="s">
        <v>2624</v>
      </c>
      <c r="K270" s="3"/>
      <c r="L270" s="3"/>
      <c r="M270" s="3"/>
      <c r="N270" s="3"/>
      <c r="O270" s="3"/>
      <c r="P270" s="3"/>
      <c r="Q270" s="3"/>
      <c r="R270" s="3"/>
      <c r="S270" s="3"/>
      <c r="T270" s="3"/>
      <c r="U270" s="3"/>
      <c r="V270" s="3"/>
      <c r="W270" s="3"/>
      <c r="X270" s="3"/>
      <c r="Y270" s="3"/>
      <c r="Z270" s="3"/>
    </row>
    <row r="271" ht="15.0" customHeight="1">
      <c r="A271" s="134" t="s">
        <v>116</v>
      </c>
      <c r="B271" s="134" t="s">
        <v>86</v>
      </c>
      <c r="C271" s="134" t="s">
        <v>4087</v>
      </c>
      <c r="D271" s="134"/>
      <c r="E271" s="210" t="s">
        <v>4088</v>
      </c>
      <c r="F271" s="134"/>
      <c r="G271" s="134">
        <v>50.0</v>
      </c>
      <c r="H271" s="134"/>
      <c r="I271" s="235">
        <v>50.0</v>
      </c>
      <c r="J271" s="134" t="s">
        <v>116</v>
      </c>
      <c r="K271" s="3"/>
      <c r="L271" s="3"/>
      <c r="M271" s="3"/>
      <c r="N271" s="3"/>
      <c r="O271" s="3"/>
      <c r="P271" s="3"/>
      <c r="Q271" s="3"/>
      <c r="R271" s="3"/>
      <c r="S271" s="3"/>
      <c r="T271" s="3"/>
      <c r="U271" s="3"/>
      <c r="V271" s="3"/>
      <c r="W271" s="3"/>
      <c r="X271" s="3"/>
      <c r="Y271" s="3"/>
      <c r="Z271" s="3"/>
    </row>
    <row r="272" ht="15.0" customHeight="1">
      <c r="A272" s="134" t="s">
        <v>4095</v>
      </c>
      <c r="B272" s="134" t="s">
        <v>86</v>
      </c>
      <c r="C272" s="134" t="s">
        <v>4096</v>
      </c>
      <c r="D272" s="134"/>
      <c r="E272" s="214" t="s">
        <v>4088</v>
      </c>
      <c r="F272" s="134"/>
      <c r="G272" s="134">
        <v>50.0</v>
      </c>
      <c r="H272" s="134"/>
      <c r="I272" s="235">
        <v>50.0</v>
      </c>
      <c r="J272" s="235" t="s">
        <v>117</v>
      </c>
      <c r="K272" s="3"/>
      <c r="L272" s="3"/>
      <c r="M272" s="3"/>
      <c r="N272" s="3"/>
      <c r="O272" s="3"/>
      <c r="P272" s="3"/>
      <c r="Q272" s="3"/>
      <c r="R272" s="3"/>
      <c r="S272" s="3"/>
      <c r="T272" s="3"/>
      <c r="U272" s="3"/>
      <c r="V272" s="3"/>
      <c r="W272" s="3"/>
      <c r="X272" s="3"/>
      <c r="Y272" s="3"/>
      <c r="Z272" s="3"/>
    </row>
    <row r="273" ht="15.0" customHeight="1">
      <c r="A273" s="134" t="s">
        <v>120</v>
      </c>
      <c r="B273" s="134" t="s">
        <v>86</v>
      </c>
      <c r="C273" s="134" t="s">
        <v>4096</v>
      </c>
      <c r="D273" s="134" t="s">
        <v>3078</v>
      </c>
      <c r="E273" s="214" t="s">
        <v>4088</v>
      </c>
      <c r="F273" s="134"/>
      <c r="G273" s="134">
        <v>50.0</v>
      </c>
      <c r="H273" s="134" t="s">
        <v>4097</v>
      </c>
      <c r="I273" s="235">
        <v>50.0</v>
      </c>
      <c r="J273" s="235" t="s">
        <v>120</v>
      </c>
      <c r="K273" s="3"/>
      <c r="L273" s="3"/>
      <c r="M273" s="3"/>
      <c r="N273" s="3"/>
      <c r="O273" s="3"/>
      <c r="P273" s="3"/>
      <c r="Q273" s="3"/>
      <c r="R273" s="3"/>
      <c r="S273" s="3"/>
      <c r="T273" s="3"/>
      <c r="U273" s="3"/>
      <c r="V273" s="3"/>
      <c r="W273" s="3"/>
      <c r="X273" s="3"/>
      <c r="Y273" s="3"/>
      <c r="Z273" s="3"/>
    </row>
    <row r="274" ht="15.75" customHeight="1">
      <c r="A274" s="176" t="s">
        <v>121</v>
      </c>
      <c r="B274" s="47"/>
      <c r="C274" s="47"/>
      <c r="D274" s="47"/>
      <c r="E274" s="53"/>
      <c r="F274" s="3"/>
      <c r="G274" s="3"/>
      <c r="H274" s="3"/>
      <c r="I274" s="374">
        <f>SUM(I16:I273)</f>
        <v>16040</v>
      </c>
      <c r="J274" s="390"/>
      <c r="K274" s="3"/>
      <c r="L274" s="3"/>
      <c r="M274" s="3"/>
      <c r="N274" s="3"/>
      <c r="O274" s="3"/>
      <c r="P274" s="3"/>
      <c r="Q274" s="3"/>
      <c r="R274" s="3"/>
      <c r="S274" s="3"/>
      <c r="T274" s="3"/>
      <c r="U274" s="3"/>
      <c r="V274" s="3"/>
      <c r="W274" s="3"/>
      <c r="X274" s="3"/>
      <c r="Y274" s="3"/>
      <c r="Z274" s="3"/>
    </row>
    <row r="275" ht="15.75" customHeight="1">
      <c r="A275" s="46"/>
      <c r="B275" s="47"/>
      <c r="C275" s="47"/>
      <c r="D275" s="47"/>
      <c r="E275" s="1"/>
      <c r="F275" s="1"/>
      <c r="G275" s="3"/>
      <c r="H275" s="3"/>
      <c r="I275" s="3"/>
      <c r="J275" s="3"/>
      <c r="K275" s="3"/>
      <c r="L275" s="3"/>
      <c r="M275" s="3"/>
      <c r="N275" s="3"/>
      <c r="O275" s="3"/>
      <c r="P275" s="3"/>
      <c r="Q275" s="3"/>
      <c r="R275" s="3"/>
      <c r="S275" s="3"/>
      <c r="T275" s="3"/>
      <c r="U275" s="3"/>
      <c r="V275" s="3"/>
      <c r="W275" s="3"/>
      <c r="X275" s="3"/>
      <c r="Y275" s="3"/>
      <c r="Z275" s="3"/>
    </row>
    <row r="276" ht="15.75" customHeight="1">
      <c r="A276" s="391" t="s">
        <v>680</v>
      </c>
      <c r="B276" s="180"/>
      <c r="C276" s="180"/>
      <c r="D276" s="180"/>
      <c r="E276" s="180"/>
      <c r="F276" s="180"/>
      <c r="G276" s="3"/>
      <c r="H276" s="3"/>
      <c r="I276" s="3"/>
      <c r="J276" s="3"/>
      <c r="K276" s="3"/>
      <c r="L276" s="3"/>
      <c r="M276" s="3"/>
      <c r="N276" s="3"/>
      <c r="O276" s="3"/>
      <c r="P276" s="3"/>
      <c r="Q276" s="3"/>
      <c r="R276" s="3"/>
      <c r="S276" s="3"/>
      <c r="T276" s="3"/>
      <c r="U276" s="3"/>
      <c r="V276" s="3"/>
      <c r="W276" s="3"/>
      <c r="X276" s="3"/>
      <c r="Y276" s="3"/>
      <c r="Z276" s="3"/>
    </row>
    <row r="277" ht="15.75" customHeight="1">
      <c r="A277" s="46"/>
      <c r="B277" s="47"/>
      <c r="C277" s="47"/>
      <c r="D277" s="47"/>
      <c r="E277" s="47"/>
      <c r="F277" s="47"/>
      <c r="G277" s="47"/>
      <c r="H277" s="1"/>
      <c r="I277" s="3"/>
      <c r="J277" s="3"/>
      <c r="K277" s="393"/>
      <c r="L277" s="3"/>
      <c r="M277" s="3"/>
      <c r="N277" s="3"/>
      <c r="O277" s="3"/>
      <c r="P277" s="3"/>
      <c r="Q277" s="3"/>
      <c r="R277" s="3"/>
      <c r="S277" s="3"/>
      <c r="T277" s="3"/>
      <c r="U277" s="3"/>
      <c r="V277" s="3"/>
      <c r="W277" s="3"/>
      <c r="X277" s="3"/>
      <c r="Y277" s="3"/>
      <c r="Z277" s="3"/>
    </row>
    <row r="278" ht="15.75" customHeight="1">
      <c r="A278" s="46"/>
      <c r="B278" s="47"/>
      <c r="C278" s="47"/>
      <c r="D278" s="47"/>
      <c r="E278" s="47"/>
      <c r="F278" s="47"/>
      <c r="G278" s="47"/>
      <c r="H278" s="1"/>
      <c r="I278" s="3"/>
      <c r="J278" s="3"/>
      <c r="K278" s="393"/>
      <c r="L278" s="3"/>
      <c r="M278" s="3"/>
      <c r="N278" s="3"/>
      <c r="O278" s="3"/>
      <c r="P278" s="3"/>
      <c r="Q278" s="3"/>
      <c r="R278" s="3"/>
      <c r="S278" s="3"/>
      <c r="T278" s="3"/>
      <c r="U278" s="3"/>
      <c r="V278" s="3"/>
      <c r="W278" s="3"/>
      <c r="X278" s="3"/>
      <c r="Y278" s="3"/>
      <c r="Z278" s="3"/>
    </row>
    <row r="279" ht="15.75" customHeight="1">
      <c r="A279" s="46"/>
      <c r="B279" s="47"/>
      <c r="C279" s="47"/>
      <c r="D279" s="47"/>
      <c r="E279" s="47"/>
      <c r="F279" s="47"/>
      <c r="G279" s="47"/>
      <c r="H279" s="1"/>
      <c r="I279" s="3"/>
      <c r="J279" s="3"/>
      <c r="K279" s="393"/>
      <c r="L279" s="3"/>
      <c r="M279" s="3"/>
      <c r="N279" s="3"/>
      <c r="O279" s="3"/>
      <c r="P279" s="3"/>
      <c r="Q279" s="3"/>
      <c r="R279" s="3"/>
      <c r="S279" s="3"/>
      <c r="T279" s="3"/>
      <c r="U279" s="3"/>
      <c r="V279" s="3"/>
      <c r="W279" s="3"/>
      <c r="X279" s="3"/>
      <c r="Y279" s="3"/>
      <c r="Z279" s="3"/>
    </row>
    <row r="280" ht="15.75" customHeight="1">
      <c r="A280" s="46"/>
      <c r="B280" s="47"/>
      <c r="C280" s="47"/>
      <c r="D280" s="47"/>
      <c r="E280" s="47"/>
      <c r="F280" s="47"/>
      <c r="G280" s="47"/>
      <c r="H280" s="1"/>
      <c r="I280" s="3"/>
      <c r="J280" s="3"/>
      <c r="K280" s="393"/>
      <c r="L280" s="3"/>
      <c r="M280" s="3"/>
      <c r="N280" s="3"/>
      <c r="O280" s="3"/>
      <c r="P280" s="3"/>
      <c r="Q280" s="3"/>
      <c r="R280" s="3"/>
      <c r="S280" s="3"/>
      <c r="T280" s="3"/>
      <c r="U280" s="3"/>
      <c r="V280" s="3"/>
      <c r="W280" s="3"/>
      <c r="X280" s="3"/>
      <c r="Y280" s="3"/>
      <c r="Z280" s="3"/>
    </row>
    <row r="281" ht="15.75" customHeight="1">
      <c r="A281" s="46"/>
      <c r="B281" s="47"/>
      <c r="C281" s="47"/>
      <c r="D281" s="47"/>
      <c r="E281" s="47"/>
      <c r="F281" s="1"/>
      <c r="G281" s="1"/>
      <c r="H281" s="3"/>
      <c r="I281" s="3"/>
      <c r="J281" s="3"/>
      <c r="K281" s="3"/>
      <c r="L281" s="3"/>
      <c r="M281" s="3"/>
      <c r="N281" s="3"/>
      <c r="O281" s="3"/>
      <c r="P281" s="3"/>
      <c r="Q281" s="3"/>
      <c r="R281" s="3"/>
      <c r="S281" s="3"/>
      <c r="T281" s="3"/>
      <c r="U281" s="3"/>
      <c r="V281" s="3"/>
      <c r="W281" s="3"/>
      <c r="X281" s="3"/>
      <c r="Y281" s="3"/>
      <c r="Z281" s="3"/>
    </row>
    <row r="282" ht="15.75" customHeight="1">
      <c r="A282" s="46"/>
      <c r="B282" s="47"/>
      <c r="C282" s="47"/>
      <c r="D282" s="47"/>
      <c r="E282" s="47"/>
      <c r="F282" s="1"/>
      <c r="G282" s="1"/>
      <c r="H282" s="3"/>
      <c r="I282" s="3"/>
      <c r="J282" s="3"/>
      <c r="K282" s="3"/>
      <c r="L282" s="3"/>
      <c r="M282" s="3"/>
      <c r="N282" s="3"/>
      <c r="O282" s="3"/>
      <c r="P282" s="3"/>
      <c r="Q282" s="3"/>
      <c r="R282" s="3"/>
      <c r="S282" s="3"/>
      <c r="T282" s="3"/>
      <c r="U282" s="3"/>
      <c r="V282" s="3"/>
      <c r="W282" s="3"/>
      <c r="X282" s="3"/>
      <c r="Y282" s="3"/>
      <c r="Z282" s="3"/>
    </row>
    <row r="283" ht="15.75" customHeight="1">
      <c r="A283" s="46"/>
      <c r="B283" s="47"/>
      <c r="C283" s="47"/>
      <c r="D283" s="47"/>
      <c r="E283" s="47"/>
      <c r="F283" s="1"/>
      <c r="G283" s="1"/>
      <c r="H283" s="3"/>
      <c r="I283" s="3"/>
      <c r="J283" s="3"/>
      <c r="K283" s="3"/>
      <c r="L283" s="3"/>
      <c r="M283" s="3"/>
      <c r="N283" s="3"/>
      <c r="O283" s="3"/>
      <c r="P283" s="3"/>
      <c r="Q283" s="3"/>
      <c r="R283" s="3"/>
      <c r="S283" s="3"/>
      <c r="T283" s="3"/>
      <c r="U283" s="3"/>
      <c r="V283" s="3"/>
      <c r="W283" s="3"/>
      <c r="X283" s="3"/>
      <c r="Y283" s="3"/>
      <c r="Z283" s="3"/>
    </row>
    <row r="284" ht="15.75" customHeight="1">
      <c r="A284" s="46"/>
      <c r="B284" s="47"/>
      <c r="C284" s="47"/>
      <c r="D284" s="47"/>
      <c r="E284" s="47"/>
      <c r="F284" s="1"/>
      <c r="G284" s="1"/>
      <c r="H284" s="3"/>
      <c r="I284" s="3"/>
      <c r="J284" s="3"/>
      <c r="K284" s="3"/>
      <c r="L284" s="3"/>
      <c r="M284" s="3"/>
      <c r="N284" s="3"/>
      <c r="O284" s="3"/>
      <c r="P284" s="3"/>
      <c r="Q284" s="3"/>
      <c r="R284" s="3"/>
      <c r="S284" s="3"/>
      <c r="T284" s="3"/>
      <c r="U284" s="3"/>
      <c r="V284" s="3"/>
      <c r="W284" s="3"/>
      <c r="X284" s="3"/>
      <c r="Y284" s="3"/>
      <c r="Z284" s="3"/>
    </row>
    <row r="285" ht="15.75" customHeight="1">
      <c r="A285" s="46"/>
      <c r="B285" s="47"/>
      <c r="C285" s="47"/>
      <c r="D285" s="47"/>
      <c r="E285" s="47"/>
      <c r="F285" s="1"/>
      <c r="G285" s="1"/>
      <c r="H285" s="3"/>
      <c r="I285" s="3"/>
      <c r="J285" s="3"/>
      <c r="K285" s="3"/>
      <c r="L285" s="3"/>
      <c r="M285" s="3"/>
      <c r="N285" s="3"/>
      <c r="O285" s="3"/>
      <c r="P285" s="3"/>
      <c r="Q285" s="3"/>
      <c r="R285" s="3"/>
      <c r="S285" s="3"/>
      <c r="T285" s="3"/>
      <c r="U285" s="3"/>
      <c r="V285" s="3"/>
      <c r="W285" s="3"/>
      <c r="X285" s="3"/>
      <c r="Y285" s="3"/>
      <c r="Z285" s="3"/>
    </row>
    <row r="286" ht="15.75" customHeight="1">
      <c r="A286" s="46"/>
      <c r="B286" s="47"/>
      <c r="C286" s="47"/>
      <c r="D286" s="47"/>
      <c r="E286" s="47"/>
      <c r="F286" s="1"/>
      <c r="G286" s="1"/>
      <c r="H286" s="3"/>
      <c r="I286" s="3"/>
      <c r="J286" s="3"/>
      <c r="K286" s="3"/>
      <c r="L286" s="3"/>
      <c r="M286" s="3"/>
      <c r="N286" s="3"/>
      <c r="O286" s="3"/>
      <c r="P286" s="3"/>
      <c r="Q286" s="3"/>
      <c r="R286" s="3"/>
      <c r="S286" s="3"/>
      <c r="T286" s="3"/>
      <c r="U286" s="3"/>
      <c r="V286" s="3"/>
      <c r="W286" s="3"/>
      <c r="X286" s="3"/>
      <c r="Y286" s="3"/>
      <c r="Z286" s="3"/>
    </row>
    <row r="287" ht="15.75" customHeight="1">
      <c r="A287" s="46"/>
      <c r="B287" s="47"/>
      <c r="C287" s="47"/>
      <c r="D287" s="47"/>
      <c r="E287" s="47"/>
      <c r="F287" s="1"/>
      <c r="G287" s="1"/>
      <c r="H287" s="3"/>
      <c r="I287" s="3"/>
      <c r="J287" s="3"/>
      <c r="K287" s="3"/>
      <c r="L287" s="3"/>
      <c r="M287" s="3"/>
      <c r="N287" s="3"/>
      <c r="O287" s="3"/>
      <c r="P287" s="3"/>
      <c r="Q287" s="3"/>
      <c r="R287" s="3"/>
      <c r="S287" s="3"/>
      <c r="T287" s="3"/>
      <c r="U287" s="3"/>
      <c r="V287" s="3"/>
      <c r="W287" s="3"/>
      <c r="X287" s="3"/>
      <c r="Y287" s="3"/>
      <c r="Z287" s="3"/>
    </row>
    <row r="288" ht="15.75" customHeight="1">
      <c r="A288" s="46"/>
      <c r="B288" s="47"/>
      <c r="C288" s="47"/>
      <c r="D288" s="47"/>
      <c r="E288" s="47"/>
      <c r="F288" s="1"/>
      <c r="G288" s="1"/>
      <c r="H288" s="3"/>
      <c r="I288" s="3"/>
      <c r="J288" s="3"/>
      <c r="K288" s="3"/>
      <c r="L288" s="3"/>
      <c r="M288" s="3"/>
      <c r="N288" s="3"/>
      <c r="O288" s="3"/>
      <c r="P288" s="3"/>
      <c r="Q288" s="3"/>
      <c r="R288" s="3"/>
      <c r="S288" s="3"/>
      <c r="T288" s="3"/>
      <c r="U288" s="3"/>
      <c r="V288" s="3"/>
      <c r="W288" s="3"/>
      <c r="X288" s="3"/>
      <c r="Y288" s="3"/>
      <c r="Z288" s="3"/>
    </row>
    <row r="289" ht="15.75" customHeight="1">
      <c r="A289" s="46"/>
      <c r="B289" s="47"/>
      <c r="C289" s="47"/>
      <c r="D289" s="47"/>
      <c r="E289" s="47"/>
      <c r="F289" s="1"/>
      <c r="G289" s="1"/>
      <c r="H289" s="3"/>
      <c r="I289" s="3"/>
      <c r="J289" s="3"/>
      <c r="K289" s="3"/>
      <c r="L289" s="3"/>
      <c r="M289" s="3"/>
      <c r="N289" s="3"/>
      <c r="O289" s="3"/>
      <c r="P289" s="3"/>
      <c r="Q289" s="3"/>
      <c r="R289" s="3"/>
      <c r="S289" s="3"/>
      <c r="T289" s="3"/>
      <c r="U289" s="3"/>
      <c r="V289" s="3"/>
      <c r="W289" s="3"/>
      <c r="X289" s="3"/>
      <c r="Y289" s="3"/>
      <c r="Z289" s="3"/>
    </row>
    <row r="290" ht="15.75" customHeight="1">
      <c r="A290" s="46"/>
      <c r="B290" s="47"/>
      <c r="C290" s="47"/>
      <c r="D290" s="47"/>
      <c r="E290" s="47"/>
      <c r="F290" s="1"/>
      <c r="G290" s="1"/>
      <c r="H290" s="3"/>
      <c r="I290" s="3"/>
      <c r="J290" s="3"/>
      <c r="K290" s="3"/>
      <c r="L290" s="3"/>
      <c r="M290" s="3"/>
      <c r="N290" s="3"/>
      <c r="O290" s="3"/>
      <c r="P290" s="3"/>
      <c r="Q290" s="3"/>
      <c r="R290" s="3"/>
      <c r="S290" s="3"/>
      <c r="T290" s="3"/>
      <c r="U290" s="3"/>
      <c r="V290" s="3"/>
      <c r="W290" s="3"/>
      <c r="X290" s="3"/>
      <c r="Y290" s="3"/>
      <c r="Z290" s="3"/>
    </row>
    <row r="291" ht="15.75" customHeight="1">
      <c r="A291" s="46"/>
      <c r="B291" s="47"/>
      <c r="C291" s="47"/>
      <c r="D291" s="47"/>
      <c r="E291" s="47"/>
      <c r="F291" s="1"/>
      <c r="G291" s="1"/>
      <c r="H291" s="3"/>
      <c r="I291" s="3"/>
      <c r="J291" s="3"/>
      <c r="K291" s="3"/>
      <c r="L291" s="3"/>
      <c r="M291" s="3"/>
      <c r="N291" s="3"/>
      <c r="O291" s="3"/>
      <c r="P291" s="3"/>
      <c r="Q291" s="3"/>
      <c r="R291" s="3"/>
      <c r="S291" s="3"/>
      <c r="T291" s="3"/>
      <c r="U291" s="3"/>
      <c r="V291" s="3"/>
      <c r="W291" s="3"/>
      <c r="X291" s="3"/>
      <c r="Y291" s="3"/>
      <c r="Z291" s="3"/>
    </row>
    <row r="292" ht="15.75" customHeight="1">
      <c r="A292" s="46"/>
      <c r="B292" s="47"/>
      <c r="C292" s="47"/>
      <c r="D292" s="47"/>
      <c r="E292" s="47"/>
      <c r="F292" s="1"/>
      <c r="G292" s="1"/>
      <c r="H292" s="3"/>
      <c r="I292" s="3"/>
      <c r="J292" s="3"/>
      <c r="K292" s="3"/>
      <c r="L292" s="3"/>
      <c r="M292" s="3"/>
      <c r="N292" s="3"/>
      <c r="O292" s="3"/>
      <c r="P292" s="3"/>
      <c r="Q292" s="3"/>
      <c r="R292" s="3"/>
      <c r="S292" s="3"/>
      <c r="T292" s="3"/>
      <c r="U292" s="3"/>
      <c r="V292" s="3"/>
      <c r="W292" s="3"/>
      <c r="X292" s="3"/>
      <c r="Y292" s="3"/>
      <c r="Z292" s="3"/>
    </row>
    <row r="293" ht="15.75" customHeight="1">
      <c r="A293" s="46"/>
      <c r="B293" s="47"/>
      <c r="C293" s="47"/>
      <c r="D293" s="47"/>
      <c r="E293" s="47"/>
      <c r="F293" s="1"/>
      <c r="G293" s="1"/>
      <c r="H293" s="3"/>
      <c r="I293" s="3"/>
      <c r="J293" s="3"/>
      <c r="K293" s="3"/>
      <c r="L293" s="3"/>
      <c r="M293" s="3"/>
      <c r="N293" s="3"/>
      <c r="O293" s="3"/>
      <c r="P293" s="3"/>
      <c r="Q293" s="3"/>
      <c r="R293" s="3"/>
      <c r="S293" s="3"/>
      <c r="T293" s="3"/>
      <c r="U293" s="3"/>
      <c r="V293" s="3"/>
      <c r="W293" s="3"/>
      <c r="X293" s="3"/>
      <c r="Y293" s="3"/>
      <c r="Z293" s="3"/>
    </row>
    <row r="294" ht="15.75" customHeight="1">
      <c r="A294" s="46"/>
      <c r="B294" s="47"/>
      <c r="C294" s="47"/>
      <c r="D294" s="47"/>
      <c r="E294" s="47"/>
      <c r="F294" s="1"/>
      <c r="G294" s="1"/>
      <c r="H294" s="3"/>
      <c r="I294" s="3"/>
      <c r="J294" s="3"/>
      <c r="K294" s="3"/>
      <c r="L294" s="3"/>
      <c r="M294" s="3"/>
      <c r="N294" s="3"/>
      <c r="O294" s="3"/>
      <c r="P294" s="3"/>
      <c r="Q294" s="3"/>
      <c r="R294" s="3"/>
      <c r="S294" s="3"/>
      <c r="T294" s="3"/>
      <c r="U294" s="3"/>
      <c r="V294" s="3"/>
      <c r="W294" s="3"/>
      <c r="X294" s="3"/>
      <c r="Y294" s="3"/>
      <c r="Z294" s="3"/>
    </row>
    <row r="295" ht="15.75" customHeight="1">
      <c r="A295" s="46"/>
      <c r="B295" s="47"/>
      <c r="C295" s="47"/>
      <c r="D295" s="47"/>
      <c r="E295" s="47"/>
      <c r="F295" s="1"/>
      <c r="G295" s="1"/>
      <c r="H295" s="3"/>
      <c r="I295" s="3"/>
      <c r="J295" s="3"/>
      <c r="K295" s="3"/>
      <c r="L295" s="3"/>
      <c r="M295" s="3"/>
      <c r="N295" s="3"/>
      <c r="O295" s="3"/>
      <c r="P295" s="3"/>
      <c r="Q295" s="3"/>
      <c r="R295" s="3"/>
      <c r="S295" s="3"/>
      <c r="T295" s="3"/>
      <c r="U295" s="3"/>
      <c r="V295" s="3"/>
      <c r="W295" s="3"/>
      <c r="X295" s="3"/>
      <c r="Y295" s="3"/>
      <c r="Z295" s="3"/>
    </row>
    <row r="296" ht="15.75" customHeight="1">
      <c r="A296" s="46"/>
      <c r="B296" s="47"/>
      <c r="C296" s="47"/>
      <c r="D296" s="47"/>
      <c r="E296" s="47"/>
      <c r="F296" s="1"/>
      <c r="G296" s="1"/>
      <c r="H296" s="3"/>
      <c r="I296" s="3"/>
      <c r="J296" s="3"/>
      <c r="K296" s="3"/>
      <c r="L296" s="3"/>
      <c r="M296" s="3"/>
      <c r="N296" s="3"/>
      <c r="O296" s="3"/>
      <c r="P296" s="3"/>
      <c r="Q296" s="3"/>
      <c r="R296" s="3"/>
      <c r="S296" s="3"/>
      <c r="T296" s="3"/>
      <c r="U296" s="3"/>
      <c r="V296" s="3"/>
      <c r="W296" s="3"/>
      <c r="X296" s="3"/>
      <c r="Y296" s="3"/>
      <c r="Z296" s="3"/>
    </row>
    <row r="297" ht="15.75" customHeight="1">
      <c r="A297" s="46"/>
      <c r="B297" s="47"/>
      <c r="C297" s="47"/>
      <c r="D297" s="47"/>
      <c r="E297" s="47"/>
      <c r="F297" s="1"/>
      <c r="G297" s="1"/>
      <c r="H297" s="3"/>
      <c r="I297" s="3"/>
      <c r="J297" s="3"/>
      <c r="K297" s="3"/>
      <c r="L297" s="3"/>
      <c r="M297" s="3"/>
      <c r="N297" s="3"/>
      <c r="O297" s="3"/>
      <c r="P297" s="3"/>
      <c r="Q297" s="3"/>
      <c r="R297" s="3"/>
      <c r="S297" s="3"/>
      <c r="T297" s="3"/>
      <c r="U297" s="3"/>
      <c r="V297" s="3"/>
      <c r="W297" s="3"/>
      <c r="X297" s="3"/>
      <c r="Y297" s="3"/>
      <c r="Z297" s="3"/>
    </row>
    <row r="298" ht="15.75" customHeight="1">
      <c r="A298" s="46"/>
      <c r="B298" s="47"/>
      <c r="C298" s="47"/>
      <c r="D298" s="47"/>
      <c r="E298" s="47"/>
      <c r="F298" s="1"/>
      <c r="G298" s="1"/>
      <c r="H298" s="3"/>
      <c r="I298" s="3"/>
      <c r="J298" s="3"/>
      <c r="K298" s="3"/>
      <c r="L298" s="3"/>
      <c r="M298" s="3"/>
      <c r="N298" s="3"/>
      <c r="O298" s="3"/>
      <c r="P298" s="3"/>
      <c r="Q298" s="3"/>
      <c r="R298" s="3"/>
      <c r="S298" s="3"/>
      <c r="T298" s="3"/>
      <c r="U298" s="3"/>
      <c r="V298" s="3"/>
      <c r="W298" s="3"/>
      <c r="X298" s="3"/>
      <c r="Y298" s="3"/>
      <c r="Z298" s="3"/>
    </row>
    <row r="299" ht="15.75" customHeight="1">
      <c r="A299" s="46"/>
      <c r="B299" s="47"/>
      <c r="C299" s="47"/>
      <c r="D299" s="47"/>
      <c r="E299" s="47"/>
      <c r="F299" s="1"/>
      <c r="G299" s="1"/>
      <c r="H299" s="3"/>
      <c r="I299" s="3"/>
      <c r="J299" s="3"/>
      <c r="K299" s="3"/>
      <c r="L299" s="3"/>
      <c r="M299" s="3"/>
      <c r="N299" s="3"/>
      <c r="O299" s="3"/>
      <c r="P299" s="3"/>
      <c r="Q299" s="3"/>
      <c r="R299" s="3"/>
      <c r="S299" s="3"/>
      <c r="T299" s="3"/>
      <c r="U299" s="3"/>
      <c r="V299" s="3"/>
      <c r="W299" s="3"/>
      <c r="X299" s="3"/>
      <c r="Y299" s="3"/>
      <c r="Z299" s="3"/>
    </row>
    <row r="300" ht="15.75" customHeight="1">
      <c r="A300" s="46"/>
      <c r="B300" s="47"/>
      <c r="C300" s="47"/>
      <c r="D300" s="47"/>
      <c r="E300" s="47"/>
      <c r="F300" s="1"/>
      <c r="G300" s="1"/>
      <c r="H300" s="3"/>
      <c r="I300" s="3"/>
      <c r="J300" s="3"/>
      <c r="K300" s="3"/>
      <c r="L300" s="3"/>
      <c r="M300" s="3"/>
      <c r="N300" s="3"/>
      <c r="O300" s="3"/>
      <c r="P300" s="3"/>
      <c r="Q300" s="3"/>
      <c r="R300" s="3"/>
      <c r="S300" s="3"/>
      <c r="T300" s="3"/>
      <c r="U300" s="3"/>
      <c r="V300" s="3"/>
      <c r="W300" s="3"/>
      <c r="X300" s="3"/>
      <c r="Y300" s="3"/>
      <c r="Z300" s="3"/>
    </row>
    <row r="301" ht="15.75" customHeight="1">
      <c r="A301" s="46"/>
      <c r="B301" s="47"/>
      <c r="C301" s="47"/>
      <c r="D301" s="47"/>
      <c r="E301" s="47"/>
      <c r="F301" s="1"/>
      <c r="G301" s="1"/>
      <c r="H301" s="3"/>
      <c r="I301" s="3"/>
      <c r="J301" s="3"/>
      <c r="K301" s="3"/>
      <c r="L301" s="3"/>
      <c r="M301" s="3"/>
      <c r="N301" s="3"/>
      <c r="O301" s="3"/>
      <c r="P301" s="3"/>
      <c r="Q301" s="3"/>
      <c r="R301" s="3"/>
      <c r="S301" s="3"/>
      <c r="T301" s="3"/>
      <c r="U301" s="3"/>
      <c r="V301" s="3"/>
      <c r="W301" s="3"/>
      <c r="X301" s="3"/>
      <c r="Y301" s="3"/>
      <c r="Z301" s="3"/>
    </row>
    <row r="302" ht="15.75" customHeight="1">
      <c r="A302" s="46"/>
      <c r="B302" s="47"/>
      <c r="C302" s="47"/>
      <c r="D302" s="47"/>
      <c r="E302" s="47"/>
      <c r="F302" s="1"/>
      <c r="G302" s="1"/>
      <c r="H302" s="3"/>
      <c r="I302" s="3"/>
      <c r="J302" s="3"/>
      <c r="K302" s="3"/>
      <c r="L302" s="3"/>
      <c r="M302" s="3"/>
      <c r="N302" s="3"/>
      <c r="O302" s="3"/>
      <c r="P302" s="3"/>
      <c r="Q302" s="3"/>
      <c r="R302" s="3"/>
      <c r="S302" s="3"/>
      <c r="T302" s="3"/>
      <c r="U302" s="3"/>
      <c r="V302" s="3"/>
      <c r="W302" s="3"/>
      <c r="X302" s="3"/>
      <c r="Y302" s="3"/>
      <c r="Z302" s="3"/>
    </row>
    <row r="303" ht="15.75" customHeight="1">
      <c r="A303" s="46"/>
      <c r="B303" s="47"/>
      <c r="C303" s="47"/>
      <c r="D303" s="47"/>
      <c r="E303" s="47"/>
      <c r="F303" s="1"/>
      <c r="G303" s="1"/>
      <c r="H303" s="3"/>
      <c r="I303" s="3"/>
      <c r="J303" s="3"/>
      <c r="K303" s="3"/>
      <c r="L303" s="3"/>
      <c r="M303" s="3"/>
      <c r="N303" s="3"/>
      <c r="O303" s="3"/>
      <c r="P303" s="3"/>
      <c r="Q303" s="3"/>
      <c r="R303" s="3"/>
      <c r="S303" s="3"/>
      <c r="T303" s="3"/>
      <c r="U303" s="3"/>
      <c r="V303" s="3"/>
      <c r="W303" s="3"/>
      <c r="X303" s="3"/>
      <c r="Y303" s="3"/>
      <c r="Z303" s="3"/>
    </row>
    <row r="304" ht="15.75" customHeight="1">
      <c r="A304" s="46"/>
      <c r="B304" s="47"/>
      <c r="C304" s="47"/>
      <c r="D304" s="47"/>
      <c r="E304" s="47"/>
      <c r="F304" s="1"/>
      <c r="G304" s="1"/>
      <c r="H304" s="3"/>
      <c r="I304" s="3"/>
      <c r="J304" s="3"/>
      <c r="K304" s="3"/>
      <c r="L304" s="3"/>
      <c r="M304" s="3"/>
      <c r="N304" s="3"/>
      <c r="O304" s="3"/>
      <c r="P304" s="3"/>
      <c r="Q304" s="3"/>
      <c r="R304" s="3"/>
      <c r="S304" s="3"/>
      <c r="T304" s="3"/>
      <c r="U304" s="3"/>
      <c r="V304" s="3"/>
      <c r="W304" s="3"/>
      <c r="X304" s="3"/>
      <c r="Y304" s="3"/>
      <c r="Z304" s="3"/>
    </row>
    <row r="305" ht="15.75" customHeight="1">
      <c r="A305" s="46"/>
      <c r="B305" s="47"/>
      <c r="C305" s="47"/>
      <c r="D305" s="47"/>
      <c r="E305" s="47"/>
      <c r="F305" s="1"/>
      <c r="G305" s="1"/>
      <c r="H305" s="3"/>
      <c r="I305" s="3"/>
      <c r="J305" s="3"/>
      <c r="K305" s="3"/>
      <c r="L305" s="3"/>
      <c r="M305" s="3"/>
      <c r="N305" s="3"/>
      <c r="O305" s="3"/>
      <c r="P305" s="3"/>
      <c r="Q305" s="3"/>
      <c r="R305" s="3"/>
      <c r="S305" s="3"/>
      <c r="T305" s="3"/>
      <c r="U305" s="3"/>
      <c r="V305" s="3"/>
      <c r="W305" s="3"/>
      <c r="X305" s="3"/>
      <c r="Y305" s="3"/>
      <c r="Z305" s="3"/>
    </row>
    <row r="306" ht="15.75" customHeight="1">
      <c r="A306" s="46"/>
      <c r="B306" s="47"/>
      <c r="C306" s="47"/>
      <c r="D306" s="47"/>
      <c r="E306" s="47"/>
      <c r="F306" s="1"/>
      <c r="G306" s="1"/>
      <c r="H306" s="3"/>
      <c r="I306" s="3"/>
      <c r="J306" s="3"/>
      <c r="K306" s="3"/>
      <c r="L306" s="3"/>
      <c r="M306" s="3"/>
      <c r="N306" s="3"/>
      <c r="O306" s="3"/>
      <c r="P306" s="3"/>
      <c r="Q306" s="3"/>
      <c r="R306" s="3"/>
      <c r="S306" s="3"/>
      <c r="T306" s="3"/>
      <c r="U306" s="3"/>
      <c r="V306" s="3"/>
      <c r="W306" s="3"/>
      <c r="X306" s="3"/>
      <c r="Y306" s="3"/>
      <c r="Z306" s="3"/>
    </row>
    <row r="307" ht="15.75" customHeight="1">
      <c r="A307" s="46"/>
      <c r="B307" s="47"/>
      <c r="C307" s="47"/>
      <c r="D307" s="47"/>
      <c r="E307" s="47"/>
      <c r="F307" s="1"/>
      <c r="G307" s="1"/>
      <c r="H307" s="3"/>
      <c r="I307" s="3"/>
      <c r="J307" s="3"/>
      <c r="K307" s="3"/>
      <c r="L307" s="3"/>
      <c r="M307" s="3"/>
      <c r="N307" s="3"/>
      <c r="O307" s="3"/>
      <c r="P307" s="3"/>
      <c r="Q307" s="3"/>
      <c r="R307" s="3"/>
      <c r="S307" s="3"/>
      <c r="T307" s="3"/>
      <c r="U307" s="3"/>
      <c r="V307" s="3"/>
      <c r="W307" s="3"/>
      <c r="X307" s="3"/>
      <c r="Y307" s="3"/>
      <c r="Z307" s="3"/>
    </row>
    <row r="308" ht="15.75" customHeight="1">
      <c r="A308" s="46"/>
      <c r="B308" s="47"/>
      <c r="C308" s="47"/>
      <c r="D308" s="47"/>
      <c r="E308" s="47"/>
      <c r="F308" s="1"/>
      <c r="G308" s="1"/>
      <c r="H308" s="3"/>
      <c r="I308" s="3"/>
      <c r="J308" s="3"/>
      <c r="K308" s="3"/>
      <c r="L308" s="3"/>
      <c r="M308" s="3"/>
      <c r="N308" s="3"/>
      <c r="O308" s="3"/>
      <c r="P308" s="3"/>
      <c r="Q308" s="3"/>
      <c r="R308" s="3"/>
      <c r="S308" s="3"/>
      <c r="T308" s="3"/>
      <c r="U308" s="3"/>
      <c r="V308" s="3"/>
      <c r="W308" s="3"/>
      <c r="X308" s="3"/>
      <c r="Y308" s="3"/>
      <c r="Z308" s="3"/>
    </row>
    <row r="309" ht="15.75" customHeight="1">
      <c r="A309" s="46"/>
      <c r="B309" s="47"/>
      <c r="C309" s="47"/>
      <c r="D309" s="47"/>
      <c r="E309" s="47"/>
      <c r="F309" s="1"/>
      <c r="G309" s="1"/>
      <c r="H309" s="3"/>
      <c r="I309" s="3"/>
      <c r="J309" s="3"/>
      <c r="K309" s="3"/>
      <c r="L309" s="3"/>
      <c r="M309" s="3"/>
      <c r="N309" s="3"/>
      <c r="O309" s="3"/>
      <c r="P309" s="3"/>
      <c r="Q309" s="3"/>
      <c r="R309" s="3"/>
      <c r="S309" s="3"/>
      <c r="T309" s="3"/>
      <c r="U309" s="3"/>
      <c r="V309" s="3"/>
      <c r="W309" s="3"/>
      <c r="X309" s="3"/>
      <c r="Y309" s="3"/>
      <c r="Z309" s="3"/>
    </row>
    <row r="310" ht="15.75" customHeight="1">
      <c r="A310" s="46"/>
      <c r="B310" s="47"/>
      <c r="C310" s="47"/>
      <c r="D310" s="47"/>
      <c r="E310" s="47"/>
      <c r="F310" s="1"/>
      <c r="G310" s="1"/>
      <c r="H310" s="3"/>
      <c r="I310" s="3"/>
      <c r="J310" s="3"/>
      <c r="K310" s="3"/>
      <c r="L310" s="3"/>
      <c r="M310" s="3"/>
      <c r="N310" s="3"/>
      <c r="O310" s="3"/>
      <c r="P310" s="3"/>
      <c r="Q310" s="3"/>
      <c r="R310" s="3"/>
      <c r="S310" s="3"/>
      <c r="T310" s="3"/>
      <c r="U310" s="3"/>
      <c r="V310" s="3"/>
      <c r="W310" s="3"/>
      <c r="X310" s="3"/>
      <c r="Y310" s="3"/>
      <c r="Z310" s="3"/>
    </row>
    <row r="311" ht="15.75" customHeight="1">
      <c r="A311" s="46"/>
      <c r="B311" s="47"/>
      <c r="C311" s="47"/>
      <c r="D311" s="47"/>
      <c r="E311" s="47"/>
      <c r="F311" s="1"/>
      <c r="G311" s="1"/>
      <c r="H311" s="3"/>
      <c r="I311" s="3"/>
      <c r="J311" s="3"/>
      <c r="K311" s="3"/>
      <c r="L311" s="3"/>
      <c r="M311" s="3"/>
      <c r="N311" s="3"/>
      <c r="O311" s="3"/>
      <c r="P311" s="3"/>
      <c r="Q311" s="3"/>
      <c r="R311" s="3"/>
      <c r="S311" s="3"/>
      <c r="T311" s="3"/>
      <c r="U311" s="3"/>
      <c r="V311" s="3"/>
      <c r="W311" s="3"/>
      <c r="X311" s="3"/>
      <c r="Y311" s="3"/>
      <c r="Z311" s="3"/>
    </row>
    <row r="312" ht="15.75" customHeight="1">
      <c r="A312" s="46"/>
      <c r="B312" s="47"/>
      <c r="C312" s="47"/>
      <c r="D312" s="47"/>
      <c r="E312" s="47"/>
      <c r="F312" s="1"/>
      <c r="G312" s="1"/>
      <c r="H312" s="3"/>
      <c r="I312" s="3"/>
      <c r="J312" s="3"/>
      <c r="K312" s="3"/>
      <c r="L312" s="3"/>
      <c r="M312" s="3"/>
      <c r="N312" s="3"/>
      <c r="O312" s="3"/>
      <c r="P312" s="3"/>
      <c r="Q312" s="3"/>
      <c r="R312" s="3"/>
      <c r="S312" s="3"/>
      <c r="T312" s="3"/>
      <c r="U312" s="3"/>
      <c r="V312" s="3"/>
      <c r="W312" s="3"/>
      <c r="X312" s="3"/>
      <c r="Y312" s="3"/>
      <c r="Z312" s="3"/>
    </row>
    <row r="313" ht="15.75" customHeight="1">
      <c r="A313" s="46"/>
      <c r="B313" s="47"/>
      <c r="C313" s="47"/>
      <c r="D313" s="47"/>
      <c r="E313" s="47"/>
      <c r="F313" s="1"/>
      <c r="G313" s="1"/>
      <c r="H313" s="3"/>
      <c r="I313" s="3"/>
      <c r="J313" s="3"/>
      <c r="K313" s="3"/>
      <c r="L313" s="3"/>
      <c r="M313" s="3"/>
      <c r="N313" s="3"/>
      <c r="O313" s="3"/>
      <c r="P313" s="3"/>
      <c r="Q313" s="3"/>
      <c r="R313" s="3"/>
      <c r="S313" s="3"/>
      <c r="T313" s="3"/>
      <c r="U313" s="3"/>
      <c r="V313" s="3"/>
      <c r="W313" s="3"/>
      <c r="X313" s="3"/>
      <c r="Y313" s="3"/>
      <c r="Z313" s="3"/>
    </row>
    <row r="314" ht="15.75" customHeight="1">
      <c r="A314" s="46"/>
      <c r="B314" s="47"/>
      <c r="C314" s="47"/>
      <c r="D314" s="47"/>
      <c r="E314" s="47"/>
      <c r="F314" s="1"/>
      <c r="G314" s="1"/>
      <c r="H314" s="3"/>
      <c r="I314" s="3"/>
      <c r="J314" s="3"/>
      <c r="K314" s="3"/>
      <c r="L314" s="3"/>
      <c r="M314" s="3"/>
      <c r="N314" s="3"/>
      <c r="O314" s="3"/>
      <c r="P314" s="3"/>
      <c r="Q314" s="3"/>
      <c r="R314" s="3"/>
      <c r="S314" s="3"/>
      <c r="T314" s="3"/>
      <c r="U314" s="3"/>
      <c r="V314" s="3"/>
      <c r="W314" s="3"/>
      <c r="X314" s="3"/>
      <c r="Y314" s="3"/>
      <c r="Z314" s="3"/>
    </row>
    <row r="315" ht="15.75" customHeight="1">
      <c r="A315" s="46"/>
      <c r="B315" s="47"/>
      <c r="C315" s="47"/>
      <c r="D315" s="47"/>
      <c r="E315" s="47"/>
      <c r="F315" s="1"/>
      <c r="G315" s="1"/>
      <c r="H315" s="3"/>
      <c r="I315" s="3"/>
      <c r="J315" s="3"/>
      <c r="K315" s="3"/>
      <c r="L315" s="3"/>
      <c r="M315" s="3"/>
      <c r="N315" s="3"/>
      <c r="O315" s="3"/>
      <c r="P315" s="3"/>
      <c r="Q315" s="3"/>
      <c r="R315" s="3"/>
      <c r="S315" s="3"/>
      <c r="T315" s="3"/>
      <c r="U315" s="3"/>
      <c r="V315" s="3"/>
      <c r="W315" s="3"/>
      <c r="X315" s="3"/>
      <c r="Y315" s="3"/>
      <c r="Z315" s="3"/>
    </row>
    <row r="316" ht="15.75" customHeight="1">
      <c r="A316" s="46"/>
      <c r="B316" s="47"/>
      <c r="C316" s="47"/>
      <c r="D316" s="47"/>
      <c r="E316" s="47"/>
      <c r="F316" s="1"/>
      <c r="G316" s="1"/>
      <c r="H316" s="3"/>
      <c r="I316" s="3"/>
      <c r="J316" s="3"/>
      <c r="K316" s="3"/>
      <c r="L316" s="3"/>
      <c r="M316" s="3"/>
      <c r="N316" s="3"/>
      <c r="O316" s="3"/>
      <c r="P316" s="3"/>
      <c r="Q316" s="3"/>
      <c r="R316" s="3"/>
      <c r="S316" s="3"/>
      <c r="T316" s="3"/>
      <c r="U316" s="3"/>
      <c r="V316" s="3"/>
      <c r="W316" s="3"/>
      <c r="X316" s="3"/>
      <c r="Y316" s="3"/>
      <c r="Z316" s="3"/>
    </row>
    <row r="317" ht="15.75" customHeight="1">
      <c r="A317" s="46"/>
      <c r="B317" s="47"/>
      <c r="C317" s="47"/>
      <c r="D317" s="47"/>
      <c r="E317" s="47"/>
      <c r="F317" s="1"/>
      <c r="G317" s="1"/>
      <c r="H317" s="3"/>
      <c r="I317" s="3"/>
      <c r="J317" s="3"/>
      <c r="K317" s="3"/>
      <c r="L317" s="3"/>
      <c r="M317" s="3"/>
      <c r="N317" s="3"/>
      <c r="O317" s="3"/>
      <c r="P317" s="3"/>
      <c r="Q317" s="3"/>
      <c r="R317" s="3"/>
      <c r="S317" s="3"/>
      <c r="T317" s="3"/>
      <c r="U317" s="3"/>
      <c r="V317" s="3"/>
      <c r="W317" s="3"/>
      <c r="X317" s="3"/>
      <c r="Y317" s="3"/>
      <c r="Z317" s="3"/>
    </row>
    <row r="318" ht="15.75" customHeight="1">
      <c r="A318" s="46"/>
      <c r="B318" s="47"/>
      <c r="C318" s="47"/>
      <c r="D318" s="47"/>
      <c r="E318" s="47"/>
      <c r="F318" s="1"/>
      <c r="G318" s="1"/>
      <c r="H318" s="3"/>
      <c r="I318" s="3"/>
      <c r="J318" s="3"/>
      <c r="K318" s="3"/>
      <c r="L318" s="3"/>
      <c r="M318" s="3"/>
      <c r="N318" s="3"/>
      <c r="O318" s="3"/>
      <c r="P318" s="3"/>
      <c r="Q318" s="3"/>
      <c r="R318" s="3"/>
      <c r="S318" s="3"/>
      <c r="T318" s="3"/>
      <c r="U318" s="3"/>
      <c r="V318" s="3"/>
      <c r="W318" s="3"/>
      <c r="X318" s="3"/>
      <c r="Y318" s="3"/>
      <c r="Z318" s="3"/>
    </row>
    <row r="319" ht="15.75" customHeight="1">
      <c r="A319" s="46"/>
      <c r="B319" s="47"/>
      <c r="C319" s="47"/>
      <c r="D319" s="47"/>
      <c r="E319" s="47"/>
      <c r="F319" s="1"/>
      <c r="G319" s="1"/>
      <c r="H319" s="3"/>
      <c r="I319" s="3"/>
      <c r="J319" s="3"/>
      <c r="K319" s="3"/>
      <c r="L319" s="3"/>
      <c r="M319" s="3"/>
      <c r="N319" s="3"/>
      <c r="O319" s="3"/>
      <c r="P319" s="3"/>
      <c r="Q319" s="3"/>
      <c r="R319" s="3"/>
      <c r="S319" s="3"/>
      <c r="T319" s="3"/>
      <c r="U319" s="3"/>
      <c r="V319" s="3"/>
      <c r="W319" s="3"/>
      <c r="X319" s="3"/>
      <c r="Y319" s="3"/>
      <c r="Z319" s="3"/>
    </row>
    <row r="320" ht="15.75" customHeight="1">
      <c r="A320" s="46"/>
      <c r="B320" s="47"/>
      <c r="C320" s="47"/>
      <c r="D320" s="47"/>
      <c r="E320" s="47"/>
      <c r="F320" s="1"/>
      <c r="G320" s="1"/>
      <c r="H320" s="3"/>
      <c r="I320" s="3"/>
      <c r="J320" s="3"/>
      <c r="K320" s="3"/>
      <c r="L320" s="3"/>
      <c r="M320" s="3"/>
      <c r="N320" s="3"/>
      <c r="O320" s="3"/>
      <c r="P320" s="3"/>
      <c r="Q320" s="3"/>
      <c r="R320" s="3"/>
      <c r="S320" s="3"/>
      <c r="T320" s="3"/>
      <c r="U320" s="3"/>
      <c r="V320" s="3"/>
      <c r="W320" s="3"/>
      <c r="X320" s="3"/>
      <c r="Y320" s="3"/>
      <c r="Z320" s="3"/>
    </row>
    <row r="321" ht="15.75" customHeight="1">
      <c r="A321" s="46"/>
      <c r="B321" s="47"/>
      <c r="C321" s="47"/>
      <c r="D321" s="47"/>
      <c r="E321" s="47"/>
      <c r="F321" s="1"/>
      <c r="G321" s="1"/>
      <c r="H321" s="3"/>
      <c r="I321" s="3"/>
      <c r="J321" s="3"/>
      <c r="K321" s="3"/>
      <c r="L321" s="3"/>
      <c r="M321" s="3"/>
      <c r="N321" s="3"/>
      <c r="O321" s="3"/>
      <c r="P321" s="3"/>
      <c r="Q321" s="3"/>
      <c r="R321" s="3"/>
      <c r="S321" s="3"/>
      <c r="T321" s="3"/>
      <c r="U321" s="3"/>
      <c r="V321" s="3"/>
      <c r="W321" s="3"/>
      <c r="X321" s="3"/>
      <c r="Y321" s="3"/>
      <c r="Z321" s="3"/>
    </row>
    <row r="322" ht="15.75" customHeight="1">
      <c r="A322" s="46"/>
      <c r="B322" s="47"/>
      <c r="C322" s="47"/>
      <c r="D322" s="47"/>
      <c r="E322" s="47"/>
      <c r="F322" s="1"/>
      <c r="G322" s="1"/>
      <c r="H322" s="3"/>
      <c r="I322" s="3"/>
      <c r="J322" s="3"/>
      <c r="K322" s="3"/>
      <c r="L322" s="3"/>
      <c r="M322" s="3"/>
      <c r="N322" s="3"/>
      <c r="O322" s="3"/>
      <c r="P322" s="3"/>
      <c r="Q322" s="3"/>
      <c r="R322" s="3"/>
      <c r="S322" s="3"/>
      <c r="T322" s="3"/>
      <c r="U322" s="3"/>
      <c r="V322" s="3"/>
      <c r="W322" s="3"/>
      <c r="X322" s="3"/>
      <c r="Y322" s="3"/>
      <c r="Z322" s="3"/>
    </row>
    <row r="323" ht="15.75" customHeight="1">
      <c r="A323" s="46"/>
      <c r="B323" s="47"/>
      <c r="C323" s="47"/>
      <c r="D323" s="47"/>
      <c r="E323" s="47"/>
      <c r="F323" s="1"/>
      <c r="G323" s="1"/>
      <c r="H323" s="3"/>
      <c r="I323" s="3"/>
      <c r="J323" s="3"/>
      <c r="K323" s="3"/>
      <c r="L323" s="3"/>
      <c r="M323" s="3"/>
      <c r="N323" s="3"/>
      <c r="O323" s="3"/>
      <c r="P323" s="3"/>
      <c r="Q323" s="3"/>
      <c r="R323" s="3"/>
      <c r="S323" s="3"/>
      <c r="T323" s="3"/>
      <c r="U323" s="3"/>
      <c r="V323" s="3"/>
      <c r="W323" s="3"/>
      <c r="X323" s="3"/>
      <c r="Y323" s="3"/>
      <c r="Z323" s="3"/>
    </row>
    <row r="324" ht="15.75" customHeight="1">
      <c r="A324" s="46"/>
      <c r="B324" s="47"/>
      <c r="C324" s="47"/>
      <c r="D324" s="47"/>
      <c r="E324" s="47"/>
      <c r="F324" s="1"/>
      <c r="G324" s="1"/>
      <c r="H324" s="3"/>
      <c r="I324" s="3"/>
      <c r="J324" s="3"/>
      <c r="K324" s="3"/>
      <c r="L324" s="3"/>
      <c r="M324" s="3"/>
      <c r="N324" s="3"/>
      <c r="O324" s="3"/>
      <c r="P324" s="3"/>
      <c r="Q324" s="3"/>
      <c r="R324" s="3"/>
      <c r="S324" s="3"/>
      <c r="T324" s="3"/>
      <c r="U324" s="3"/>
      <c r="V324" s="3"/>
      <c r="W324" s="3"/>
      <c r="X324" s="3"/>
      <c r="Y324" s="3"/>
      <c r="Z324" s="3"/>
    </row>
    <row r="325" ht="15.75" customHeight="1">
      <c r="A325" s="46"/>
      <c r="B325" s="47"/>
      <c r="C325" s="47"/>
      <c r="D325" s="47"/>
      <c r="E325" s="47"/>
      <c r="F325" s="1"/>
      <c r="G325" s="1"/>
      <c r="H325" s="3"/>
      <c r="I325" s="3"/>
      <c r="J325" s="3"/>
      <c r="K325" s="3"/>
      <c r="L325" s="3"/>
      <c r="M325" s="3"/>
      <c r="N325" s="3"/>
      <c r="O325" s="3"/>
      <c r="P325" s="3"/>
      <c r="Q325" s="3"/>
      <c r="R325" s="3"/>
      <c r="S325" s="3"/>
      <c r="T325" s="3"/>
      <c r="U325" s="3"/>
      <c r="V325" s="3"/>
      <c r="W325" s="3"/>
      <c r="X325" s="3"/>
      <c r="Y325" s="3"/>
      <c r="Z325" s="3"/>
    </row>
    <row r="326" ht="15.75" customHeight="1">
      <c r="A326" s="46"/>
      <c r="B326" s="47"/>
      <c r="C326" s="47"/>
      <c r="D326" s="47"/>
      <c r="E326" s="47"/>
      <c r="F326" s="1"/>
      <c r="G326" s="1"/>
      <c r="H326" s="3"/>
      <c r="I326" s="3"/>
      <c r="J326" s="3"/>
      <c r="K326" s="3"/>
      <c r="L326" s="3"/>
      <c r="M326" s="3"/>
      <c r="N326" s="3"/>
      <c r="O326" s="3"/>
      <c r="P326" s="3"/>
      <c r="Q326" s="3"/>
      <c r="R326" s="3"/>
      <c r="S326" s="3"/>
      <c r="T326" s="3"/>
      <c r="U326" s="3"/>
      <c r="V326" s="3"/>
      <c r="W326" s="3"/>
      <c r="X326" s="3"/>
      <c r="Y326" s="3"/>
      <c r="Z326" s="3"/>
    </row>
    <row r="327" ht="15.75" customHeight="1">
      <c r="A327" s="46"/>
      <c r="B327" s="47"/>
      <c r="C327" s="47"/>
      <c r="D327" s="47"/>
      <c r="E327" s="47"/>
      <c r="F327" s="1"/>
      <c r="G327" s="1"/>
      <c r="H327" s="3"/>
      <c r="I327" s="3"/>
      <c r="J327" s="3"/>
      <c r="K327" s="3"/>
      <c r="L327" s="3"/>
      <c r="M327" s="3"/>
      <c r="N327" s="3"/>
      <c r="O327" s="3"/>
      <c r="P327" s="3"/>
      <c r="Q327" s="3"/>
      <c r="R327" s="3"/>
      <c r="S327" s="3"/>
      <c r="T327" s="3"/>
      <c r="U327" s="3"/>
      <c r="V327" s="3"/>
      <c r="W327" s="3"/>
      <c r="X327" s="3"/>
      <c r="Y327" s="3"/>
      <c r="Z327" s="3"/>
    </row>
    <row r="328" ht="15.75" customHeight="1">
      <c r="A328" s="46"/>
      <c r="B328" s="47"/>
      <c r="C328" s="47"/>
      <c r="D328" s="47"/>
      <c r="E328" s="47"/>
      <c r="F328" s="1"/>
      <c r="G328" s="1"/>
      <c r="H328" s="3"/>
      <c r="I328" s="3"/>
      <c r="J328" s="3"/>
      <c r="K328" s="3"/>
      <c r="L328" s="3"/>
      <c r="M328" s="3"/>
      <c r="N328" s="3"/>
      <c r="O328" s="3"/>
      <c r="P328" s="3"/>
      <c r="Q328" s="3"/>
      <c r="R328" s="3"/>
      <c r="S328" s="3"/>
      <c r="T328" s="3"/>
      <c r="U328" s="3"/>
      <c r="V328" s="3"/>
      <c r="W328" s="3"/>
      <c r="X328" s="3"/>
      <c r="Y328" s="3"/>
      <c r="Z328" s="3"/>
    </row>
    <row r="329" ht="15.75" customHeight="1">
      <c r="A329" s="46"/>
      <c r="B329" s="47"/>
      <c r="C329" s="47"/>
      <c r="D329" s="47"/>
      <c r="E329" s="47"/>
      <c r="F329" s="1"/>
      <c r="G329" s="1"/>
      <c r="H329" s="3"/>
      <c r="I329" s="3"/>
      <c r="J329" s="3"/>
      <c r="K329" s="3"/>
      <c r="L329" s="3"/>
      <c r="M329" s="3"/>
      <c r="N329" s="3"/>
      <c r="O329" s="3"/>
      <c r="P329" s="3"/>
      <c r="Q329" s="3"/>
      <c r="R329" s="3"/>
      <c r="S329" s="3"/>
      <c r="T329" s="3"/>
      <c r="U329" s="3"/>
      <c r="V329" s="3"/>
      <c r="W329" s="3"/>
      <c r="X329" s="3"/>
      <c r="Y329" s="3"/>
      <c r="Z329" s="3"/>
    </row>
    <row r="330" ht="15.75" customHeight="1">
      <c r="A330" s="46"/>
      <c r="B330" s="47"/>
      <c r="C330" s="47"/>
      <c r="D330" s="47"/>
      <c r="E330" s="47"/>
      <c r="F330" s="1"/>
      <c r="G330" s="1"/>
      <c r="H330" s="3"/>
      <c r="I330" s="3"/>
      <c r="J330" s="3"/>
      <c r="K330" s="3"/>
      <c r="L330" s="3"/>
      <c r="M330" s="3"/>
      <c r="N330" s="3"/>
      <c r="O330" s="3"/>
      <c r="P330" s="3"/>
      <c r="Q330" s="3"/>
      <c r="R330" s="3"/>
      <c r="S330" s="3"/>
      <c r="T330" s="3"/>
      <c r="U330" s="3"/>
      <c r="V330" s="3"/>
      <c r="W330" s="3"/>
      <c r="X330" s="3"/>
      <c r="Y330" s="3"/>
      <c r="Z330" s="3"/>
    </row>
    <row r="331" ht="15.75" customHeight="1">
      <c r="A331" s="46"/>
      <c r="B331" s="47"/>
      <c r="C331" s="47"/>
      <c r="D331" s="47"/>
      <c r="E331" s="47"/>
      <c r="F331" s="1"/>
      <c r="G331" s="1"/>
      <c r="H331" s="3"/>
      <c r="I331" s="3"/>
      <c r="J331" s="3"/>
      <c r="K331" s="3"/>
      <c r="L331" s="3"/>
      <c r="M331" s="3"/>
      <c r="N331" s="3"/>
      <c r="O331" s="3"/>
      <c r="P331" s="3"/>
      <c r="Q331" s="3"/>
      <c r="R331" s="3"/>
      <c r="S331" s="3"/>
      <c r="T331" s="3"/>
      <c r="U331" s="3"/>
      <c r="V331" s="3"/>
      <c r="W331" s="3"/>
      <c r="X331" s="3"/>
      <c r="Y331" s="3"/>
      <c r="Z331" s="3"/>
    </row>
    <row r="332" ht="15.75" customHeight="1">
      <c r="A332" s="46"/>
      <c r="B332" s="47"/>
      <c r="C332" s="47"/>
      <c r="D332" s="47"/>
      <c r="E332" s="47"/>
      <c r="F332" s="1"/>
      <c r="G332" s="1"/>
      <c r="H332" s="3"/>
      <c r="I332" s="3"/>
      <c r="J332" s="3"/>
      <c r="K332" s="3"/>
      <c r="L332" s="3"/>
      <c r="M332" s="3"/>
      <c r="N332" s="3"/>
      <c r="O332" s="3"/>
      <c r="P332" s="3"/>
      <c r="Q332" s="3"/>
      <c r="R332" s="3"/>
      <c r="S332" s="3"/>
      <c r="T332" s="3"/>
      <c r="U332" s="3"/>
      <c r="V332" s="3"/>
      <c r="W332" s="3"/>
      <c r="X332" s="3"/>
      <c r="Y332" s="3"/>
      <c r="Z332" s="3"/>
    </row>
    <row r="333" ht="15.75" customHeight="1">
      <c r="A333" s="46"/>
      <c r="B333" s="47"/>
      <c r="C333" s="47"/>
      <c r="D333" s="47"/>
      <c r="E333" s="47"/>
      <c r="F333" s="1"/>
      <c r="G333" s="1"/>
      <c r="H333" s="3"/>
      <c r="I333" s="3"/>
      <c r="J333" s="3"/>
      <c r="K333" s="3"/>
      <c r="L333" s="3"/>
      <c r="M333" s="3"/>
      <c r="N333" s="3"/>
      <c r="O333" s="3"/>
      <c r="P333" s="3"/>
      <c r="Q333" s="3"/>
      <c r="R333" s="3"/>
      <c r="S333" s="3"/>
      <c r="T333" s="3"/>
      <c r="U333" s="3"/>
      <c r="V333" s="3"/>
      <c r="W333" s="3"/>
      <c r="X333" s="3"/>
      <c r="Y333" s="3"/>
      <c r="Z333" s="3"/>
    </row>
    <row r="334" ht="15.75" customHeight="1">
      <c r="A334" s="46"/>
      <c r="B334" s="47"/>
      <c r="C334" s="47"/>
      <c r="D334" s="47"/>
      <c r="E334" s="47"/>
      <c r="F334" s="1"/>
      <c r="G334" s="1"/>
      <c r="H334" s="3"/>
      <c r="I334" s="3"/>
      <c r="J334" s="3"/>
      <c r="K334" s="3"/>
      <c r="L334" s="3"/>
      <c r="M334" s="3"/>
      <c r="N334" s="3"/>
      <c r="O334" s="3"/>
      <c r="P334" s="3"/>
      <c r="Q334" s="3"/>
      <c r="R334" s="3"/>
      <c r="S334" s="3"/>
      <c r="T334" s="3"/>
      <c r="U334" s="3"/>
      <c r="V334" s="3"/>
      <c r="W334" s="3"/>
      <c r="X334" s="3"/>
      <c r="Y334" s="3"/>
      <c r="Z334" s="3"/>
    </row>
    <row r="335" ht="15.75" customHeight="1">
      <c r="A335" s="46"/>
      <c r="B335" s="47"/>
      <c r="C335" s="47"/>
      <c r="D335" s="47"/>
      <c r="E335" s="47"/>
      <c r="F335" s="1"/>
      <c r="G335" s="1"/>
      <c r="H335" s="3"/>
      <c r="I335" s="3"/>
      <c r="J335" s="3"/>
      <c r="K335" s="3"/>
      <c r="L335" s="3"/>
      <c r="M335" s="3"/>
      <c r="N335" s="3"/>
      <c r="O335" s="3"/>
      <c r="P335" s="3"/>
      <c r="Q335" s="3"/>
      <c r="R335" s="3"/>
      <c r="S335" s="3"/>
      <c r="T335" s="3"/>
      <c r="U335" s="3"/>
      <c r="V335" s="3"/>
      <c r="W335" s="3"/>
      <c r="X335" s="3"/>
      <c r="Y335" s="3"/>
      <c r="Z335" s="3"/>
    </row>
    <row r="336" ht="15.75" customHeight="1">
      <c r="A336" s="46"/>
      <c r="B336" s="47"/>
      <c r="C336" s="47"/>
      <c r="D336" s="47"/>
      <c r="E336" s="47"/>
      <c r="F336" s="1"/>
      <c r="G336" s="1"/>
      <c r="H336" s="3"/>
      <c r="I336" s="3"/>
      <c r="J336" s="3"/>
      <c r="K336" s="3"/>
      <c r="L336" s="3"/>
      <c r="M336" s="3"/>
      <c r="N336" s="3"/>
      <c r="O336" s="3"/>
      <c r="P336" s="3"/>
      <c r="Q336" s="3"/>
      <c r="R336" s="3"/>
      <c r="S336" s="3"/>
      <c r="T336" s="3"/>
      <c r="U336" s="3"/>
      <c r="V336" s="3"/>
      <c r="W336" s="3"/>
      <c r="X336" s="3"/>
      <c r="Y336" s="3"/>
      <c r="Z336" s="3"/>
    </row>
    <row r="337" ht="15.75" customHeight="1">
      <c r="A337" s="46"/>
      <c r="B337" s="47"/>
      <c r="C337" s="47"/>
      <c r="D337" s="47"/>
      <c r="E337" s="47"/>
      <c r="F337" s="1"/>
      <c r="G337" s="1"/>
      <c r="H337" s="3"/>
      <c r="I337" s="3"/>
      <c r="J337" s="3"/>
      <c r="K337" s="3"/>
      <c r="L337" s="3"/>
      <c r="M337" s="3"/>
      <c r="N337" s="3"/>
      <c r="O337" s="3"/>
      <c r="P337" s="3"/>
      <c r="Q337" s="3"/>
      <c r="R337" s="3"/>
      <c r="S337" s="3"/>
      <c r="T337" s="3"/>
      <c r="U337" s="3"/>
      <c r="V337" s="3"/>
      <c r="W337" s="3"/>
      <c r="X337" s="3"/>
      <c r="Y337" s="3"/>
      <c r="Z337" s="3"/>
    </row>
    <row r="338" ht="15.75" customHeight="1">
      <c r="A338" s="46"/>
      <c r="B338" s="47"/>
      <c r="C338" s="47"/>
      <c r="D338" s="47"/>
      <c r="E338" s="47"/>
      <c r="F338" s="1"/>
      <c r="G338" s="1"/>
      <c r="H338" s="3"/>
      <c r="I338" s="3"/>
      <c r="J338" s="3"/>
      <c r="K338" s="3"/>
      <c r="L338" s="3"/>
      <c r="M338" s="3"/>
      <c r="N338" s="3"/>
      <c r="O338" s="3"/>
      <c r="P338" s="3"/>
      <c r="Q338" s="3"/>
      <c r="R338" s="3"/>
      <c r="S338" s="3"/>
      <c r="T338" s="3"/>
      <c r="U338" s="3"/>
      <c r="V338" s="3"/>
      <c r="W338" s="3"/>
      <c r="X338" s="3"/>
      <c r="Y338" s="3"/>
      <c r="Z338" s="3"/>
    </row>
    <row r="339" ht="15.75" customHeight="1">
      <c r="A339" s="46"/>
      <c r="B339" s="47"/>
      <c r="C339" s="47"/>
      <c r="D339" s="47"/>
      <c r="E339" s="47"/>
      <c r="F339" s="1"/>
      <c r="G339" s="1"/>
      <c r="H339" s="3"/>
      <c r="I339" s="3"/>
      <c r="J339" s="3"/>
      <c r="K339" s="3"/>
      <c r="L339" s="3"/>
      <c r="M339" s="3"/>
      <c r="N339" s="3"/>
      <c r="O339" s="3"/>
      <c r="P339" s="3"/>
      <c r="Q339" s="3"/>
      <c r="R339" s="3"/>
      <c r="S339" s="3"/>
      <c r="T339" s="3"/>
      <c r="U339" s="3"/>
      <c r="V339" s="3"/>
      <c r="W339" s="3"/>
      <c r="X339" s="3"/>
      <c r="Y339" s="3"/>
      <c r="Z339" s="3"/>
    </row>
    <row r="340" ht="15.75" customHeight="1">
      <c r="A340" s="46"/>
      <c r="B340" s="47"/>
      <c r="C340" s="47"/>
      <c r="D340" s="47"/>
      <c r="E340" s="47"/>
      <c r="F340" s="1"/>
      <c r="G340" s="1"/>
      <c r="H340" s="3"/>
      <c r="I340" s="3"/>
      <c r="J340" s="3"/>
      <c r="K340" s="3"/>
      <c r="L340" s="3"/>
      <c r="M340" s="3"/>
      <c r="N340" s="3"/>
      <c r="O340" s="3"/>
      <c r="P340" s="3"/>
      <c r="Q340" s="3"/>
      <c r="R340" s="3"/>
      <c r="S340" s="3"/>
      <c r="T340" s="3"/>
      <c r="U340" s="3"/>
      <c r="V340" s="3"/>
      <c r="W340" s="3"/>
      <c r="X340" s="3"/>
      <c r="Y340" s="3"/>
      <c r="Z340" s="3"/>
    </row>
    <row r="341" ht="15.75" customHeight="1">
      <c r="A341" s="46"/>
      <c r="B341" s="47"/>
      <c r="C341" s="47"/>
      <c r="D341" s="47"/>
      <c r="E341" s="47"/>
      <c r="F341" s="1"/>
      <c r="G341" s="1"/>
      <c r="H341" s="3"/>
      <c r="I341" s="3"/>
      <c r="J341" s="3"/>
      <c r="K341" s="3"/>
      <c r="L341" s="3"/>
      <c r="M341" s="3"/>
      <c r="N341" s="3"/>
      <c r="O341" s="3"/>
      <c r="P341" s="3"/>
      <c r="Q341" s="3"/>
      <c r="R341" s="3"/>
      <c r="S341" s="3"/>
      <c r="T341" s="3"/>
      <c r="U341" s="3"/>
      <c r="V341" s="3"/>
      <c r="W341" s="3"/>
      <c r="X341" s="3"/>
      <c r="Y341" s="3"/>
      <c r="Z341" s="3"/>
    </row>
    <row r="342" ht="15.75" customHeight="1">
      <c r="A342" s="46"/>
      <c r="B342" s="47"/>
      <c r="C342" s="47"/>
      <c r="D342" s="47"/>
      <c r="E342" s="47"/>
      <c r="F342" s="1"/>
      <c r="G342" s="1"/>
      <c r="H342" s="3"/>
      <c r="I342" s="3"/>
      <c r="J342" s="3"/>
      <c r="K342" s="3"/>
      <c r="L342" s="3"/>
      <c r="M342" s="3"/>
      <c r="N342" s="3"/>
      <c r="O342" s="3"/>
      <c r="P342" s="3"/>
      <c r="Q342" s="3"/>
      <c r="R342" s="3"/>
      <c r="S342" s="3"/>
      <c r="T342" s="3"/>
      <c r="U342" s="3"/>
      <c r="V342" s="3"/>
      <c r="W342" s="3"/>
      <c r="X342" s="3"/>
      <c r="Y342" s="3"/>
      <c r="Z342" s="3"/>
    </row>
    <row r="343" ht="15.75" customHeight="1">
      <c r="A343" s="46"/>
      <c r="B343" s="47"/>
      <c r="C343" s="47"/>
      <c r="D343" s="47"/>
      <c r="E343" s="47"/>
      <c r="F343" s="1"/>
      <c r="G343" s="1"/>
      <c r="H343" s="3"/>
      <c r="I343" s="3"/>
      <c r="J343" s="3"/>
      <c r="K343" s="3"/>
      <c r="L343" s="3"/>
      <c r="M343" s="3"/>
      <c r="N343" s="3"/>
      <c r="O343" s="3"/>
      <c r="P343" s="3"/>
      <c r="Q343" s="3"/>
      <c r="R343" s="3"/>
      <c r="S343" s="3"/>
      <c r="T343" s="3"/>
      <c r="U343" s="3"/>
      <c r="V343" s="3"/>
      <c r="W343" s="3"/>
      <c r="X343" s="3"/>
      <c r="Y343" s="3"/>
      <c r="Z343" s="3"/>
    </row>
    <row r="344" ht="15.75" customHeight="1">
      <c r="A344" s="46"/>
      <c r="B344" s="47"/>
      <c r="C344" s="47"/>
      <c r="D344" s="47"/>
      <c r="E344" s="47"/>
      <c r="F344" s="1"/>
      <c r="G344" s="1"/>
      <c r="H344" s="3"/>
      <c r="I344" s="3"/>
      <c r="J344" s="3"/>
      <c r="K344" s="3"/>
      <c r="L344" s="3"/>
      <c r="M344" s="3"/>
      <c r="N344" s="3"/>
      <c r="O344" s="3"/>
      <c r="P344" s="3"/>
      <c r="Q344" s="3"/>
      <c r="R344" s="3"/>
      <c r="S344" s="3"/>
      <c r="T344" s="3"/>
      <c r="U344" s="3"/>
      <c r="V344" s="3"/>
      <c r="W344" s="3"/>
      <c r="X344" s="3"/>
      <c r="Y344" s="3"/>
      <c r="Z344" s="3"/>
    </row>
    <row r="345" ht="15.75" customHeight="1">
      <c r="A345" s="46"/>
      <c r="B345" s="47"/>
      <c r="C345" s="47"/>
      <c r="D345" s="47"/>
      <c r="E345" s="47"/>
      <c r="F345" s="1"/>
      <c r="G345" s="1"/>
      <c r="H345" s="3"/>
      <c r="I345" s="3"/>
      <c r="J345" s="3"/>
      <c r="K345" s="3"/>
      <c r="L345" s="3"/>
      <c r="M345" s="3"/>
      <c r="N345" s="3"/>
      <c r="O345" s="3"/>
      <c r="P345" s="3"/>
      <c r="Q345" s="3"/>
      <c r="R345" s="3"/>
      <c r="S345" s="3"/>
      <c r="T345" s="3"/>
      <c r="U345" s="3"/>
      <c r="V345" s="3"/>
      <c r="W345" s="3"/>
      <c r="X345" s="3"/>
      <c r="Y345" s="3"/>
      <c r="Z345" s="3"/>
    </row>
    <row r="346" ht="15.75" customHeight="1">
      <c r="A346" s="46"/>
      <c r="B346" s="47"/>
      <c r="C346" s="47"/>
      <c r="D346" s="47"/>
      <c r="E346" s="47"/>
      <c r="F346" s="1"/>
      <c r="G346" s="1"/>
      <c r="H346" s="3"/>
      <c r="I346" s="3"/>
      <c r="J346" s="3"/>
      <c r="K346" s="3"/>
      <c r="L346" s="3"/>
      <c r="M346" s="3"/>
      <c r="N346" s="3"/>
      <c r="O346" s="3"/>
      <c r="P346" s="3"/>
      <c r="Q346" s="3"/>
      <c r="R346" s="3"/>
      <c r="S346" s="3"/>
      <c r="T346" s="3"/>
      <c r="U346" s="3"/>
      <c r="V346" s="3"/>
      <c r="W346" s="3"/>
      <c r="X346" s="3"/>
      <c r="Y346" s="3"/>
      <c r="Z346" s="3"/>
    </row>
    <row r="347" ht="15.75" customHeight="1">
      <c r="A347" s="46"/>
      <c r="B347" s="47"/>
      <c r="C347" s="47"/>
      <c r="D347" s="47"/>
      <c r="E347" s="47"/>
      <c r="F347" s="1"/>
      <c r="G347" s="1"/>
      <c r="H347" s="3"/>
      <c r="I347" s="3"/>
      <c r="J347" s="3"/>
      <c r="K347" s="3"/>
      <c r="L347" s="3"/>
      <c r="M347" s="3"/>
      <c r="N347" s="3"/>
      <c r="O347" s="3"/>
      <c r="P347" s="3"/>
      <c r="Q347" s="3"/>
      <c r="R347" s="3"/>
      <c r="S347" s="3"/>
      <c r="T347" s="3"/>
      <c r="U347" s="3"/>
      <c r="V347" s="3"/>
      <c r="W347" s="3"/>
      <c r="X347" s="3"/>
      <c r="Y347" s="3"/>
      <c r="Z347" s="3"/>
    </row>
    <row r="348" ht="15.75" customHeight="1">
      <c r="A348" s="46"/>
      <c r="B348" s="47"/>
      <c r="C348" s="47"/>
      <c r="D348" s="47"/>
      <c r="E348" s="47"/>
      <c r="F348" s="1"/>
      <c r="G348" s="1"/>
      <c r="H348" s="3"/>
      <c r="I348" s="3"/>
      <c r="J348" s="3"/>
      <c r="K348" s="3"/>
      <c r="L348" s="3"/>
      <c r="M348" s="3"/>
      <c r="N348" s="3"/>
      <c r="O348" s="3"/>
      <c r="P348" s="3"/>
      <c r="Q348" s="3"/>
      <c r="R348" s="3"/>
      <c r="S348" s="3"/>
      <c r="T348" s="3"/>
      <c r="U348" s="3"/>
      <c r="V348" s="3"/>
      <c r="W348" s="3"/>
      <c r="X348" s="3"/>
      <c r="Y348" s="3"/>
      <c r="Z348" s="3"/>
    </row>
    <row r="349" ht="15.75" customHeight="1">
      <c r="A349" s="46"/>
      <c r="B349" s="47"/>
      <c r="C349" s="47"/>
      <c r="D349" s="47"/>
      <c r="E349" s="47"/>
      <c r="F349" s="1"/>
      <c r="G349" s="1"/>
      <c r="H349" s="3"/>
      <c r="I349" s="3"/>
      <c r="J349" s="3"/>
      <c r="K349" s="3"/>
      <c r="L349" s="3"/>
      <c r="M349" s="3"/>
      <c r="N349" s="3"/>
      <c r="O349" s="3"/>
      <c r="P349" s="3"/>
      <c r="Q349" s="3"/>
      <c r="R349" s="3"/>
      <c r="S349" s="3"/>
      <c r="T349" s="3"/>
      <c r="U349" s="3"/>
      <c r="V349" s="3"/>
      <c r="W349" s="3"/>
      <c r="X349" s="3"/>
      <c r="Y349" s="3"/>
      <c r="Z349" s="3"/>
    </row>
    <row r="350" ht="15.75" customHeight="1">
      <c r="A350" s="46"/>
      <c r="B350" s="47"/>
      <c r="C350" s="47"/>
      <c r="D350" s="47"/>
      <c r="E350" s="47"/>
      <c r="F350" s="1"/>
      <c r="G350" s="1"/>
      <c r="H350" s="3"/>
      <c r="I350" s="3"/>
      <c r="J350" s="3"/>
      <c r="K350" s="3"/>
      <c r="L350" s="3"/>
      <c r="M350" s="3"/>
      <c r="N350" s="3"/>
      <c r="O350" s="3"/>
      <c r="P350" s="3"/>
      <c r="Q350" s="3"/>
      <c r="R350" s="3"/>
      <c r="S350" s="3"/>
      <c r="T350" s="3"/>
      <c r="U350" s="3"/>
      <c r="V350" s="3"/>
      <c r="W350" s="3"/>
      <c r="X350" s="3"/>
      <c r="Y350" s="3"/>
      <c r="Z350" s="3"/>
    </row>
    <row r="351" ht="15.75" customHeight="1">
      <c r="A351" s="46"/>
      <c r="B351" s="47"/>
      <c r="C351" s="47"/>
      <c r="D351" s="47"/>
      <c r="E351" s="47"/>
      <c r="F351" s="1"/>
      <c r="G351" s="1"/>
      <c r="H351" s="3"/>
      <c r="I351" s="3"/>
      <c r="J351" s="3"/>
      <c r="K351" s="3"/>
      <c r="L351" s="3"/>
      <c r="M351" s="3"/>
      <c r="N351" s="3"/>
      <c r="O351" s="3"/>
      <c r="P351" s="3"/>
      <c r="Q351" s="3"/>
      <c r="R351" s="3"/>
      <c r="S351" s="3"/>
      <c r="T351" s="3"/>
      <c r="U351" s="3"/>
      <c r="V351" s="3"/>
      <c r="W351" s="3"/>
      <c r="X351" s="3"/>
      <c r="Y351" s="3"/>
      <c r="Z351" s="3"/>
    </row>
    <row r="352" ht="15.75" customHeight="1">
      <c r="A352" s="46"/>
      <c r="B352" s="47"/>
      <c r="C352" s="47"/>
      <c r="D352" s="47"/>
      <c r="E352" s="47"/>
      <c r="F352" s="1"/>
      <c r="G352" s="1"/>
      <c r="H352" s="3"/>
      <c r="I352" s="3"/>
      <c r="J352" s="3"/>
      <c r="K352" s="3"/>
      <c r="L352" s="3"/>
      <c r="M352" s="3"/>
      <c r="N352" s="3"/>
      <c r="O352" s="3"/>
      <c r="P352" s="3"/>
      <c r="Q352" s="3"/>
      <c r="R352" s="3"/>
      <c r="S352" s="3"/>
      <c r="T352" s="3"/>
      <c r="U352" s="3"/>
      <c r="V352" s="3"/>
      <c r="W352" s="3"/>
      <c r="X352" s="3"/>
      <c r="Y352" s="3"/>
      <c r="Z352" s="3"/>
    </row>
    <row r="353" ht="15.75" customHeight="1">
      <c r="A353" s="46"/>
      <c r="B353" s="47"/>
      <c r="C353" s="47"/>
      <c r="D353" s="47"/>
      <c r="E353" s="47"/>
      <c r="F353" s="1"/>
      <c r="G353" s="1"/>
      <c r="H353" s="3"/>
      <c r="I353" s="3"/>
      <c r="J353" s="3"/>
      <c r="K353" s="3"/>
      <c r="L353" s="3"/>
      <c r="M353" s="3"/>
      <c r="N353" s="3"/>
      <c r="O353" s="3"/>
      <c r="P353" s="3"/>
      <c r="Q353" s="3"/>
      <c r="R353" s="3"/>
      <c r="S353" s="3"/>
      <c r="T353" s="3"/>
      <c r="U353" s="3"/>
      <c r="V353" s="3"/>
      <c r="W353" s="3"/>
      <c r="X353" s="3"/>
      <c r="Y353" s="3"/>
      <c r="Z353" s="3"/>
    </row>
    <row r="354" ht="15.75" customHeight="1">
      <c r="A354" s="46"/>
      <c r="B354" s="47"/>
      <c r="C354" s="47"/>
      <c r="D354" s="47"/>
      <c r="E354" s="47"/>
      <c r="F354" s="1"/>
      <c r="G354" s="1"/>
      <c r="H354" s="3"/>
      <c r="I354" s="3"/>
      <c r="J354" s="3"/>
      <c r="K354" s="3"/>
      <c r="L354" s="3"/>
      <c r="M354" s="3"/>
      <c r="N354" s="3"/>
      <c r="O354" s="3"/>
      <c r="P354" s="3"/>
      <c r="Q354" s="3"/>
      <c r="R354" s="3"/>
      <c r="S354" s="3"/>
      <c r="T354" s="3"/>
      <c r="U354" s="3"/>
      <c r="V354" s="3"/>
      <c r="W354" s="3"/>
      <c r="X354" s="3"/>
      <c r="Y354" s="3"/>
      <c r="Z354" s="3"/>
    </row>
    <row r="355" ht="15.75" customHeight="1">
      <c r="A355" s="46"/>
      <c r="B355" s="47"/>
      <c r="C355" s="47"/>
      <c r="D355" s="47"/>
      <c r="E355" s="47"/>
      <c r="F355" s="1"/>
      <c r="G355" s="1"/>
      <c r="H355" s="3"/>
      <c r="I355" s="3"/>
      <c r="J355" s="3"/>
      <c r="K355" s="3"/>
      <c r="L355" s="3"/>
      <c r="M355" s="3"/>
      <c r="N355" s="3"/>
      <c r="O355" s="3"/>
      <c r="P355" s="3"/>
      <c r="Q355" s="3"/>
      <c r="R355" s="3"/>
      <c r="S355" s="3"/>
      <c r="T355" s="3"/>
      <c r="U355" s="3"/>
      <c r="V355" s="3"/>
      <c r="W355" s="3"/>
      <c r="X355" s="3"/>
      <c r="Y355" s="3"/>
      <c r="Z355" s="3"/>
    </row>
    <row r="356" ht="15.75" customHeight="1">
      <c r="A356" s="46"/>
      <c r="B356" s="47"/>
      <c r="C356" s="47"/>
      <c r="D356" s="47"/>
      <c r="E356" s="47"/>
      <c r="F356" s="1"/>
      <c r="G356" s="1"/>
      <c r="H356" s="3"/>
      <c r="I356" s="3"/>
      <c r="J356" s="3"/>
      <c r="K356" s="3"/>
      <c r="L356" s="3"/>
      <c r="M356" s="3"/>
      <c r="N356" s="3"/>
      <c r="O356" s="3"/>
      <c r="P356" s="3"/>
      <c r="Q356" s="3"/>
      <c r="R356" s="3"/>
      <c r="S356" s="3"/>
      <c r="T356" s="3"/>
      <c r="U356" s="3"/>
      <c r="V356" s="3"/>
      <c r="W356" s="3"/>
      <c r="X356" s="3"/>
      <c r="Y356" s="3"/>
      <c r="Z356" s="3"/>
    </row>
    <row r="357" ht="15.75" customHeight="1">
      <c r="A357" s="46"/>
      <c r="B357" s="47"/>
      <c r="C357" s="47"/>
      <c r="D357" s="47"/>
      <c r="E357" s="47"/>
      <c r="F357" s="1"/>
      <c r="G357" s="1"/>
      <c r="H357" s="3"/>
      <c r="I357" s="3"/>
      <c r="J357" s="3"/>
      <c r="K357" s="3"/>
      <c r="L357" s="3"/>
      <c r="M357" s="3"/>
      <c r="N357" s="3"/>
      <c r="O357" s="3"/>
      <c r="P357" s="3"/>
      <c r="Q357" s="3"/>
      <c r="R357" s="3"/>
      <c r="S357" s="3"/>
      <c r="T357" s="3"/>
      <c r="U357" s="3"/>
      <c r="V357" s="3"/>
      <c r="W357" s="3"/>
      <c r="X357" s="3"/>
      <c r="Y357" s="3"/>
      <c r="Z357" s="3"/>
    </row>
    <row r="358" ht="15.75" customHeight="1">
      <c r="A358" s="46"/>
      <c r="B358" s="47"/>
      <c r="C358" s="47"/>
      <c r="D358" s="47"/>
      <c r="E358" s="47"/>
      <c r="F358" s="1"/>
      <c r="G358" s="1"/>
      <c r="H358" s="3"/>
      <c r="I358" s="3"/>
      <c r="J358" s="3"/>
      <c r="K358" s="3"/>
      <c r="L358" s="3"/>
      <c r="M358" s="3"/>
      <c r="N358" s="3"/>
      <c r="O358" s="3"/>
      <c r="P358" s="3"/>
      <c r="Q358" s="3"/>
      <c r="R358" s="3"/>
      <c r="S358" s="3"/>
      <c r="T358" s="3"/>
      <c r="U358" s="3"/>
      <c r="V358" s="3"/>
      <c r="W358" s="3"/>
      <c r="X358" s="3"/>
      <c r="Y358" s="3"/>
      <c r="Z358" s="3"/>
    </row>
    <row r="359" ht="15.75" customHeight="1">
      <c r="A359" s="46"/>
      <c r="B359" s="47"/>
      <c r="C359" s="47"/>
      <c r="D359" s="47"/>
      <c r="E359" s="47"/>
      <c r="F359" s="1"/>
      <c r="G359" s="1"/>
      <c r="H359" s="3"/>
      <c r="I359" s="3"/>
      <c r="J359" s="3"/>
      <c r="K359" s="3"/>
      <c r="L359" s="3"/>
      <c r="M359" s="3"/>
      <c r="N359" s="3"/>
      <c r="O359" s="3"/>
      <c r="P359" s="3"/>
      <c r="Q359" s="3"/>
      <c r="R359" s="3"/>
      <c r="S359" s="3"/>
      <c r="T359" s="3"/>
      <c r="U359" s="3"/>
      <c r="V359" s="3"/>
      <c r="W359" s="3"/>
      <c r="X359" s="3"/>
      <c r="Y359" s="3"/>
      <c r="Z359" s="3"/>
    </row>
    <row r="360" ht="15.75" customHeight="1">
      <c r="A360" s="46"/>
      <c r="B360" s="47"/>
      <c r="C360" s="47"/>
      <c r="D360" s="47"/>
      <c r="E360" s="47"/>
      <c r="F360" s="1"/>
      <c r="G360" s="1"/>
      <c r="H360" s="3"/>
      <c r="I360" s="3"/>
      <c r="J360" s="3"/>
      <c r="K360" s="3"/>
      <c r="L360" s="3"/>
      <c r="M360" s="3"/>
      <c r="N360" s="3"/>
      <c r="O360" s="3"/>
      <c r="P360" s="3"/>
      <c r="Q360" s="3"/>
      <c r="R360" s="3"/>
      <c r="S360" s="3"/>
      <c r="T360" s="3"/>
      <c r="U360" s="3"/>
      <c r="V360" s="3"/>
      <c r="W360" s="3"/>
      <c r="X360" s="3"/>
      <c r="Y360" s="3"/>
      <c r="Z360" s="3"/>
    </row>
    <row r="361" ht="15.75" customHeight="1">
      <c r="A361" s="46"/>
      <c r="B361" s="47"/>
      <c r="C361" s="47"/>
      <c r="D361" s="47"/>
      <c r="E361" s="47"/>
      <c r="F361" s="1"/>
      <c r="G361" s="1"/>
      <c r="H361" s="3"/>
      <c r="I361" s="3"/>
      <c r="J361" s="3"/>
      <c r="K361" s="3"/>
      <c r="L361" s="3"/>
      <c r="M361" s="3"/>
      <c r="N361" s="3"/>
      <c r="O361" s="3"/>
      <c r="P361" s="3"/>
      <c r="Q361" s="3"/>
      <c r="R361" s="3"/>
      <c r="S361" s="3"/>
      <c r="T361" s="3"/>
      <c r="U361" s="3"/>
      <c r="V361" s="3"/>
      <c r="W361" s="3"/>
      <c r="X361" s="3"/>
      <c r="Y361" s="3"/>
      <c r="Z361" s="3"/>
    </row>
    <row r="362" ht="15.75" customHeight="1">
      <c r="A362" s="46"/>
      <c r="B362" s="47"/>
      <c r="C362" s="47"/>
      <c r="D362" s="47"/>
      <c r="E362" s="47"/>
      <c r="F362" s="1"/>
      <c r="G362" s="1"/>
      <c r="H362" s="3"/>
      <c r="I362" s="3"/>
      <c r="J362" s="3"/>
      <c r="K362" s="3"/>
      <c r="L362" s="3"/>
      <c r="M362" s="3"/>
      <c r="N362" s="3"/>
      <c r="O362" s="3"/>
      <c r="P362" s="3"/>
      <c r="Q362" s="3"/>
      <c r="R362" s="3"/>
      <c r="S362" s="3"/>
      <c r="T362" s="3"/>
      <c r="U362" s="3"/>
      <c r="V362" s="3"/>
      <c r="W362" s="3"/>
      <c r="X362" s="3"/>
      <c r="Y362" s="3"/>
      <c r="Z362" s="3"/>
    </row>
    <row r="363" ht="15.75" customHeight="1">
      <c r="A363" s="46"/>
      <c r="B363" s="47"/>
      <c r="C363" s="47"/>
      <c r="D363" s="47"/>
      <c r="E363" s="47"/>
      <c r="F363" s="1"/>
      <c r="G363" s="1"/>
      <c r="H363" s="3"/>
      <c r="I363" s="3"/>
      <c r="J363" s="3"/>
      <c r="K363" s="3"/>
      <c r="L363" s="3"/>
      <c r="M363" s="3"/>
      <c r="N363" s="3"/>
      <c r="O363" s="3"/>
      <c r="P363" s="3"/>
      <c r="Q363" s="3"/>
      <c r="R363" s="3"/>
      <c r="S363" s="3"/>
      <c r="T363" s="3"/>
      <c r="U363" s="3"/>
      <c r="V363" s="3"/>
      <c r="W363" s="3"/>
      <c r="X363" s="3"/>
      <c r="Y363" s="3"/>
      <c r="Z363" s="3"/>
    </row>
    <row r="364" ht="15.75" customHeight="1">
      <c r="A364" s="46"/>
      <c r="B364" s="47"/>
      <c r="C364" s="47"/>
      <c r="D364" s="47"/>
      <c r="E364" s="47"/>
      <c r="F364" s="1"/>
      <c r="G364" s="1"/>
      <c r="H364" s="3"/>
      <c r="I364" s="3"/>
      <c r="J364" s="3"/>
      <c r="K364" s="3"/>
      <c r="L364" s="3"/>
      <c r="M364" s="3"/>
      <c r="N364" s="3"/>
      <c r="O364" s="3"/>
      <c r="P364" s="3"/>
      <c r="Q364" s="3"/>
      <c r="R364" s="3"/>
      <c r="S364" s="3"/>
      <c r="T364" s="3"/>
      <c r="U364" s="3"/>
      <c r="V364" s="3"/>
      <c r="W364" s="3"/>
      <c r="X364" s="3"/>
      <c r="Y364" s="3"/>
      <c r="Z364" s="3"/>
    </row>
    <row r="365" ht="15.75" customHeight="1">
      <c r="A365" s="46"/>
      <c r="B365" s="47"/>
      <c r="C365" s="47"/>
      <c r="D365" s="47"/>
      <c r="E365" s="47"/>
      <c r="F365" s="1"/>
      <c r="G365" s="1"/>
      <c r="H365" s="3"/>
      <c r="I365" s="3"/>
      <c r="J365" s="3"/>
      <c r="K365" s="3"/>
      <c r="L365" s="3"/>
      <c r="M365" s="3"/>
      <c r="N365" s="3"/>
      <c r="O365" s="3"/>
      <c r="P365" s="3"/>
      <c r="Q365" s="3"/>
      <c r="R365" s="3"/>
      <c r="S365" s="3"/>
      <c r="T365" s="3"/>
      <c r="U365" s="3"/>
      <c r="V365" s="3"/>
      <c r="W365" s="3"/>
      <c r="X365" s="3"/>
      <c r="Y365" s="3"/>
      <c r="Z365" s="3"/>
    </row>
    <row r="366" ht="15.75" customHeight="1">
      <c r="A366" s="46"/>
      <c r="B366" s="47"/>
      <c r="C366" s="47"/>
      <c r="D366" s="47"/>
      <c r="E366" s="47"/>
      <c r="F366" s="1"/>
      <c r="G366" s="1"/>
      <c r="H366" s="3"/>
      <c r="I366" s="3"/>
      <c r="J366" s="3"/>
      <c r="K366" s="3"/>
      <c r="L366" s="3"/>
      <c r="M366" s="3"/>
      <c r="N366" s="3"/>
      <c r="O366" s="3"/>
      <c r="P366" s="3"/>
      <c r="Q366" s="3"/>
      <c r="R366" s="3"/>
      <c r="S366" s="3"/>
      <c r="T366" s="3"/>
      <c r="U366" s="3"/>
      <c r="V366" s="3"/>
      <c r="W366" s="3"/>
      <c r="X366" s="3"/>
      <c r="Y366" s="3"/>
      <c r="Z366" s="3"/>
    </row>
    <row r="367" ht="15.75" customHeight="1">
      <c r="A367" s="46"/>
      <c r="B367" s="47"/>
      <c r="C367" s="47"/>
      <c r="D367" s="47"/>
      <c r="E367" s="47"/>
      <c r="F367" s="1"/>
      <c r="G367" s="1"/>
      <c r="H367" s="3"/>
      <c r="I367" s="3"/>
      <c r="J367" s="3"/>
      <c r="K367" s="3"/>
      <c r="L367" s="3"/>
      <c r="M367" s="3"/>
      <c r="N367" s="3"/>
      <c r="O367" s="3"/>
      <c r="P367" s="3"/>
      <c r="Q367" s="3"/>
      <c r="R367" s="3"/>
      <c r="S367" s="3"/>
      <c r="T367" s="3"/>
      <c r="U367" s="3"/>
      <c r="V367" s="3"/>
      <c r="W367" s="3"/>
      <c r="X367" s="3"/>
      <c r="Y367" s="3"/>
      <c r="Z367" s="3"/>
    </row>
    <row r="368" ht="15.75" customHeight="1">
      <c r="A368" s="46"/>
      <c r="B368" s="47"/>
      <c r="C368" s="47"/>
      <c r="D368" s="47"/>
      <c r="E368" s="47"/>
      <c r="F368" s="1"/>
      <c r="G368" s="1"/>
      <c r="H368" s="3"/>
      <c r="I368" s="3"/>
      <c r="J368" s="3"/>
      <c r="K368" s="3"/>
      <c r="L368" s="3"/>
      <c r="M368" s="3"/>
      <c r="N368" s="3"/>
      <c r="O368" s="3"/>
      <c r="P368" s="3"/>
      <c r="Q368" s="3"/>
      <c r="R368" s="3"/>
      <c r="S368" s="3"/>
      <c r="T368" s="3"/>
      <c r="U368" s="3"/>
      <c r="V368" s="3"/>
      <c r="W368" s="3"/>
      <c r="X368" s="3"/>
      <c r="Y368" s="3"/>
      <c r="Z368" s="3"/>
    </row>
    <row r="369" ht="15.75" customHeight="1">
      <c r="A369" s="46"/>
      <c r="B369" s="47"/>
      <c r="C369" s="47"/>
      <c r="D369" s="47"/>
      <c r="E369" s="47"/>
      <c r="F369" s="1"/>
      <c r="G369" s="1"/>
      <c r="H369" s="3"/>
      <c r="I369" s="3"/>
      <c r="J369" s="3"/>
      <c r="K369" s="3"/>
      <c r="L369" s="3"/>
      <c r="M369" s="3"/>
      <c r="N369" s="3"/>
      <c r="O369" s="3"/>
      <c r="P369" s="3"/>
      <c r="Q369" s="3"/>
      <c r="R369" s="3"/>
      <c r="S369" s="3"/>
      <c r="T369" s="3"/>
      <c r="U369" s="3"/>
      <c r="V369" s="3"/>
      <c r="W369" s="3"/>
      <c r="X369" s="3"/>
      <c r="Y369" s="3"/>
      <c r="Z369" s="3"/>
    </row>
    <row r="370" ht="15.75" customHeight="1">
      <c r="A370" s="46"/>
      <c r="B370" s="47"/>
      <c r="C370" s="47"/>
      <c r="D370" s="47"/>
      <c r="E370" s="47"/>
      <c r="F370" s="1"/>
      <c r="G370" s="1"/>
      <c r="H370" s="3"/>
      <c r="I370" s="3"/>
      <c r="J370" s="3"/>
      <c r="K370" s="3"/>
      <c r="L370" s="3"/>
      <c r="M370" s="3"/>
      <c r="N370" s="3"/>
      <c r="O370" s="3"/>
      <c r="P370" s="3"/>
      <c r="Q370" s="3"/>
      <c r="R370" s="3"/>
      <c r="S370" s="3"/>
      <c r="T370" s="3"/>
      <c r="U370" s="3"/>
      <c r="V370" s="3"/>
      <c r="W370" s="3"/>
      <c r="X370" s="3"/>
      <c r="Y370" s="3"/>
      <c r="Z370" s="3"/>
    </row>
    <row r="371" ht="15.75" customHeight="1">
      <c r="A371" s="46"/>
      <c r="B371" s="47"/>
      <c r="C371" s="47"/>
      <c r="D371" s="47"/>
      <c r="E371" s="47"/>
      <c r="F371" s="1"/>
      <c r="G371" s="1"/>
      <c r="H371" s="3"/>
      <c r="I371" s="3"/>
      <c r="J371" s="3"/>
      <c r="K371" s="3"/>
      <c r="L371" s="3"/>
      <c r="M371" s="3"/>
      <c r="N371" s="3"/>
      <c r="O371" s="3"/>
      <c r="P371" s="3"/>
      <c r="Q371" s="3"/>
      <c r="R371" s="3"/>
      <c r="S371" s="3"/>
      <c r="T371" s="3"/>
      <c r="U371" s="3"/>
      <c r="V371" s="3"/>
      <c r="W371" s="3"/>
      <c r="X371" s="3"/>
      <c r="Y371" s="3"/>
      <c r="Z371" s="3"/>
    </row>
    <row r="372" ht="15.75" customHeight="1">
      <c r="A372" s="46"/>
      <c r="B372" s="47"/>
      <c r="C372" s="47"/>
      <c r="D372" s="47"/>
      <c r="E372" s="47"/>
      <c r="F372" s="1"/>
      <c r="G372" s="1"/>
      <c r="H372" s="3"/>
      <c r="I372" s="3"/>
      <c r="J372" s="3"/>
      <c r="K372" s="3"/>
      <c r="L372" s="3"/>
      <c r="M372" s="3"/>
      <c r="N372" s="3"/>
      <c r="O372" s="3"/>
      <c r="P372" s="3"/>
      <c r="Q372" s="3"/>
      <c r="R372" s="3"/>
      <c r="S372" s="3"/>
      <c r="T372" s="3"/>
      <c r="U372" s="3"/>
      <c r="V372" s="3"/>
      <c r="W372" s="3"/>
      <c r="X372" s="3"/>
      <c r="Y372" s="3"/>
      <c r="Z372" s="3"/>
    </row>
    <row r="373" ht="15.75" customHeight="1">
      <c r="A373" s="46"/>
      <c r="B373" s="47"/>
      <c r="C373" s="47"/>
      <c r="D373" s="47"/>
      <c r="E373" s="47"/>
      <c r="F373" s="1"/>
      <c r="G373" s="1"/>
      <c r="H373" s="3"/>
      <c r="I373" s="3"/>
      <c r="J373" s="3"/>
      <c r="K373" s="3"/>
      <c r="L373" s="3"/>
      <c r="M373" s="3"/>
      <c r="N373" s="3"/>
      <c r="O373" s="3"/>
      <c r="P373" s="3"/>
      <c r="Q373" s="3"/>
      <c r="R373" s="3"/>
      <c r="S373" s="3"/>
      <c r="T373" s="3"/>
      <c r="U373" s="3"/>
      <c r="V373" s="3"/>
      <c r="W373" s="3"/>
      <c r="X373" s="3"/>
      <c r="Y373" s="3"/>
      <c r="Z373" s="3"/>
    </row>
    <row r="374" ht="15.75" customHeight="1">
      <c r="A374" s="46"/>
      <c r="B374" s="47"/>
      <c r="C374" s="47"/>
      <c r="D374" s="47"/>
      <c r="E374" s="47"/>
      <c r="F374" s="1"/>
      <c r="G374" s="1"/>
      <c r="H374" s="3"/>
      <c r="I374" s="3"/>
      <c r="J374" s="3"/>
      <c r="K374" s="3"/>
      <c r="L374" s="3"/>
      <c r="M374" s="3"/>
      <c r="N374" s="3"/>
      <c r="O374" s="3"/>
      <c r="P374" s="3"/>
      <c r="Q374" s="3"/>
      <c r="R374" s="3"/>
      <c r="S374" s="3"/>
      <c r="T374" s="3"/>
      <c r="U374" s="3"/>
      <c r="V374" s="3"/>
      <c r="W374" s="3"/>
      <c r="X374" s="3"/>
      <c r="Y374" s="3"/>
      <c r="Z374" s="3"/>
    </row>
    <row r="375" ht="15.75" customHeight="1">
      <c r="A375" s="46"/>
      <c r="B375" s="47"/>
      <c r="C375" s="47"/>
      <c r="D375" s="47"/>
      <c r="E375" s="47"/>
      <c r="F375" s="1"/>
      <c r="G375" s="1"/>
      <c r="H375" s="3"/>
      <c r="I375" s="3"/>
      <c r="J375" s="3"/>
      <c r="K375" s="3"/>
      <c r="L375" s="3"/>
      <c r="M375" s="3"/>
      <c r="N375" s="3"/>
      <c r="O375" s="3"/>
      <c r="P375" s="3"/>
      <c r="Q375" s="3"/>
      <c r="R375" s="3"/>
      <c r="S375" s="3"/>
      <c r="T375" s="3"/>
      <c r="U375" s="3"/>
      <c r="V375" s="3"/>
      <c r="W375" s="3"/>
      <c r="X375" s="3"/>
      <c r="Y375" s="3"/>
      <c r="Z375" s="3"/>
    </row>
    <row r="376" ht="15.75" customHeight="1">
      <c r="A376" s="46"/>
      <c r="B376" s="47"/>
      <c r="C376" s="47"/>
      <c r="D376" s="47"/>
      <c r="E376" s="47"/>
      <c r="F376" s="1"/>
      <c r="G376" s="1"/>
      <c r="H376" s="3"/>
      <c r="I376" s="3"/>
      <c r="J376" s="3"/>
      <c r="K376" s="3"/>
      <c r="L376" s="3"/>
      <c r="M376" s="3"/>
      <c r="N376" s="3"/>
      <c r="O376" s="3"/>
      <c r="P376" s="3"/>
      <c r="Q376" s="3"/>
      <c r="R376" s="3"/>
      <c r="S376" s="3"/>
      <c r="T376" s="3"/>
      <c r="U376" s="3"/>
      <c r="V376" s="3"/>
      <c r="W376" s="3"/>
      <c r="X376" s="3"/>
      <c r="Y376" s="3"/>
      <c r="Z376" s="3"/>
    </row>
    <row r="377" ht="15.75" customHeight="1">
      <c r="A377" s="46"/>
      <c r="B377" s="47"/>
      <c r="C377" s="47"/>
      <c r="D377" s="47"/>
      <c r="E377" s="47"/>
      <c r="F377" s="1"/>
      <c r="G377" s="1"/>
      <c r="H377" s="3"/>
      <c r="I377" s="3"/>
      <c r="J377" s="3"/>
      <c r="K377" s="3"/>
      <c r="L377" s="3"/>
      <c r="M377" s="3"/>
      <c r="N377" s="3"/>
      <c r="O377" s="3"/>
      <c r="P377" s="3"/>
      <c r="Q377" s="3"/>
      <c r="R377" s="3"/>
      <c r="S377" s="3"/>
      <c r="T377" s="3"/>
      <c r="U377" s="3"/>
      <c r="V377" s="3"/>
      <c r="W377" s="3"/>
      <c r="X377" s="3"/>
      <c r="Y377" s="3"/>
      <c r="Z377" s="3"/>
    </row>
    <row r="378" ht="15.75" customHeight="1">
      <c r="A378" s="46"/>
      <c r="B378" s="47"/>
      <c r="C378" s="47"/>
      <c r="D378" s="47"/>
      <c r="E378" s="47"/>
      <c r="F378" s="1"/>
      <c r="G378" s="1"/>
      <c r="H378" s="3"/>
      <c r="I378" s="3"/>
      <c r="J378" s="3"/>
      <c r="K378" s="3"/>
      <c r="L378" s="3"/>
      <c r="M378" s="3"/>
      <c r="N378" s="3"/>
      <c r="O378" s="3"/>
      <c r="P378" s="3"/>
      <c r="Q378" s="3"/>
      <c r="R378" s="3"/>
      <c r="S378" s="3"/>
      <c r="T378" s="3"/>
      <c r="U378" s="3"/>
      <c r="V378" s="3"/>
      <c r="W378" s="3"/>
      <c r="X378" s="3"/>
      <c r="Y378" s="3"/>
      <c r="Z378" s="3"/>
    </row>
    <row r="379" ht="15.75" customHeight="1">
      <c r="A379" s="46"/>
      <c r="B379" s="47"/>
      <c r="C379" s="47"/>
      <c r="D379" s="47"/>
      <c r="E379" s="47"/>
      <c r="F379" s="1"/>
      <c r="G379" s="1"/>
      <c r="H379" s="3"/>
      <c r="I379" s="3"/>
      <c r="J379" s="3"/>
      <c r="K379" s="3"/>
      <c r="L379" s="3"/>
      <c r="M379" s="3"/>
      <c r="N379" s="3"/>
      <c r="O379" s="3"/>
      <c r="P379" s="3"/>
      <c r="Q379" s="3"/>
      <c r="R379" s="3"/>
      <c r="S379" s="3"/>
      <c r="T379" s="3"/>
      <c r="U379" s="3"/>
      <c r="V379" s="3"/>
      <c r="W379" s="3"/>
      <c r="X379" s="3"/>
      <c r="Y379" s="3"/>
      <c r="Z379" s="3"/>
    </row>
    <row r="380" ht="15.75" customHeight="1">
      <c r="A380" s="46"/>
      <c r="B380" s="47"/>
      <c r="C380" s="47"/>
      <c r="D380" s="47"/>
      <c r="E380" s="47"/>
      <c r="F380" s="1"/>
      <c r="G380" s="1"/>
      <c r="H380" s="3"/>
      <c r="I380" s="3"/>
      <c r="J380" s="3"/>
      <c r="K380" s="3"/>
      <c r="L380" s="3"/>
      <c r="M380" s="3"/>
      <c r="N380" s="3"/>
      <c r="O380" s="3"/>
      <c r="P380" s="3"/>
      <c r="Q380" s="3"/>
      <c r="R380" s="3"/>
      <c r="S380" s="3"/>
      <c r="T380" s="3"/>
      <c r="U380" s="3"/>
      <c r="V380" s="3"/>
      <c r="W380" s="3"/>
      <c r="X380" s="3"/>
      <c r="Y380" s="3"/>
      <c r="Z380" s="3"/>
    </row>
    <row r="381" ht="15.75" customHeight="1">
      <c r="A381" s="46"/>
      <c r="B381" s="47"/>
      <c r="C381" s="47"/>
      <c r="D381" s="47"/>
      <c r="E381" s="47"/>
      <c r="F381" s="1"/>
      <c r="G381" s="1"/>
      <c r="H381" s="3"/>
      <c r="I381" s="3"/>
      <c r="J381" s="3"/>
      <c r="K381" s="3"/>
      <c r="L381" s="3"/>
      <c r="M381" s="3"/>
      <c r="N381" s="3"/>
      <c r="O381" s="3"/>
      <c r="P381" s="3"/>
      <c r="Q381" s="3"/>
      <c r="R381" s="3"/>
      <c r="S381" s="3"/>
      <c r="T381" s="3"/>
      <c r="U381" s="3"/>
      <c r="V381" s="3"/>
      <c r="W381" s="3"/>
      <c r="X381" s="3"/>
      <c r="Y381" s="3"/>
      <c r="Z381" s="3"/>
    </row>
    <row r="382" ht="15.75" customHeight="1">
      <c r="A382" s="46"/>
      <c r="B382" s="47"/>
      <c r="C382" s="47"/>
      <c r="D382" s="47"/>
      <c r="E382" s="47"/>
      <c r="F382" s="1"/>
      <c r="G382" s="1"/>
      <c r="H382" s="3"/>
      <c r="I382" s="3"/>
      <c r="J382" s="3"/>
      <c r="K382" s="3"/>
      <c r="L382" s="3"/>
      <c r="M382" s="3"/>
      <c r="N382" s="3"/>
      <c r="O382" s="3"/>
      <c r="P382" s="3"/>
      <c r="Q382" s="3"/>
      <c r="R382" s="3"/>
      <c r="S382" s="3"/>
      <c r="T382" s="3"/>
      <c r="U382" s="3"/>
      <c r="V382" s="3"/>
      <c r="W382" s="3"/>
      <c r="X382" s="3"/>
      <c r="Y382" s="3"/>
      <c r="Z382" s="3"/>
    </row>
    <row r="383" ht="15.75" customHeight="1">
      <c r="A383" s="46"/>
      <c r="B383" s="47"/>
      <c r="C383" s="47"/>
      <c r="D383" s="47"/>
      <c r="E383" s="47"/>
      <c r="F383" s="1"/>
      <c r="G383" s="1"/>
      <c r="H383" s="3"/>
      <c r="I383" s="3"/>
      <c r="J383" s="3"/>
      <c r="K383" s="3"/>
      <c r="L383" s="3"/>
      <c r="M383" s="3"/>
      <c r="N383" s="3"/>
      <c r="O383" s="3"/>
      <c r="P383" s="3"/>
      <c r="Q383" s="3"/>
      <c r="R383" s="3"/>
      <c r="S383" s="3"/>
      <c r="T383" s="3"/>
      <c r="U383" s="3"/>
      <c r="V383" s="3"/>
      <c r="W383" s="3"/>
      <c r="X383" s="3"/>
      <c r="Y383" s="3"/>
      <c r="Z383" s="3"/>
    </row>
    <row r="384" ht="15.75" customHeight="1">
      <c r="A384" s="46"/>
      <c r="B384" s="47"/>
      <c r="C384" s="47"/>
      <c r="D384" s="47"/>
      <c r="E384" s="47"/>
      <c r="F384" s="1"/>
      <c r="G384" s="1"/>
      <c r="H384" s="3"/>
      <c r="I384" s="3"/>
      <c r="J384" s="3"/>
      <c r="K384" s="3"/>
      <c r="L384" s="3"/>
      <c r="M384" s="3"/>
      <c r="N384" s="3"/>
      <c r="O384" s="3"/>
      <c r="P384" s="3"/>
      <c r="Q384" s="3"/>
      <c r="R384" s="3"/>
      <c r="S384" s="3"/>
      <c r="T384" s="3"/>
      <c r="U384" s="3"/>
      <c r="V384" s="3"/>
      <c r="W384" s="3"/>
      <c r="X384" s="3"/>
      <c r="Y384" s="3"/>
      <c r="Z384" s="3"/>
    </row>
    <row r="385" ht="15.75" customHeight="1">
      <c r="A385" s="46"/>
      <c r="B385" s="47"/>
      <c r="C385" s="47"/>
      <c r="D385" s="47"/>
      <c r="E385" s="47"/>
      <c r="F385" s="1"/>
      <c r="G385" s="1"/>
      <c r="H385" s="3"/>
      <c r="I385" s="3"/>
      <c r="J385" s="3"/>
      <c r="K385" s="3"/>
      <c r="L385" s="3"/>
      <c r="M385" s="3"/>
      <c r="N385" s="3"/>
      <c r="O385" s="3"/>
      <c r="P385" s="3"/>
      <c r="Q385" s="3"/>
      <c r="R385" s="3"/>
      <c r="S385" s="3"/>
      <c r="T385" s="3"/>
      <c r="U385" s="3"/>
      <c r="V385" s="3"/>
      <c r="W385" s="3"/>
      <c r="X385" s="3"/>
      <c r="Y385" s="3"/>
      <c r="Z385" s="3"/>
    </row>
    <row r="386" ht="15.75" customHeight="1">
      <c r="A386" s="46"/>
      <c r="B386" s="47"/>
      <c r="C386" s="47"/>
      <c r="D386" s="47"/>
      <c r="E386" s="47"/>
      <c r="F386" s="1"/>
      <c r="G386" s="1"/>
      <c r="H386" s="3"/>
      <c r="I386" s="3"/>
      <c r="J386" s="3"/>
      <c r="K386" s="3"/>
      <c r="L386" s="3"/>
      <c r="M386" s="3"/>
      <c r="N386" s="3"/>
      <c r="O386" s="3"/>
      <c r="P386" s="3"/>
      <c r="Q386" s="3"/>
      <c r="R386" s="3"/>
      <c r="S386" s="3"/>
      <c r="T386" s="3"/>
      <c r="U386" s="3"/>
      <c r="V386" s="3"/>
      <c r="W386" s="3"/>
      <c r="X386" s="3"/>
      <c r="Y386" s="3"/>
      <c r="Z386" s="3"/>
    </row>
    <row r="387" ht="15.75" customHeight="1">
      <c r="A387" s="46"/>
      <c r="B387" s="47"/>
      <c r="C387" s="47"/>
      <c r="D387" s="47"/>
      <c r="E387" s="47"/>
      <c r="F387" s="1"/>
      <c r="G387" s="1"/>
      <c r="H387" s="3"/>
      <c r="I387" s="3"/>
      <c r="J387" s="3"/>
      <c r="K387" s="3"/>
      <c r="L387" s="3"/>
      <c r="M387" s="3"/>
      <c r="N387" s="3"/>
      <c r="O387" s="3"/>
      <c r="P387" s="3"/>
      <c r="Q387" s="3"/>
      <c r="R387" s="3"/>
      <c r="S387" s="3"/>
      <c r="T387" s="3"/>
      <c r="U387" s="3"/>
      <c r="V387" s="3"/>
      <c r="W387" s="3"/>
      <c r="X387" s="3"/>
      <c r="Y387" s="3"/>
      <c r="Z387" s="3"/>
    </row>
    <row r="388" ht="15.75" customHeight="1">
      <c r="A388" s="46"/>
      <c r="B388" s="47"/>
      <c r="C388" s="47"/>
      <c r="D388" s="47"/>
      <c r="E388" s="47"/>
      <c r="F388" s="1"/>
      <c r="G388" s="1"/>
      <c r="H388" s="3"/>
      <c r="I388" s="3"/>
      <c r="J388" s="3"/>
      <c r="K388" s="3"/>
      <c r="L388" s="3"/>
      <c r="M388" s="3"/>
      <c r="N388" s="3"/>
      <c r="O388" s="3"/>
      <c r="P388" s="3"/>
      <c r="Q388" s="3"/>
      <c r="R388" s="3"/>
      <c r="S388" s="3"/>
      <c r="T388" s="3"/>
      <c r="U388" s="3"/>
      <c r="V388" s="3"/>
      <c r="W388" s="3"/>
      <c r="X388" s="3"/>
      <c r="Y388" s="3"/>
      <c r="Z388" s="3"/>
    </row>
    <row r="389" ht="15.75" customHeight="1">
      <c r="A389" s="46"/>
      <c r="B389" s="47"/>
      <c r="C389" s="47"/>
      <c r="D389" s="47"/>
      <c r="E389" s="47"/>
      <c r="F389" s="1"/>
      <c r="G389" s="1"/>
      <c r="H389" s="3"/>
      <c r="I389" s="3"/>
      <c r="J389" s="3"/>
      <c r="K389" s="3"/>
      <c r="L389" s="3"/>
      <c r="M389" s="3"/>
      <c r="N389" s="3"/>
      <c r="O389" s="3"/>
      <c r="P389" s="3"/>
      <c r="Q389" s="3"/>
      <c r="R389" s="3"/>
      <c r="S389" s="3"/>
      <c r="T389" s="3"/>
      <c r="U389" s="3"/>
      <c r="V389" s="3"/>
      <c r="W389" s="3"/>
      <c r="X389" s="3"/>
      <c r="Y389" s="3"/>
      <c r="Z389" s="3"/>
    </row>
    <row r="390" ht="15.75" customHeight="1">
      <c r="A390" s="46"/>
      <c r="B390" s="47"/>
      <c r="C390" s="47"/>
      <c r="D390" s="47"/>
      <c r="E390" s="47"/>
      <c r="F390" s="1"/>
      <c r="G390" s="1"/>
      <c r="H390" s="3"/>
      <c r="I390" s="3"/>
      <c r="J390" s="3"/>
      <c r="K390" s="3"/>
      <c r="L390" s="3"/>
      <c r="M390" s="3"/>
      <c r="N390" s="3"/>
      <c r="O390" s="3"/>
      <c r="P390" s="3"/>
      <c r="Q390" s="3"/>
      <c r="R390" s="3"/>
      <c r="S390" s="3"/>
      <c r="T390" s="3"/>
      <c r="U390" s="3"/>
      <c r="V390" s="3"/>
      <c r="W390" s="3"/>
      <c r="X390" s="3"/>
      <c r="Y390" s="3"/>
      <c r="Z390" s="3"/>
    </row>
    <row r="391" ht="15.75" customHeight="1">
      <c r="A391" s="46"/>
      <c r="B391" s="47"/>
      <c r="C391" s="47"/>
      <c r="D391" s="47"/>
      <c r="E391" s="47"/>
      <c r="F391" s="1"/>
      <c r="G391" s="1"/>
      <c r="H391" s="3"/>
      <c r="I391" s="3"/>
      <c r="J391" s="3"/>
      <c r="K391" s="3"/>
      <c r="L391" s="3"/>
      <c r="M391" s="3"/>
      <c r="N391" s="3"/>
      <c r="O391" s="3"/>
      <c r="P391" s="3"/>
      <c r="Q391" s="3"/>
      <c r="R391" s="3"/>
      <c r="S391" s="3"/>
      <c r="T391" s="3"/>
      <c r="U391" s="3"/>
      <c r="V391" s="3"/>
      <c r="W391" s="3"/>
      <c r="X391" s="3"/>
      <c r="Y391" s="3"/>
      <c r="Z391" s="3"/>
    </row>
    <row r="392" ht="15.75" customHeight="1">
      <c r="A392" s="46"/>
      <c r="B392" s="47"/>
      <c r="C392" s="47"/>
      <c r="D392" s="47"/>
      <c r="E392" s="47"/>
      <c r="F392" s="1"/>
      <c r="G392" s="1"/>
      <c r="H392" s="3"/>
      <c r="I392" s="3"/>
      <c r="J392" s="3"/>
      <c r="K392" s="3"/>
      <c r="L392" s="3"/>
      <c r="M392" s="3"/>
      <c r="N392" s="3"/>
      <c r="O392" s="3"/>
      <c r="P392" s="3"/>
      <c r="Q392" s="3"/>
      <c r="R392" s="3"/>
      <c r="S392" s="3"/>
      <c r="T392" s="3"/>
      <c r="U392" s="3"/>
      <c r="V392" s="3"/>
      <c r="W392" s="3"/>
      <c r="X392" s="3"/>
      <c r="Y392" s="3"/>
      <c r="Z392" s="3"/>
    </row>
    <row r="393" ht="15.75" customHeight="1">
      <c r="A393" s="46"/>
      <c r="B393" s="47"/>
      <c r="C393" s="47"/>
      <c r="D393" s="47"/>
      <c r="E393" s="47"/>
      <c r="F393" s="1"/>
      <c r="G393" s="1"/>
      <c r="H393" s="3"/>
      <c r="I393" s="3"/>
      <c r="J393" s="3"/>
      <c r="K393" s="3"/>
      <c r="L393" s="3"/>
      <c r="M393" s="3"/>
      <c r="N393" s="3"/>
      <c r="O393" s="3"/>
      <c r="P393" s="3"/>
      <c r="Q393" s="3"/>
      <c r="R393" s="3"/>
      <c r="S393" s="3"/>
      <c r="T393" s="3"/>
      <c r="U393" s="3"/>
      <c r="V393" s="3"/>
      <c r="W393" s="3"/>
      <c r="X393" s="3"/>
      <c r="Y393" s="3"/>
      <c r="Z393" s="3"/>
    </row>
    <row r="394" ht="15.75" customHeight="1">
      <c r="A394" s="46"/>
      <c r="B394" s="47"/>
      <c r="C394" s="47"/>
      <c r="D394" s="47"/>
      <c r="E394" s="47"/>
      <c r="F394" s="1"/>
      <c r="G394" s="1"/>
      <c r="H394" s="3"/>
      <c r="I394" s="3"/>
      <c r="J394" s="3"/>
      <c r="K394" s="3"/>
      <c r="L394" s="3"/>
      <c r="M394" s="3"/>
      <c r="N394" s="3"/>
      <c r="O394" s="3"/>
      <c r="P394" s="3"/>
      <c r="Q394" s="3"/>
      <c r="R394" s="3"/>
      <c r="S394" s="3"/>
      <c r="T394" s="3"/>
      <c r="U394" s="3"/>
      <c r="V394" s="3"/>
      <c r="W394" s="3"/>
      <c r="X394" s="3"/>
      <c r="Y394" s="3"/>
      <c r="Z394" s="3"/>
    </row>
    <row r="395" ht="15.75" customHeight="1">
      <c r="A395" s="46"/>
      <c r="B395" s="47"/>
      <c r="C395" s="47"/>
      <c r="D395" s="47"/>
      <c r="E395" s="47"/>
      <c r="F395" s="1"/>
      <c r="G395" s="1"/>
      <c r="H395" s="3"/>
      <c r="I395" s="3"/>
      <c r="J395" s="3"/>
      <c r="K395" s="3"/>
      <c r="L395" s="3"/>
      <c r="M395" s="3"/>
      <c r="N395" s="3"/>
      <c r="O395" s="3"/>
      <c r="P395" s="3"/>
      <c r="Q395" s="3"/>
      <c r="R395" s="3"/>
      <c r="S395" s="3"/>
      <c r="T395" s="3"/>
      <c r="U395" s="3"/>
      <c r="V395" s="3"/>
      <c r="W395" s="3"/>
      <c r="X395" s="3"/>
      <c r="Y395" s="3"/>
      <c r="Z395" s="3"/>
    </row>
    <row r="396" ht="15.75" customHeight="1">
      <c r="A396" s="46"/>
      <c r="B396" s="47"/>
      <c r="C396" s="47"/>
      <c r="D396" s="47"/>
      <c r="E396" s="47"/>
      <c r="F396" s="1"/>
      <c r="G396" s="1"/>
      <c r="H396" s="3"/>
      <c r="I396" s="3"/>
      <c r="J396" s="3"/>
      <c r="K396" s="3"/>
      <c r="L396" s="3"/>
      <c r="M396" s="3"/>
      <c r="N396" s="3"/>
      <c r="O396" s="3"/>
      <c r="P396" s="3"/>
      <c r="Q396" s="3"/>
      <c r="R396" s="3"/>
      <c r="S396" s="3"/>
      <c r="T396" s="3"/>
      <c r="U396" s="3"/>
      <c r="V396" s="3"/>
      <c r="W396" s="3"/>
      <c r="X396" s="3"/>
      <c r="Y396" s="3"/>
      <c r="Z396" s="3"/>
    </row>
    <row r="397" ht="15.75" customHeight="1">
      <c r="A397" s="46"/>
      <c r="B397" s="47"/>
      <c r="C397" s="47"/>
      <c r="D397" s="47"/>
      <c r="E397" s="47"/>
      <c r="F397" s="1"/>
      <c r="G397" s="1"/>
      <c r="H397" s="3"/>
      <c r="I397" s="3"/>
      <c r="J397" s="3"/>
      <c r="K397" s="3"/>
      <c r="L397" s="3"/>
      <c r="M397" s="3"/>
      <c r="N397" s="3"/>
      <c r="O397" s="3"/>
      <c r="P397" s="3"/>
      <c r="Q397" s="3"/>
      <c r="R397" s="3"/>
      <c r="S397" s="3"/>
      <c r="T397" s="3"/>
      <c r="U397" s="3"/>
      <c r="V397" s="3"/>
      <c r="W397" s="3"/>
      <c r="X397" s="3"/>
      <c r="Y397" s="3"/>
      <c r="Z397" s="3"/>
    </row>
    <row r="398" ht="15.75" customHeight="1">
      <c r="A398" s="46"/>
      <c r="B398" s="47"/>
      <c r="C398" s="47"/>
      <c r="D398" s="47"/>
      <c r="E398" s="47"/>
      <c r="F398" s="1"/>
      <c r="G398" s="1"/>
      <c r="H398" s="3"/>
      <c r="I398" s="3"/>
      <c r="J398" s="3"/>
      <c r="K398" s="3"/>
      <c r="L398" s="3"/>
      <c r="M398" s="3"/>
      <c r="N398" s="3"/>
      <c r="O398" s="3"/>
      <c r="P398" s="3"/>
      <c r="Q398" s="3"/>
      <c r="R398" s="3"/>
      <c r="S398" s="3"/>
      <c r="T398" s="3"/>
      <c r="U398" s="3"/>
      <c r="V398" s="3"/>
      <c r="W398" s="3"/>
      <c r="X398" s="3"/>
      <c r="Y398" s="3"/>
      <c r="Z398" s="3"/>
    </row>
    <row r="399" ht="15.75" customHeight="1">
      <c r="A399" s="46"/>
      <c r="B399" s="47"/>
      <c r="C399" s="47"/>
      <c r="D399" s="47"/>
      <c r="E399" s="47"/>
      <c r="F399" s="1"/>
      <c r="G399" s="1"/>
      <c r="H399" s="3"/>
      <c r="I399" s="3"/>
      <c r="J399" s="3"/>
      <c r="K399" s="3"/>
      <c r="L399" s="3"/>
      <c r="M399" s="3"/>
      <c r="N399" s="3"/>
      <c r="O399" s="3"/>
      <c r="P399" s="3"/>
      <c r="Q399" s="3"/>
      <c r="R399" s="3"/>
      <c r="S399" s="3"/>
      <c r="T399" s="3"/>
      <c r="U399" s="3"/>
      <c r="V399" s="3"/>
      <c r="W399" s="3"/>
      <c r="X399" s="3"/>
      <c r="Y399" s="3"/>
      <c r="Z399" s="3"/>
    </row>
    <row r="400" ht="15.75" customHeight="1">
      <c r="A400" s="46"/>
      <c r="B400" s="47"/>
      <c r="C400" s="47"/>
      <c r="D400" s="47"/>
      <c r="E400" s="47"/>
      <c r="F400" s="1"/>
      <c r="G400" s="1"/>
      <c r="H400" s="3"/>
      <c r="I400" s="3"/>
      <c r="J400" s="3"/>
      <c r="K400" s="3"/>
      <c r="L400" s="3"/>
      <c r="M400" s="3"/>
      <c r="N400" s="3"/>
      <c r="O400" s="3"/>
      <c r="P400" s="3"/>
      <c r="Q400" s="3"/>
      <c r="R400" s="3"/>
      <c r="S400" s="3"/>
      <c r="T400" s="3"/>
      <c r="U400" s="3"/>
      <c r="V400" s="3"/>
      <c r="W400" s="3"/>
      <c r="X400" s="3"/>
      <c r="Y400" s="3"/>
      <c r="Z400" s="3"/>
    </row>
    <row r="401" ht="15.75" customHeight="1">
      <c r="A401" s="46"/>
      <c r="B401" s="47"/>
      <c r="C401" s="47"/>
      <c r="D401" s="47"/>
      <c r="E401" s="47"/>
      <c r="F401" s="1"/>
      <c r="G401" s="1"/>
      <c r="H401" s="3"/>
      <c r="I401" s="3"/>
      <c r="J401" s="3"/>
      <c r="K401" s="3"/>
      <c r="L401" s="3"/>
      <c r="M401" s="3"/>
      <c r="N401" s="3"/>
      <c r="O401" s="3"/>
      <c r="P401" s="3"/>
      <c r="Q401" s="3"/>
      <c r="R401" s="3"/>
      <c r="S401" s="3"/>
      <c r="T401" s="3"/>
      <c r="U401" s="3"/>
      <c r="V401" s="3"/>
      <c r="W401" s="3"/>
      <c r="X401" s="3"/>
      <c r="Y401" s="3"/>
      <c r="Z401" s="3"/>
    </row>
    <row r="402" ht="15.75" customHeight="1">
      <c r="A402" s="46"/>
      <c r="B402" s="47"/>
      <c r="C402" s="47"/>
      <c r="D402" s="47"/>
      <c r="E402" s="47"/>
      <c r="F402" s="1"/>
      <c r="G402" s="1"/>
      <c r="H402" s="3"/>
      <c r="I402" s="3"/>
      <c r="J402" s="3"/>
      <c r="K402" s="3"/>
      <c r="L402" s="3"/>
      <c r="M402" s="3"/>
      <c r="N402" s="3"/>
      <c r="O402" s="3"/>
      <c r="P402" s="3"/>
      <c r="Q402" s="3"/>
      <c r="R402" s="3"/>
      <c r="S402" s="3"/>
      <c r="T402" s="3"/>
      <c r="U402" s="3"/>
      <c r="V402" s="3"/>
      <c r="W402" s="3"/>
      <c r="X402" s="3"/>
      <c r="Y402" s="3"/>
      <c r="Z402" s="3"/>
    </row>
    <row r="403" ht="15.75" customHeight="1">
      <c r="A403" s="46"/>
      <c r="B403" s="47"/>
      <c r="C403" s="47"/>
      <c r="D403" s="47"/>
      <c r="E403" s="47"/>
      <c r="F403" s="1"/>
      <c r="G403" s="1"/>
      <c r="H403" s="3"/>
      <c r="I403" s="3"/>
      <c r="J403" s="3"/>
      <c r="K403" s="3"/>
      <c r="L403" s="3"/>
      <c r="M403" s="3"/>
      <c r="N403" s="3"/>
      <c r="O403" s="3"/>
      <c r="P403" s="3"/>
      <c r="Q403" s="3"/>
      <c r="R403" s="3"/>
      <c r="S403" s="3"/>
      <c r="T403" s="3"/>
      <c r="U403" s="3"/>
      <c r="V403" s="3"/>
      <c r="W403" s="3"/>
      <c r="X403" s="3"/>
      <c r="Y403" s="3"/>
      <c r="Z403" s="3"/>
    </row>
    <row r="404" ht="15.75" customHeight="1">
      <c r="A404" s="46"/>
      <c r="B404" s="47"/>
      <c r="C404" s="47"/>
      <c r="D404" s="47"/>
      <c r="E404" s="47"/>
      <c r="F404" s="1"/>
      <c r="G404" s="1"/>
      <c r="H404" s="3"/>
      <c r="I404" s="3"/>
      <c r="J404" s="3"/>
      <c r="K404" s="3"/>
      <c r="L404" s="3"/>
      <c r="M404" s="3"/>
      <c r="N404" s="3"/>
      <c r="O404" s="3"/>
      <c r="P404" s="3"/>
      <c r="Q404" s="3"/>
      <c r="R404" s="3"/>
      <c r="S404" s="3"/>
      <c r="T404" s="3"/>
      <c r="U404" s="3"/>
      <c r="V404" s="3"/>
      <c r="W404" s="3"/>
      <c r="X404" s="3"/>
      <c r="Y404" s="3"/>
      <c r="Z404" s="3"/>
    </row>
    <row r="405" ht="15.75" customHeight="1">
      <c r="A405" s="46"/>
      <c r="B405" s="47"/>
      <c r="C405" s="47"/>
      <c r="D405" s="47"/>
      <c r="E405" s="47"/>
      <c r="F405" s="1"/>
      <c r="G405" s="1"/>
      <c r="H405" s="3"/>
      <c r="I405" s="3"/>
      <c r="J405" s="3"/>
      <c r="K405" s="3"/>
      <c r="L405" s="3"/>
      <c r="M405" s="3"/>
      <c r="N405" s="3"/>
      <c r="O405" s="3"/>
      <c r="P405" s="3"/>
      <c r="Q405" s="3"/>
      <c r="R405" s="3"/>
      <c r="S405" s="3"/>
      <c r="T405" s="3"/>
      <c r="U405" s="3"/>
      <c r="V405" s="3"/>
      <c r="W405" s="3"/>
      <c r="X405" s="3"/>
      <c r="Y405" s="3"/>
      <c r="Z405" s="3"/>
    </row>
    <row r="406" ht="15.75" customHeight="1">
      <c r="A406" s="46"/>
      <c r="B406" s="47"/>
      <c r="C406" s="47"/>
      <c r="D406" s="47"/>
      <c r="E406" s="47"/>
      <c r="F406" s="1"/>
      <c r="G406" s="1"/>
      <c r="H406" s="3"/>
      <c r="I406" s="3"/>
      <c r="J406" s="3"/>
      <c r="K406" s="3"/>
      <c r="L406" s="3"/>
      <c r="M406" s="3"/>
      <c r="N406" s="3"/>
      <c r="O406" s="3"/>
      <c r="P406" s="3"/>
      <c r="Q406" s="3"/>
      <c r="R406" s="3"/>
      <c r="S406" s="3"/>
      <c r="T406" s="3"/>
      <c r="U406" s="3"/>
      <c r="V406" s="3"/>
      <c r="W406" s="3"/>
      <c r="X406" s="3"/>
      <c r="Y406" s="3"/>
      <c r="Z406" s="3"/>
    </row>
    <row r="407" ht="15.75" customHeight="1">
      <c r="A407" s="46"/>
      <c r="B407" s="47"/>
      <c r="C407" s="47"/>
      <c r="D407" s="47"/>
      <c r="E407" s="47"/>
      <c r="F407" s="1"/>
      <c r="G407" s="1"/>
      <c r="H407" s="3"/>
      <c r="I407" s="3"/>
      <c r="J407" s="3"/>
      <c r="K407" s="3"/>
      <c r="L407" s="3"/>
      <c r="M407" s="3"/>
      <c r="N407" s="3"/>
      <c r="O407" s="3"/>
      <c r="P407" s="3"/>
      <c r="Q407" s="3"/>
      <c r="R407" s="3"/>
      <c r="S407" s="3"/>
      <c r="T407" s="3"/>
      <c r="U407" s="3"/>
      <c r="V407" s="3"/>
      <c r="W407" s="3"/>
      <c r="X407" s="3"/>
      <c r="Y407" s="3"/>
      <c r="Z407" s="3"/>
    </row>
    <row r="408" ht="15.75" customHeight="1">
      <c r="A408" s="46"/>
      <c r="B408" s="47"/>
      <c r="C408" s="47"/>
      <c r="D408" s="47"/>
      <c r="E408" s="47"/>
      <c r="F408" s="1"/>
      <c r="G408" s="1"/>
      <c r="H408" s="3"/>
      <c r="I408" s="3"/>
      <c r="J408" s="3"/>
      <c r="K408" s="3"/>
      <c r="L408" s="3"/>
      <c r="M408" s="3"/>
      <c r="N408" s="3"/>
      <c r="O408" s="3"/>
      <c r="P408" s="3"/>
      <c r="Q408" s="3"/>
      <c r="R408" s="3"/>
      <c r="S408" s="3"/>
      <c r="T408" s="3"/>
      <c r="U408" s="3"/>
      <c r="V408" s="3"/>
      <c r="W408" s="3"/>
      <c r="X408" s="3"/>
      <c r="Y408" s="3"/>
      <c r="Z408" s="3"/>
    </row>
    <row r="409" ht="15.75" customHeight="1">
      <c r="A409" s="46"/>
      <c r="B409" s="47"/>
      <c r="C409" s="47"/>
      <c r="D409" s="47"/>
      <c r="E409" s="47"/>
      <c r="F409" s="1"/>
      <c r="G409" s="1"/>
      <c r="H409" s="3"/>
      <c r="I409" s="3"/>
      <c r="J409" s="3"/>
      <c r="K409" s="3"/>
      <c r="L409" s="3"/>
      <c r="M409" s="3"/>
      <c r="N409" s="3"/>
      <c r="O409" s="3"/>
      <c r="P409" s="3"/>
      <c r="Q409" s="3"/>
      <c r="R409" s="3"/>
      <c r="S409" s="3"/>
      <c r="T409" s="3"/>
      <c r="U409" s="3"/>
      <c r="V409" s="3"/>
      <c r="W409" s="3"/>
      <c r="X409" s="3"/>
      <c r="Y409" s="3"/>
      <c r="Z409" s="3"/>
    </row>
    <row r="410" ht="15.75" customHeight="1">
      <c r="A410" s="46"/>
      <c r="B410" s="47"/>
      <c r="C410" s="47"/>
      <c r="D410" s="47"/>
      <c r="E410" s="47"/>
      <c r="F410" s="1"/>
      <c r="G410" s="1"/>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0:I10"/>
    <mergeCell ref="A11:I11"/>
    <mergeCell ref="A12:I12"/>
    <mergeCell ref="A13:I13"/>
    <mergeCell ref="A276:F276"/>
    <mergeCell ref="A2:I2"/>
    <mergeCell ref="A4:I4"/>
    <mergeCell ref="A5:I5"/>
    <mergeCell ref="A6:I6"/>
    <mergeCell ref="A7:I7"/>
    <mergeCell ref="A8:I8"/>
    <mergeCell ref="A9:I9"/>
  </mergeCells>
  <hyperlinks>
    <hyperlink r:id="rId1" ref="E16"/>
    <hyperlink r:id="rId2" ref="E17"/>
    <hyperlink r:id="rId3" ref="E18"/>
    <hyperlink r:id="rId4" ref="E19"/>
    <hyperlink r:id="rId5" ref="E20"/>
    <hyperlink r:id="rId6" ref="E21"/>
    <hyperlink r:id="rId7" ref="E22"/>
    <hyperlink r:id="rId8" ref="E26"/>
    <hyperlink r:id="rId9" ref="E27"/>
    <hyperlink r:id="rId10" ref="E28"/>
    <hyperlink r:id="rId11" ref="E29"/>
    <hyperlink r:id="rId12" ref="E30"/>
    <hyperlink r:id="rId13" ref="E31"/>
    <hyperlink r:id="rId14" ref="E32"/>
    <hyperlink r:id="rId15" ref="E33"/>
    <hyperlink r:id="rId16" ref="E34"/>
    <hyperlink r:id="rId17" ref="E35"/>
    <hyperlink r:id="rId18" ref="E36"/>
    <hyperlink r:id="rId19" ref="E37"/>
    <hyperlink r:id="rId20" ref="E38"/>
    <hyperlink r:id="rId21" ref="E39"/>
    <hyperlink r:id="rId22" ref="E40"/>
    <hyperlink r:id="rId23" ref="E41"/>
    <hyperlink r:id="rId24" ref="E42"/>
    <hyperlink r:id="rId25" ref="E43"/>
    <hyperlink r:id="rId26" ref="E44"/>
    <hyperlink r:id="rId27" ref="E45"/>
    <hyperlink r:id="rId28" ref="E46"/>
    <hyperlink r:id="rId29" ref="E47"/>
    <hyperlink r:id="rId30" ref="E48"/>
    <hyperlink r:id="rId31" ref="E49"/>
    <hyperlink r:id="rId32" ref="E50"/>
    <hyperlink r:id="rId33" ref="E51"/>
    <hyperlink r:id="rId34" ref="E52"/>
    <hyperlink r:id="rId35" ref="E53"/>
    <hyperlink r:id="rId36" ref="E54"/>
    <hyperlink r:id="rId37" ref="E55"/>
    <hyperlink r:id="rId38" ref="E57"/>
    <hyperlink r:id="rId39" ref="E58"/>
    <hyperlink r:id="rId40" ref="E59"/>
    <hyperlink r:id="rId41" ref="E60"/>
    <hyperlink r:id="rId42" ref="E61"/>
    <hyperlink r:id="rId43" ref="E62"/>
    <hyperlink r:id="rId44" ref="E63"/>
    <hyperlink r:id="rId45" ref="E65"/>
    <hyperlink r:id="rId46" ref="E66"/>
    <hyperlink r:id="rId47" ref="E67"/>
    <hyperlink r:id="rId48" ref="E68"/>
    <hyperlink r:id="rId49" ref="E69"/>
    <hyperlink r:id="rId50" ref="E70"/>
    <hyperlink r:id="rId51" ref="E71"/>
    <hyperlink r:id="rId52" ref="E72"/>
    <hyperlink r:id="rId53" ref="E73"/>
    <hyperlink r:id="rId54" ref="E74"/>
    <hyperlink r:id="rId55" ref="E75"/>
    <hyperlink r:id="rId56" ref="E76"/>
    <hyperlink r:id="rId57" ref="E77"/>
    <hyperlink r:id="rId58" ref="E78"/>
    <hyperlink r:id="rId59" ref="E79"/>
    <hyperlink r:id="rId60" ref="E81"/>
    <hyperlink r:id="rId61" ref="E92"/>
    <hyperlink r:id="rId62" ref="C93"/>
    <hyperlink r:id="rId63" ref="E93"/>
    <hyperlink r:id="rId64" ref="E115"/>
    <hyperlink r:id="rId65" ref="C116"/>
    <hyperlink r:id="rId66" ref="E117"/>
    <hyperlink r:id="rId67" ref="E118"/>
    <hyperlink r:id="rId68" location="abstracting-and-indexing" ref="E125"/>
    <hyperlink r:id="rId69" ref="E126"/>
    <hyperlink r:id="rId70" ref="E127"/>
    <hyperlink r:id="rId71" ref="E128"/>
    <hyperlink r:id="rId72" ref="E129"/>
    <hyperlink r:id="rId73" ref="E130"/>
    <hyperlink r:id="rId74" ref="E131"/>
    <hyperlink r:id="rId75" ref="E132"/>
    <hyperlink r:id="rId76" ref="E133"/>
    <hyperlink r:id="rId77" ref="E134"/>
    <hyperlink r:id="rId78" ref="E135"/>
    <hyperlink r:id="rId79" ref="E136"/>
    <hyperlink r:id="rId80" ref="E137"/>
    <hyperlink r:id="rId81" ref="E138"/>
    <hyperlink r:id="rId82" ref="E139"/>
    <hyperlink r:id="rId83" ref="E140"/>
    <hyperlink r:id="rId84" ref="E141"/>
    <hyperlink r:id="rId85" ref="E142"/>
    <hyperlink r:id="rId86" ref="E143"/>
    <hyperlink r:id="rId87" ref="E148"/>
    <hyperlink r:id="rId88" ref="E149"/>
    <hyperlink r:id="rId89" ref="E150"/>
    <hyperlink r:id="rId90" ref="E151"/>
    <hyperlink r:id="rId91" ref="E175"/>
    <hyperlink r:id="rId92" ref="E176"/>
    <hyperlink r:id="rId93" ref="E178"/>
    <hyperlink r:id="rId94" ref="E179"/>
    <hyperlink r:id="rId95" ref="E180"/>
    <hyperlink r:id="rId96" ref="E187"/>
    <hyperlink r:id="rId97" ref="E188"/>
    <hyperlink r:id="rId98" ref="E196"/>
    <hyperlink r:id="rId99" ref="E197"/>
    <hyperlink r:id="rId100" ref="E199"/>
    <hyperlink r:id="rId101" ref="E200"/>
    <hyperlink r:id="rId102" ref="E223"/>
    <hyperlink r:id="rId103" ref="E224"/>
    <hyperlink r:id="rId104" ref="E225"/>
    <hyperlink r:id="rId105" ref="E226"/>
    <hyperlink r:id="rId106" ref="E228"/>
    <hyperlink r:id="rId107" ref="E229"/>
    <hyperlink r:id="rId108" ref="E230"/>
    <hyperlink r:id="rId109" ref="E231"/>
    <hyperlink r:id="rId110" ref="E232"/>
    <hyperlink r:id="rId111" ref="E233"/>
    <hyperlink r:id="rId112" ref="E234"/>
    <hyperlink r:id="rId113" ref="E239"/>
    <hyperlink r:id="rId114" ref="E240"/>
    <hyperlink r:id="rId115" ref="E241"/>
    <hyperlink r:id="rId116" ref="E242"/>
    <hyperlink r:id="rId117" ref="E243"/>
    <hyperlink r:id="rId118" ref="E245"/>
    <hyperlink r:id="rId119" ref="E246"/>
    <hyperlink r:id="rId120" ref="E247"/>
    <hyperlink r:id="rId121" ref="E248"/>
    <hyperlink r:id="rId122" ref="E249"/>
    <hyperlink r:id="rId123" ref="E250"/>
    <hyperlink r:id="rId124" ref="E251"/>
    <hyperlink r:id="rId125" ref="E252"/>
    <hyperlink r:id="rId126" ref="E253"/>
    <hyperlink r:id="rId127" ref="E254"/>
    <hyperlink r:id="rId128" ref="E255"/>
    <hyperlink r:id="rId129" ref="E267"/>
    <hyperlink r:id="rId130" ref="E268"/>
    <hyperlink r:id="rId131" ref="E269"/>
    <hyperlink r:id="rId132" ref="E270"/>
    <hyperlink r:id="rId133" ref="E271"/>
    <hyperlink r:id="rId134" ref="E272"/>
    <hyperlink r:id="rId135" ref="E273"/>
  </hyperlinks>
  <printOptions/>
  <pageMargins bottom="1.0" footer="0.0" header="0.0" left="0.75" right="0.75" top="1.0"/>
  <pageSetup orientation="landscape"/>
  <drawing r:id="rId13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71"/>
    <col customWidth="1" min="3" max="3" width="22.43"/>
    <col customWidth="1" min="4" max="7" width="23.86"/>
    <col customWidth="1" min="8" max="8" width="23.43"/>
    <col customWidth="1" min="9" max="9" width="26.43"/>
    <col customWidth="1" min="10" max="10" width="17.14"/>
    <col customWidth="1" min="11" max="13" width="8.86"/>
    <col customWidth="1" min="14" max="15" width="8.0"/>
    <col customWidth="1" min="16" max="16" width="23.14"/>
  </cols>
  <sheetData>
    <row r="1">
      <c r="A1" s="46"/>
      <c r="B1" s="47"/>
      <c r="C1" s="47"/>
      <c r="D1" s="47"/>
      <c r="E1" s="47"/>
      <c r="F1" s="47"/>
      <c r="G1" s="47"/>
      <c r="H1" s="1"/>
      <c r="I1" s="3"/>
      <c r="J1" s="3"/>
      <c r="K1" s="3"/>
      <c r="L1" s="3"/>
      <c r="M1" s="3"/>
      <c r="N1" s="3"/>
      <c r="O1" s="3"/>
      <c r="P1" s="3"/>
      <c r="Q1" s="3"/>
      <c r="R1" s="3"/>
      <c r="S1" s="3"/>
      <c r="T1" s="3"/>
      <c r="U1" s="3"/>
      <c r="V1" s="3"/>
      <c r="W1" s="3"/>
      <c r="X1" s="3"/>
      <c r="Y1" s="3"/>
      <c r="Z1" s="3"/>
    </row>
    <row r="2" ht="15.75" customHeight="1">
      <c r="A2" s="375" t="s">
        <v>4098</v>
      </c>
      <c r="B2" s="180"/>
      <c r="C2" s="180"/>
      <c r="D2" s="180"/>
      <c r="E2" s="180"/>
      <c r="F2" s="180"/>
      <c r="G2" s="180"/>
      <c r="H2" s="180"/>
      <c r="I2" s="180"/>
      <c r="J2" s="180"/>
      <c r="K2" s="180"/>
      <c r="L2" s="180"/>
      <c r="M2" s="180"/>
      <c r="N2" s="180"/>
      <c r="O2" s="180"/>
      <c r="P2" s="3"/>
      <c r="Q2" s="3"/>
      <c r="R2" s="3"/>
      <c r="S2" s="3"/>
      <c r="T2" s="3"/>
      <c r="U2" s="3"/>
      <c r="V2" s="3"/>
      <c r="W2" s="3"/>
      <c r="X2" s="3"/>
      <c r="Y2" s="3"/>
      <c r="Z2" s="3"/>
    </row>
    <row r="3">
      <c r="A3" s="187"/>
      <c r="B3" s="187"/>
      <c r="C3" s="187"/>
      <c r="D3" s="187"/>
      <c r="E3" s="187"/>
      <c r="F3" s="187"/>
      <c r="G3" s="187"/>
      <c r="H3" s="187"/>
      <c r="I3" s="3"/>
      <c r="J3" s="3"/>
      <c r="K3" s="3"/>
      <c r="L3" s="3"/>
      <c r="M3" s="3"/>
      <c r="N3" s="3"/>
      <c r="O3" s="3"/>
      <c r="P3" s="3"/>
      <c r="Q3" s="3"/>
      <c r="R3" s="3"/>
      <c r="S3" s="3"/>
      <c r="T3" s="3"/>
      <c r="U3" s="3"/>
      <c r="V3" s="3"/>
      <c r="W3" s="3"/>
      <c r="X3" s="3"/>
      <c r="Y3" s="3"/>
      <c r="Z3" s="3"/>
    </row>
    <row r="4" ht="21.75" customHeight="1">
      <c r="A4" s="352" t="s">
        <v>2746</v>
      </c>
      <c r="B4" s="50"/>
      <c r="C4" s="50"/>
      <c r="D4" s="50"/>
      <c r="E4" s="50"/>
      <c r="F4" s="50"/>
      <c r="G4" s="50"/>
      <c r="H4" s="50"/>
      <c r="I4" s="50"/>
      <c r="J4" s="50"/>
      <c r="K4" s="50"/>
      <c r="L4" s="50"/>
      <c r="M4" s="50"/>
      <c r="N4" s="50"/>
      <c r="O4" s="51"/>
      <c r="P4" s="3"/>
      <c r="Q4" s="3"/>
      <c r="R4" s="3"/>
      <c r="S4" s="3"/>
      <c r="T4" s="3"/>
      <c r="U4" s="3"/>
      <c r="V4" s="3"/>
      <c r="W4" s="3"/>
      <c r="X4" s="3"/>
      <c r="Y4" s="3"/>
      <c r="Z4" s="3"/>
    </row>
    <row r="5" ht="17.25" customHeight="1">
      <c r="A5" s="352" t="s">
        <v>4099</v>
      </c>
      <c r="B5" s="50"/>
      <c r="C5" s="50"/>
      <c r="D5" s="50"/>
      <c r="E5" s="50"/>
      <c r="F5" s="50"/>
      <c r="G5" s="50"/>
      <c r="H5" s="50"/>
      <c r="I5" s="50"/>
      <c r="J5" s="50"/>
      <c r="K5" s="50"/>
      <c r="L5" s="50"/>
      <c r="M5" s="50"/>
      <c r="N5" s="50"/>
      <c r="O5" s="51"/>
      <c r="P5" s="3"/>
      <c r="Q5" s="3"/>
      <c r="R5" s="3"/>
      <c r="S5" s="3"/>
      <c r="T5" s="3"/>
      <c r="U5" s="3"/>
      <c r="V5" s="3"/>
      <c r="W5" s="3"/>
      <c r="X5" s="3"/>
      <c r="Y5" s="3"/>
      <c r="Z5" s="3"/>
    </row>
    <row r="6" ht="26.25" customHeight="1">
      <c r="A6" s="452" t="s">
        <v>4100</v>
      </c>
      <c r="B6" s="50"/>
      <c r="C6" s="50"/>
      <c r="D6" s="50"/>
      <c r="E6" s="50"/>
      <c r="F6" s="50"/>
      <c r="G6" s="50"/>
      <c r="H6" s="50"/>
      <c r="I6" s="50"/>
      <c r="J6" s="50"/>
      <c r="K6" s="50"/>
      <c r="L6" s="50"/>
      <c r="M6" s="50"/>
      <c r="N6" s="50"/>
      <c r="O6" s="51"/>
      <c r="P6" s="3"/>
      <c r="Q6" s="3"/>
      <c r="R6" s="3"/>
      <c r="S6" s="3"/>
      <c r="T6" s="3"/>
      <c r="U6" s="3"/>
      <c r="V6" s="3"/>
      <c r="W6" s="3"/>
      <c r="X6" s="3"/>
      <c r="Y6" s="3"/>
      <c r="Z6" s="3"/>
    </row>
    <row r="7" ht="38.25" customHeight="1">
      <c r="A7" s="452" t="s">
        <v>4101</v>
      </c>
      <c r="B7" s="50"/>
      <c r="C7" s="50"/>
      <c r="D7" s="50"/>
      <c r="E7" s="50"/>
      <c r="F7" s="50"/>
      <c r="G7" s="50"/>
      <c r="H7" s="50"/>
      <c r="I7" s="50"/>
      <c r="J7" s="50"/>
      <c r="K7" s="50"/>
      <c r="L7" s="50"/>
      <c r="M7" s="50"/>
      <c r="N7" s="50"/>
      <c r="O7" s="51"/>
      <c r="P7" s="3"/>
      <c r="Q7" s="3"/>
      <c r="R7" s="3"/>
      <c r="S7" s="3"/>
      <c r="T7" s="3"/>
      <c r="U7" s="3"/>
      <c r="V7" s="3"/>
      <c r="W7" s="3"/>
      <c r="X7" s="3"/>
      <c r="Y7" s="3"/>
      <c r="Z7" s="3"/>
    </row>
    <row r="8" ht="14.25" customHeight="1">
      <c r="A8" s="452" t="s">
        <v>4102</v>
      </c>
      <c r="B8" s="50"/>
      <c r="C8" s="50"/>
      <c r="D8" s="50"/>
      <c r="E8" s="50"/>
      <c r="F8" s="50"/>
      <c r="G8" s="50"/>
      <c r="H8" s="50"/>
      <c r="I8" s="50"/>
      <c r="J8" s="50"/>
      <c r="K8" s="50"/>
      <c r="L8" s="50"/>
      <c r="M8" s="50"/>
      <c r="N8" s="50"/>
      <c r="O8" s="51"/>
      <c r="P8" s="3"/>
      <c r="Q8" s="3"/>
      <c r="R8" s="3"/>
      <c r="S8" s="3"/>
      <c r="T8" s="3"/>
      <c r="U8" s="3"/>
      <c r="V8" s="3"/>
      <c r="W8" s="3"/>
      <c r="X8" s="3"/>
      <c r="Y8" s="3"/>
      <c r="Z8" s="3"/>
    </row>
    <row r="9" ht="14.25" customHeight="1">
      <c r="A9" s="452" t="s">
        <v>4103</v>
      </c>
      <c r="B9" s="50"/>
      <c r="C9" s="50"/>
      <c r="D9" s="50"/>
      <c r="E9" s="50"/>
      <c r="F9" s="50"/>
      <c r="G9" s="50"/>
      <c r="H9" s="50"/>
      <c r="I9" s="50"/>
      <c r="J9" s="50"/>
      <c r="K9" s="50"/>
      <c r="L9" s="50"/>
      <c r="M9" s="50"/>
      <c r="N9" s="50"/>
      <c r="O9" s="51"/>
      <c r="P9" s="3"/>
      <c r="Q9" s="3"/>
      <c r="R9" s="3"/>
      <c r="S9" s="3"/>
      <c r="T9" s="3"/>
      <c r="U9" s="3"/>
      <c r="V9" s="3"/>
      <c r="W9" s="3"/>
      <c r="X9" s="3"/>
      <c r="Y9" s="3"/>
      <c r="Z9" s="3"/>
    </row>
    <row r="10" ht="14.25" customHeight="1">
      <c r="A10" s="452" t="s">
        <v>4104</v>
      </c>
      <c r="B10" s="50"/>
      <c r="C10" s="50"/>
      <c r="D10" s="50"/>
      <c r="E10" s="50"/>
      <c r="F10" s="50"/>
      <c r="G10" s="50"/>
      <c r="H10" s="50"/>
      <c r="I10" s="50"/>
      <c r="J10" s="50"/>
      <c r="K10" s="50"/>
      <c r="L10" s="50"/>
      <c r="M10" s="50"/>
      <c r="N10" s="50"/>
      <c r="O10" s="51"/>
      <c r="P10" s="3"/>
      <c r="Q10" s="3"/>
      <c r="R10" s="3"/>
      <c r="S10" s="3"/>
      <c r="T10" s="3"/>
      <c r="U10" s="3"/>
      <c r="V10" s="3"/>
      <c r="W10" s="3"/>
      <c r="X10" s="3"/>
      <c r="Y10" s="3"/>
      <c r="Z10" s="3"/>
    </row>
    <row r="11" ht="240.0" customHeight="1">
      <c r="A11" s="453" t="s">
        <v>4105</v>
      </c>
      <c r="B11" s="50"/>
      <c r="C11" s="50"/>
      <c r="D11" s="50"/>
      <c r="E11" s="50"/>
      <c r="F11" s="50"/>
      <c r="G11" s="50"/>
      <c r="H11" s="50"/>
      <c r="I11" s="50"/>
      <c r="J11" s="50"/>
      <c r="K11" s="50"/>
      <c r="L11" s="50"/>
      <c r="M11" s="50"/>
      <c r="N11" s="50"/>
      <c r="O11" s="51"/>
      <c r="P11" s="3"/>
      <c r="Q11" s="3"/>
      <c r="R11" s="3"/>
      <c r="S11" s="3"/>
      <c r="T11" s="3"/>
      <c r="U11" s="3"/>
      <c r="V11" s="3"/>
      <c r="W11" s="3"/>
      <c r="X11" s="3"/>
      <c r="Y11" s="3"/>
      <c r="Z11" s="3"/>
    </row>
    <row r="12">
      <c r="A12" s="60"/>
      <c r="B12" s="61"/>
      <c r="C12" s="61"/>
      <c r="D12" s="61"/>
      <c r="E12" s="61"/>
      <c r="F12" s="61"/>
      <c r="G12" s="61"/>
      <c r="H12" s="60"/>
      <c r="I12" s="3"/>
      <c r="J12" s="3"/>
      <c r="K12" s="3"/>
      <c r="L12" s="3"/>
      <c r="M12" s="3"/>
      <c r="N12" s="3"/>
      <c r="O12" s="3"/>
      <c r="P12" s="3"/>
      <c r="Q12" s="3"/>
      <c r="R12" s="3"/>
      <c r="S12" s="3"/>
      <c r="T12" s="3"/>
      <c r="U12" s="3"/>
      <c r="V12" s="3"/>
      <c r="W12" s="3"/>
      <c r="X12" s="3"/>
      <c r="Y12" s="3"/>
      <c r="Z12" s="3"/>
    </row>
    <row r="13" ht="61.5" customHeight="1">
      <c r="A13" s="191" t="s">
        <v>7</v>
      </c>
      <c r="B13" s="64" t="s">
        <v>8</v>
      </c>
      <c r="C13" s="191" t="s">
        <v>4106</v>
      </c>
      <c r="D13" s="191" t="s">
        <v>4107</v>
      </c>
      <c r="E13" s="191" t="s">
        <v>4108</v>
      </c>
      <c r="F13" s="191" t="s">
        <v>4109</v>
      </c>
      <c r="G13" s="191" t="s">
        <v>4110</v>
      </c>
      <c r="H13" s="191" t="s">
        <v>4111</v>
      </c>
      <c r="I13" s="191" t="s">
        <v>4112</v>
      </c>
      <c r="J13" s="191" t="s">
        <v>4113</v>
      </c>
      <c r="K13" s="63" t="s">
        <v>150</v>
      </c>
      <c r="L13" s="63" t="s">
        <v>151</v>
      </c>
      <c r="M13" s="63" t="s">
        <v>152</v>
      </c>
      <c r="N13" s="191" t="s">
        <v>153</v>
      </c>
      <c r="O13" s="191" t="s">
        <v>157</v>
      </c>
      <c r="P13" s="182" t="s">
        <v>158</v>
      </c>
      <c r="Q13" s="3"/>
      <c r="R13" s="3"/>
      <c r="S13" s="3"/>
      <c r="T13" s="3"/>
      <c r="U13" s="3"/>
      <c r="V13" s="3"/>
      <c r="W13" s="3"/>
      <c r="X13" s="3"/>
      <c r="Y13" s="3"/>
      <c r="Z13" s="3"/>
    </row>
    <row r="14" ht="15.0" customHeight="1">
      <c r="A14" s="83" t="s">
        <v>721</v>
      </c>
      <c r="B14" s="83" t="s">
        <v>52</v>
      </c>
      <c r="C14" s="83" t="s">
        <v>4114</v>
      </c>
      <c r="D14" s="83" t="s">
        <v>4115</v>
      </c>
      <c r="E14" s="83" t="s">
        <v>4116</v>
      </c>
      <c r="F14" s="83" t="s">
        <v>4117</v>
      </c>
      <c r="G14" s="83"/>
      <c r="H14" s="447" t="s">
        <v>4118</v>
      </c>
      <c r="I14" s="83"/>
      <c r="J14" s="83" t="s">
        <v>4119</v>
      </c>
      <c r="K14" s="83">
        <v>1.0</v>
      </c>
      <c r="L14" s="83">
        <v>1.0</v>
      </c>
      <c r="M14" s="83">
        <v>1.0</v>
      </c>
      <c r="N14" s="85" t="s">
        <v>4120</v>
      </c>
      <c r="O14" s="85">
        <v>100.0</v>
      </c>
      <c r="P14" s="83" t="s">
        <v>51</v>
      </c>
      <c r="Q14" s="3"/>
      <c r="R14" s="3"/>
      <c r="S14" s="3"/>
      <c r="T14" s="3"/>
      <c r="U14" s="3"/>
      <c r="V14" s="3"/>
      <c r="W14" s="3"/>
      <c r="X14" s="3"/>
      <c r="Y14" s="3"/>
      <c r="Z14" s="3"/>
    </row>
    <row r="15" ht="15.0" customHeight="1">
      <c r="A15" s="83" t="s">
        <v>721</v>
      </c>
      <c r="B15" s="83" t="s">
        <v>52</v>
      </c>
      <c r="C15" s="83" t="s">
        <v>4121</v>
      </c>
      <c r="D15" s="83" t="s">
        <v>4115</v>
      </c>
      <c r="E15" s="83" t="s">
        <v>4122</v>
      </c>
      <c r="F15" s="83" t="s">
        <v>4117</v>
      </c>
      <c r="G15" s="83"/>
      <c r="H15" s="237" t="s">
        <v>4123</v>
      </c>
      <c r="I15" s="83"/>
      <c r="J15" s="83" t="s">
        <v>4124</v>
      </c>
      <c r="K15" s="83">
        <v>1.0</v>
      </c>
      <c r="L15" s="83">
        <v>1.0</v>
      </c>
      <c r="M15" s="83">
        <v>1.0</v>
      </c>
      <c r="N15" s="85" t="s">
        <v>4125</v>
      </c>
      <c r="O15" s="85">
        <v>60.0</v>
      </c>
      <c r="P15" s="83" t="s">
        <v>51</v>
      </c>
      <c r="Q15" s="3"/>
      <c r="R15" s="3"/>
      <c r="S15" s="3"/>
      <c r="T15" s="3"/>
      <c r="U15" s="3"/>
      <c r="V15" s="3"/>
      <c r="W15" s="3"/>
      <c r="X15" s="3"/>
      <c r="Y15" s="3"/>
      <c r="Z15" s="3"/>
    </row>
    <row r="16" ht="15.0" customHeight="1">
      <c r="A16" s="83" t="s">
        <v>57</v>
      </c>
      <c r="B16" s="83" t="s">
        <v>52</v>
      </c>
      <c r="C16" s="83" t="s">
        <v>4126</v>
      </c>
      <c r="D16" s="83" t="s">
        <v>4127</v>
      </c>
      <c r="E16" s="83" t="s">
        <v>4128</v>
      </c>
      <c r="F16" s="83" t="s">
        <v>4129</v>
      </c>
      <c r="G16" s="83" t="s">
        <v>4130</v>
      </c>
      <c r="H16" s="401" t="s">
        <v>4131</v>
      </c>
      <c r="I16" s="83"/>
      <c r="J16" s="83" t="s">
        <v>4132</v>
      </c>
      <c r="K16" s="83">
        <v>1.0</v>
      </c>
      <c r="L16" s="83">
        <v>1.0</v>
      </c>
      <c r="M16" s="83">
        <v>1.0</v>
      </c>
      <c r="N16" s="85">
        <v>30.0</v>
      </c>
      <c r="O16" s="85">
        <v>30.0</v>
      </c>
      <c r="P16" s="83" t="s">
        <v>57</v>
      </c>
      <c r="Q16" s="3"/>
      <c r="R16" s="3"/>
      <c r="S16" s="3"/>
      <c r="T16" s="3"/>
      <c r="U16" s="3"/>
      <c r="V16" s="3"/>
      <c r="W16" s="3"/>
      <c r="X16" s="3"/>
      <c r="Y16" s="3"/>
      <c r="Z16" s="3"/>
    </row>
    <row r="17" ht="15.0" customHeight="1">
      <c r="A17" s="83" t="s">
        <v>57</v>
      </c>
      <c r="B17" s="83" t="s">
        <v>52</v>
      </c>
      <c r="C17" s="83" t="s">
        <v>4133</v>
      </c>
      <c r="D17" s="83" t="s">
        <v>4127</v>
      </c>
      <c r="E17" s="83" t="s">
        <v>4134</v>
      </c>
      <c r="F17" s="83" t="s">
        <v>4135</v>
      </c>
      <c r="G17" s="83"/>
      <c r="H17" s="204" t="s">
        <v>4136</v>
      </c>
      <c r="I17" s="83"/>
      <c r="J17" s="83" t="s">
        <v>4137</v>
      </c>
      <c r="K17" s="83">
        <v>1.0</v>
      </c>
      <c r="L17" s="83">
        <v>1.0</v>
      </c>
      <c r="M17" s="83">
        <v>1.0</v>
      </c>
      <c r="N17" s="85">
        <v>30.0</v>
      </c>
      <c r="O17" s="85">
        <v>60.0</v>
      </c>
      <c r="P17" s="83" t="s">
        <v>57</v>
      </c>
      <c r="Q17" s="3"/>
      <c r="R17" s="3"/>
      <c r="S17" s="3"/>
      <c r="T17" s="3"/>
      <c r="U17" s="3"/>
      <c r="V17" s="3"/>
      <c r="W17" s="3"/>
      <c r="X17" s="3"/>
      <c r="Y17" s="3"/>
      <c r="Z17" s="3"/>
    </row>
    <row r="18" ht="15.0" customHeight="1">
      <c r="A18" s="83" t="s">
        <v>57</v>
      </c>
      <c r="B18" s="83" t="s">
        <v>52</v>
      </c>
      <c r="C18" s="85" t="s">
        <v>4138</v>
      </c>
      <c r="D18" s="83" t="s">
        <v>4127</v>
      </c>
      <c r="E18" s="83" t="s">
        <v>4134</v>
      </c>
      <c r="F18" s="83" t="s">
        <v>4135</v>
      </c>
      <c r="G18" s="83"/>
      <c r="H18" s="204" t="s">
        <v>4139</v>
      </c>
      <c r="I18" s="83"/>
      <c r="J18" s="83" t="s">
        <v>4140</v>
      </c>
      <c r="K18" s="83">
        <v>1.0</v>
      </c>
      <c r="L18" s="83">
        <v>1.0</v>
      </c>
      <c r="M18" s="83">
        <v>1.0</v>
      </c>
      <c r="N18" s="85">
        <v>30.0</v>
      </c>
      <c r="O18" s="85">
        <v>60.0</v>
      </c>
      <c r="P18" s="83" t="s">
        <v>57</v>
      </c>
      <c r="Q18" s="3"/>
      <c r="R18" s="3"/>
      <c r="S18" s="3"/>
      <c r="T18" s="3"/>
      <c r="U18" s="3"/>
      <c r="V18" s="3"/>
      <c r="W18" s="3"/>
      <c r="X18" s="3"/>
      <c r="Y18" s="3"/>
      <c r="Z18" s="3"/>
    </row>
    <row r="19" ht="15.0" customHeight="1">
      <c r="A19" s="83" t="s">
        <v>57</v>
      </c>
      <c r="B19" s="83" t="s">
        <v>52</v>
      </c>
      <c r="C19" s="83" t="s">
        <v>4141</v>
      </c>
      <c r="D19" s="83" t="s">
        <v>4127</v>
      </c>
      <c r="E19" s="83" t="s">
        <v>4134</v>
      </c>
      <c r="F19" s="83" t="s">
        <v>4142</v>
      </c>
      <c r="G19" s="83" t="s">
        <v>4130</v>
      </c>
      <c r="H19" s="204" t="s">
        <v>4143</v>
      </c>
      <c r="I19" s="83"/>
      <c r="J19" s="83" t="s">
        <v>4144</v>
      </c>
      <c r="K19" s="83">
        <v>1.0</v>
      </c>
      <c r="L19" s="83">
        <v>1.0</v>
      </c>
      <c r="M19" s="83">
        <v>1.0</v>
      </c>
      <c r="N19" s="85">
        <v>30.0</v>
      </c>
      <c r="O19" s="85">
        <v>45.0</v>
      </c>
      <c r="P19" s="83" t="s">
        <v>57</v>
      </c>
      <c r="Q19" s="3"/>
      <c r="R19" s="3"/>
      <c r="S19" s="3"/>
      <c r="T19" s="3"/>
      <c r="U19" s="3"/>
      <c r="V19" s="3"/>
      <c r="W19" s="3"/>
      <c r="X19" s="3"/>
      <c r="Y19" s="3"/>
      <c r="Z19" s="3"/>
    </row>
    <row r="20" ht="15.0" customHeight="1">
      <c r="A20" s="83" t="s">
        <v>61</v>
      </c>
      <c r="B20" s="83" t="s">
        <v>52</v>
      </c>
      <c r="C20" s="83" t="s">
        <v>4145</v>
      </c>
      <c r="D20" s="83" t="s">
        <v>4146</v>
      </c>
      <c r="E20" s="83" t="s">
        <v>4147</v>
      </c>
      <c r="F20" s="83" t="s">
        <v>4148</v>
      </c>
      <c r="G20" s="83" t="s">
        <v>4149</v>
      </c>
      <c r="H20" s="401" t="s">
        <v>4150</v>
      </c>
      <c r="I20" s="83" t="s">
        <v>4151</v>
      </c>
      <c r="J20" s="83" t="s">
        <v>4152</v>
      </c>
      <c r="K20" s="83">
        <v>0.0</v>
      </c>
      <c r="L20" s="83">
        <v>0.0</v>
      </c>
      <c r="M20" s="83">
        <v>239.0</v>
      </c>
      <c r="N20" s="85" t="s">
        <v>4153</v>
      </c>
      <c r="O20" s="85">
        <v>50.0</v>
      </c>
      <c r="P20" s="83" t="s">
        <v>385</v>
      </c>
      <c r="Q20" s="3"/>
      <c r="R20" s="3"/>
      <c r="S20" s="3"/>
      <c r="T20" s="3"/>
      <c r="U20" s="3"/>
      <c r="V20" s="3"/>
      <c r="W20" s="3"/>
      <c r="X20" s="3"/>
      <c r="Y20" s="3"/>
      <c r="Z20" s="3"/>
    </row>
    <row r="21" ht="15.0" customHeight="1">
      <c r="A21" s="83" t="s">
        <v>728</v>
      </c>
      <c r="B21" s="83" t="s">
        <v>52</v>
      </c>
      <c r="C21" s="83" t="s">
        <v>4154</v>
      </c>
      <c r="D21" s="83" t="s">
        <v>4155</v>
      </c>
      <c r="E21" s="83" t="s">
        <v>2743</v>
      </c>
      <c r="F21" s="83" t="s">
        <v>4156</v>
      </c>
      <c r="G21" s="83" t="s">
        <v>4157</v>
      </c>
      <c r="H21" s="83" t="s">
        <v>4158</v>
      </c>
      <c r="I21" s="83" t="s">
        <v>4159</v>
      </c>
      <c r="J21" s="83" t="s">
        <v>4160</v>
      </c>
      <c r="K21" s="83"/>
      <c r="L21" s="83"/>
      <c r="M21" s="83"/>
      <c r="N21" s="85">
        <v>225.0</v>
      </c>
      <c r="O21" s="85">
        <v>225.0</v>
      </c>
      <c r="P21" s="83" t="s">
        <v>62</v>
      </c>
      <c r="Q21" s="3"/>
      <c r="R21" s="3"/>
      <c r="S21" s="3"/>
      <c r="T21" s="3"/>
      <c r="U21" s="3"/>
      <c r="V21" s="3"/>
      <c r="W21" s="3"/>
      <c r="X21" s="3"/>
      <c r="Y21" s="3"/>
      <c r="Z21" s="3"/>
    </row>
    <row r="22" ht="15.0" customHeight="1">
      <c r="A22" s="83" t="s">
        <v>728</v>
      </c>
      <c r="B22" s="83" t="s">
        <v>52</v>
      </c>
      <c r="C22" s="83" t="s">
        <v>4161</v>
      </c>
      <c r="D22" s="83" t="s">
        <v>4155</v>
      </c>
      <c r="E22" s="83" t="s">
        <v>4162</v>
      </c>
      <c r="F22" s="83" t="s">
        <v>4163</v>
      </c>
      <c r="G22" s="83"/>
      <c r="H22" s="83" t="s">
        <v>4164</v>
      </c>
      <c r="I22" s="83"/>
      <c r="J22" s="83" t="s">
        <v>4165</v>
      </c>
      <c r="K22" s="83"/>
      <c r="L22" s="83"/>
      <c r="M22" s="83"/>
      <c r="N22" s="85">
        <v>100.0</v>
      </c>
      <c r="O22" s="85">
        <v>100.0</v>
      </c>
      <c r="P22" s="83" t="s">
        <v>62</v>
      </c>
      <c r="Q22" s="3"/>
      <c r="R22" s="3"/>
      <c r="S22" s="3"/>
      <c r="T22" s="3"/>
      <c r="U22" s="3"/>
      <c r="V22" s="3"/>
      <c r="W22" s="3"/>
      <c r="X22" s="3"/>
      <c r="Y22" s="3"/>
      <c r="Z22" s="3"/>
    </row>
    <row r="23" ht="15.0" customHeight="1">
      <c r="A23" s="83" t="s">
        <v>728</v>
      </c>
      <c r="B23" s="83" t="s">
        <v>52</v>
      </c>
      <c r="C23" s="83" t="s">
        <v>4166</v>
      </c>
      <c r="D23" s="83" t="s">
        <v>4155</v>
      </c>
      <c r="E23" s="83" t="s">
        <v>2743</v>
      </c>
      <c r="F23" s="83" t="s">
        <v>4167</v>
      </c>
      <c r="G23" s="83" t="s">
        <v>4157</v>
      </c>
      <c r="H23" s="83" t="s">
        <v>4168</v>
      </c>
      <c r="I23" s="83" t="s">
        <v>2743</v>
      </c>
      <c r="J23" s="83" t="s">
        <v>4169</v>
      </c>
      <c r="K23" s="83"/>
      <c r="L23" s="83"/>
      <c r="M23" s="83"/>
      <c r="N23" s="85">
        <v>150.0</v>
      </c>
      <c r="O23" s="85">
        <v>150.0</v>
      </c>
      <c r="P23" s="83" t="s">
        <v>62</v>
      </c>
      <c r="Q23" s="3"/>
      <c r="R23" s="3"/>
      <c r="S23" s="3"/>
      <c r="T23" s="3"/>
      <c r="U23" s="3"/>
      <c r="V23" s="3"/>
      <c r="W23" s="3"/>
      <c r="X23" s="3"/>
      <c r="Y23" s="3"/>
      <c r="Z23" s="3"/>
    </row>
    <row r="24" ht="15.0" customHeight="1">
      <c r="A24" s="83" t="s">
        <v>728</v>
      </c>
      <c r="B24" s="83" t="s">
        <v>52</v>
      </c>
      <c r="C24" s="83" t="s">
        <v>4170</v>
      </c>
      <c r="D24" s="83" t="s">
        <v>4155</v>
      </c>
      <c r="E24" s="83" t="s">
        <v>2743</v>
      </c>
      <c r="F24" s="83" t="s">
        <v>4171</v>
      </c>
      <c r="G24" s="83" t="s">
        <v>4157</v>
      </c>
      <c r="H24" s="83" t="s">
        <v>4172</v>
      </c>
      <c r="I24" s="83" t="s">
        <v>2743</v>
      </c>
      <c r="J24" s="83" t="s">
        <v>4173</v>
      </c>
      <c r="K24" s="83"/>
      <c r="L24" s="83"/>
      <c r="M24" s="83"/>
      <c r="N24" s="85" t="s">
        <v>4174</v>
      </c>
      <c r="O24" s="85">
        <v>112.5</v>
      </c>
      <c r="P24" s="83" t="s">
        <v>62</v>
      </c>
      <c r="Q24" s="3"/>
      <c r="R24" s="3"/>
      <c r="S24" s="3"/>
      <c r="T24" s="3"/>
      <c r="U24" s="3"/>
      <c r="V24" s="3"/>
      <c r="W24" s="3"/>
      <c r="X24" s="3"/>
      <c r="Y24" s="3"/>
      <c r="Z24" s="3"/>
    </row>
    <row r="25" ht="15.0" customHeight="1">
      <c r="A25" s="83" t="s">
        <v>728</v>
      </c>
      <c r="B25" s="83" t="s">
        <v>52</v>
      </c>
      <c r="C25" s="83" t="s">
        <v>4175</v>
      </c>
      <c r="D25" s="83" t="s">
        <v>4155</v>
      </c>
      <c r="E25" s="83" t="s">
        <v>2738</v>
      </c>
      <c r="F25" s="83" t="s">
        <v>4176</v>
      </c>
      <c r="G25" s="83"/>
      <c r="H25" s="83"/>
      <c r="I25" s="83"/>
      <c r="J25" s="83" t="s">
        <v>4177</v>
      </c>
      <c r="K25" s="83"/>
      <c r="L25" s="83"/>
      <c r="M25" s="83"/>
      <c r="N25" s="85">
        <v>30.0</v>
      </c>
      <c r="O25" s="85">
        <v>30.0</v>
      </c>
      <c r="P25" s="83" t="s">
        <v>62</v>
      </c>
      <c r="Q25" s="3"/>
      <c r="R25" s="3"/>
      <c r="S25" s="3"/>
      <c r="T25" s="3"/>
      <c r="U25" s="3"/>
      <c r="V25" s="3"/>
      <c r="W25" s="3"/>
      <c r="X25" s="3"/>
      <c r="Y25" s="3"/>
      <c r="Z25" s="3"/>
    </row>
    <row r="26" ht="15.0" customHeight="1">
      <c r="A26" s="83" t="s">
        <v>728</v>
      </c>
      <c r="B26" s="83" t="s">
        <v>52</v>
      </c>
      <c r="C26" s="83" t="s">
        <v>4175</v>
      </c>
      <c r="D26" s="83" t="s">
        <v>4155</v>
      </c>
      <c r="E26" s="83" t="s">
        <v>2738</v>
      </c>
      <c r="F26" s="83" t="s">
        <v>4178</v>
      </c>
      <c r="G26" s="83"/>
      <c r="H26" s="83"/>
      <c r="I26" s="83"/>
      <c r="J26" s="83" t="s">
        <v>4177</v>
      </c>
      <c r="K26" s="83"/>
      <c r="L26" s="83"/>
      <c r="M26" s="83"/>
      <c r="N26" s="85">
        <v>30.0</v>
      </c>
      <c r="O26" s="85">
        <v>30.0</v>
      </c>
      <c r="P26" s="83" t="s">
        <v>62</v>
      </c>
      <c r="Q26" s="3"/>
      <c r="R26" s="3"/>
      <c r="S26" s="3"/>
      <c r="T26" s="3"/>
      <c r="U26" s="3"/>
      <c r="V26" s="3"/>
      <c r="W26" s="3"/>
      <c r="X26" s="3"/>
      <c r="Y26" s="3"/>
      <c r="Z26" s="3"/>
    </row>
    <row r="27" ht="15.0" customHeight="1">
      <c r="A27" s="83" t="s">
        <v>728</v>
      </c>
      <c r="B27" s="83" t="s">
        <v>52</v>
      </c>
      <c r="C27" s="83" t="s">
        <v>4179</v>
      </c>
      <c r="D27" s="83" t="s">
        <v>4155</v>
      </c>
      <c r="E27" s="83" t="s">
        <v>2738</v>
      </c>
      <c r="F27" s="83" t="s">
        <v>4180</v>
      </c>
      <c r="G27" s="83"/>
      <c r="H27" s="83"/>
      <c r="I27" s="83"/>
      <c r="J27" s="83" t="s">
        <v>4181</v>
      </c>
      <c r="K27" s="83"/>
      <c r="L27" s="83"/>
      <c r="M27" s="83"/>
      <c r="N27" s="85">
        <v>30.0</v>
      </c>
      <c r="O27" s="85">
        <v>30.0</v>
      </c>
      <c r="P27" s="83" t="s">
        <v>62</v>
      </c>
      <c r="Q27" s="3"/>
      <c r="R27" s="3"/>
      <c r="S27" s="3"/>
      <c r="T27" s="3"/>
      <c r="U27" s="3"/>
      <c r="V27" s="3"/>
      <c r="W27" s="3"/>
      <c r="X27" s="3"/>
      <c r="Y27" s="3"/>
      <c r="Z27" s="3"/>
    </row>
    <row r="28" ht="15.0" customHeight="1">
      <c r="A28" s="83" t="s">
        <v>4182</v>
      </c>
      <c r="B28" s="83" t="s">
        <v>52</v>
      </c>
      <c r="C28" s="83" t="s">
        <v>4183</v>
      </c>
      <c r="D28" s="83" t="s">
        <v>4184</v>
      </c>
      <c r="E28" s="83" t="s">
        <v>2726</v>
      </c>
      <c r="F28" s="83" t="s">
        <v>4185</v>
      </c>
      <c r="G28" s="83"/>
      <c r="H28" s="204" t="s">
        <v>4186</v>
      </c>
      <c r="I28" s="83"/>
      <c r="J28" s="83" t="s">
        <v>4187</v>
      </c>
      <c r="K28" s="83">
        <v>1.0</v>
      </c>
      <c r="L28" s="83">
        <v>3.0</v>
      </c>
      <c r="M28" s="83">
        <v>4.0</v>
      </c>
      <c r="N28" s="85">
        <v>45.0</v>
      </c>
      <c r="O28" s="85">
        <v>11.25</v>
      </c>
      <c r="P28" s="83" t="s">
        <v>4188</v>
      </c>
      <c r="Q28" s="3"/>
      <c r="R28" s="3"/>
      <c r="S28" s="3"/>
      <c r="T28" s="3"/>
      <c r="U28" s="3"/>
      <c r="V28" s="3"/>
      <c r="W28" s="3"/>
      <c r="X28" s="3"/>
      <c r="Y28" s="3"/>
      <c r="Z28" s="3"/>
    </row>
    <row r="29" ht="15.0" customHeight="1">
      <c r="A29" s="83" t="s">
        <v>408</v>
      </c>
      <c r="B29" s="83" t="s">
        <v>52</v>
      </c>
      <c r="C29" s="83" t="s">
        <v>4189</v>
      </c>
      <c r="D29" s="83" t="s">
        <v>4190</v>
      </c>
      <c r="E29" s="83" t="s">
        <v>2726</v>
      </c>
      <c r="F29" s="83" t="s">
        <v>4191</v>
      </c>
      <c r="G29" s="83"/>
      <c r="H29" s="401" t="s">
        <v>4192</v>
      </c>
      <c r="I29" s="83"/>
      <c r="J29" s="83" t="s">
        <v>4193</v>
      </c>
      <c r="K29" s="83">
        <v>1.0</v>
      </c>
      <c r="L29" s="83">
        <v>1.0</v>
      </c>
      <c r="M29" s="83">
        <v>1.0</v>
      </c>
      <c r="N29" s="85">
        <v>30.0</v>
      </c>
      <c r="O29" s="85">
        <v>30.0</v>
      </c>
      <c r="P29" s="83" t="s">
        <v>408</v>
      </c>
      <c r="Q29" s="3"/>
      <c r="R29" s="3"/>
      <c r="S29" s="3"/>
      <c r="T29" s="3"/>
      <c r="U29" s="3"/>
      <c r="V29" s="3"/>
      <c r="W29" s="3"/>
      <c r="X29" s="3"/>
      <c r="Y29" s="3"/>
      <c r="Z29" s="3"/>
    </row>
    <row r="30" ht="15.0" customHeight="1">
      <c r="A30" s="90" t="s">
        <v>1591</v>
      </c>
      <c r="B30" s="90" t="s">
        <v>52</v>
      </c>
      <c r="C30" s="83" t="s">
        <v>4154</v>
      </c>
      <c r="D30" s="90" t="s">
        <v>4155</v>
      </c>
      <c r="E30" s="90" t="s">
        <v>4194</v>
      </c>
      <c r="F30" s="90" t="s">
        <v>4156</v>
      </c>
      <c r="G30" s="90" t="s">
        <v>4157</v>
      </c>
      <c r="H30" s="204" t="s">
        <v>4158</v>
      </c>
      <c r="I30" s="90" t="s">
        <v>4195</v>
      </c>
      <c r="J30" s="90" t="s">
        <v>4160</v>
      </c>
      <c r="K30" s="83"/>
      <c r="L30" s="83"/>
      <c r="M30" s="83"/>
      <c r="N30" s="90" t="s">
        <v>4174</v>
      </c>
      <c r="O30" s="90">
        <v>112.5</v>
      </c>
      <c r="P30" s="83" t="s">
        <v>73</v>
      </c>
      <c r="Q30" s="3"/>
      <c r="R30" s="3"/>
      <c r="S30" s="3"/>
      <c r="T30" s="3"/>
      <c r="U30" s="3"/>
      <c r="V30" s="3"/>
      <c r="W30" s="3"/>
      <c r="X30" s="3"/>
      <c r="Y30" s="3"/>
      <c r="Z30" s="3"/>
    </row>
    <row r="31" ht="15.0" customHeight="1">
      <c r="A31" s="90" t="s">
        <v>1591</v>
      </c>
      <c r="B31" s="90" t="s">
        <v>52</v>
      </c>
      <c r="C31" s="90" t="s">
        <v>4161</v>
      </c>
      <c r="D31" s="90" t="s">
        <v>4155</v>
      </c>
      <c r="E31" s="90" t="s">
        <v>4194</v>
      </c>
      <c r="F31" s="90" t="s">
        <v>4196</v>
      </c>
      <c r="G31" s="90"/>
      <c r="H31" s="214" t="s">
        <v>4164</v>
      </c>
      <c r="I31" s="90" t="s">
        <v>4162</v>
      </c>
      <c r="J31" s="90" t="s">
        <v>4165</v>
      </c>
      <c r="K31" s="90"/>
      <c r="L31" s="90"/>
      <c r="M31" s="90"/>
      <c r="N31" s="90">
        <v>100.0</v>
      </c>
      <c r="O31" s="90">
        <v>100.0</v>
      </c>
      <c r="P31" s="83" t="s">
        <v>73</v>
      </c>
      <c r="Q31" s="3"/>
      <c r="R31" s="3"/>
      <c r="S31" s="3"/>
      <c r="T31" s="3"/>
      <c r="U31" s="3"/>
      <c r="V31" s="3"/>
      <c r="W31" s="3"/>
      <c r="X31" s="3"/>
      <c r="Y31" s="3"/>
      <c r="Z31" s="3"/>
    </row>
    <row r="32" ht="15.0" customHeight="1">
      <c r="A32" s="83" t="s">
        <v>74</v>
      </c>
      <c r="B32" s="83" t="s">
        <v>52</v>
      </c>
      <c r="C32" s="83" t="s">
        <v>3890</v>
      </c>
      <c r="D32" s="83" t="s">
        <v>4184</v>
      </c>
      <c r="E32" s="83" t="s">
        <v>4197</v>
      </c>
      <c r="F32" s="83" t="s">
        <v>4117</v>
      </c>
      <c r="G32" s="83" t="s">
        <v>4198</v>
      </c>
      <c r="H32" s="204" t="s">
        <v>4199</v>
      </c>
      <c r="I32" s="83" t="s">
        <v>4151</v>
      </c>
      <c r="J32" s="83" t="s">
        <v>4200</v>
      </c>
      <c r="K32" s="83">
        <v>1.0</v>
      </c>
      <c r="L32" s="83">
        <v>1.0</v>
      </c>
      <c r="M32" s="83">
        <v>1.0</v>
      </c>
      <c r="N32" s="85">
        <v>50.0</v>
      </c>
      <c r="O32" s="85">
        <v>100.0</v>
      </c>
      <c r="P32" s="83" t="s">
        <v>74</v>
      </c>
      <c r="Q32" s="3"/>
      <c r="R32" s="3"/>
      <c r="S32" s="3"/>
      <c r="T32" s="3"/>
      <c r="U32" s="3"/>
      <c r="V32" s="3"/>
      <c r="W32" s="3"/>
      <c r="X32" s="3"/>
      <c r="Y32" s="3"/>
      <c r="Z32" s="3"/>
    </row>
    <row r="33" ht="15.0" customHeight="1">
      <c r="A33" s="83" t="s">
        <v>74</v>
      </c>
      <c r="B33" s="83" t="s">
        <v>52</v>
      </c>
      <c r="C33" s="83" t="s">
        <v>4201</v>
      </c>
      <c r="D33" s="83" t="s">
        <v>4184</v>
      </c>
      <c r="E33" s="83" t="s">
        <v>4197</v>
      </c>
      <c r="F33" s="83" t="s">
        <v>4117</v>
      </c>
      <c r="G33" s="83" t="s">
        <v>4198</v>
      </c>
      <c r="H33" s="204" t="s">
        <v>4202</v>
      </c>
      <c r="I33" s="83" t="s">
        <v>4151</v>
      </c>
      <c r="J33" s="83" t="s">
        <v>4203</v>
      </c>
      <c r="K33" s="83">
        <v>1.0</v>
      </c>
      <c r="L33" s="83">
        <v>1.0</v>
      </c>
      <c r="M33" s="83">
        <v>1.0</v>
      </c>
      <c r="N33" s="85">
        <v>50.0</v>
      </c>
      <c r="O33" s="85">
        <v>50.0</v>
      </c>
      <c r="P33" s="83" t="s">
        <v>74</v>
      </c>
      <c r="Q33" s="3"/>
      <c r="R33" s="3"/>
      <c r="S33" s="3"/>
      <c r="T33" s="3"/>
      <c r="U33" s="3"/>
      <c r="V33" s="3"/>
      <c r="W33" s="3"/>
      <c r="X33" s="3"/>
      <c r="Y33" s="3"/>
      <c r="Z33" s="3"/>
    </row>
    <row r="34" ht="15.0" customHeight="1">
      <c r="A34" s="83" t="s">
        <v>74</v>
      </c>
      <c r="B34" s="83" t="s">
        <v>52</v>
      </c>
      <c r="C34" s="83" t="s">
        <v>4204</v>
      </c>
      <c r="D34" s="83" t="s">
        <v>4184</v>
      </c>
      <c r="E34" s="83" t="s">
        <v>4197</v>
      </c>
      <c r="F34" s="83" t="s">
        <v>4117</v>
      </c>
      <c r="G34" s="83" t="s">
        <v>4198</v>
      </c>
      <c r="H34" s="454" t="s">
        <v>4205</v>
      </c>
      <c r="I34" s="83" t="s">
        <v>4151</v>
      </c>
      <c r="J34" s="83" t="s">
        <v>4206</v>
      </c>
      <c r="K34" s="83">
        <v>1.0</v>
      </c>
      <c r="L34" s="83">
        <v>1.0</v>
      </c>
      <c r="M34" s="83">
        <v>1.0</v>
      </c>
      <c r="N34" s="85">
        <v>50.0</v>
      </c>
      <c r="O34" s="85">
        <v>100.0</v>
      </c>
      <c r="P34" s="83" t="s">
        <v>74</v>
      </c>
      <c r="Q34" s="3"/>
      <c r="R34" s="3"/>
      <c r="S34" s="3"/>
      <c r="T34" s="3"/>
      <c r="U34" s="3"/>
      <c r="V34" s="3"/>
      <c r="W34" s="3"/>
      <c r="X34" s="3"/>
      <c r="Y34" s="3"/>
      <c r="Z34" s="3"/>
    </row>
    <row r="35" ht="15.0" customHeight="1">
      <c r="A35" s="83" t="s">
        <v>74</v>
      </c>
      <c r="B35" s="83" t="s">
        <v>52</v>
      </c>
      <c r="C35" s="83" t="s">
        <v>4207</v>
      </c>
      <c r="D35" s="83" t="s">
        <v>4184</v>
      </c>
      <c r="E35" s="83" t="s">
        <v>4197</v>
      </c>
      <c r="F35" s="83" t="s">
        <v>4117</v>
      </c>
      <c r="G35" s="83" t="s">
        <v>4198</v>
      </c>
      <c r="H35" s="206" t="s">
        <v>4208</v>
      </c>
      <c r="I35" s="83" t="s">
        <v>4151</v>
      </c>
      <c r="J35" s="83" t="s">
        <v>4209</v>
      </c>
      <c r="K35" s="83">
        <v>1.0</v>
      </c>
      <c r="L35" s="83">
        <v>1.0</v>
      </c>
      <c r="M35" s="83">
        <v>1.0</v>
      </c>
      <c r="N35" s="85">
        <v>50.0</v>
      </c>
      <c r="O35" s="85">
        <v>100.0</v>
      </c>
      <c r="P35" s="83" t="s">
        <v>74</v>
      </c>
      <c r="Q35" s="3"/>
      <c r="R35" s="3"/>
      <c r="S35" s="3"/>
      <c r="T35" s="3"/>
      <c r="U35" s="3"/>
      <c r="V35" s="3"/>
      <c r="W35" s="3"/>
      <c r="X35" s="3"/>
      <c r="Y35" s="3"/>
      <c r="Z35" s="3"/>
    </row>
    <row r="36" ht="15.0" customHeight="1">
      <c r="A36" s="83" t="s">
        <v>74</v>
      </c>
      <c r="B36" s="83" t="s">
        <v>52</v>
      </c>
      <c r="C36" s="83" t="s">
        <v>4210</v>
      </c>
      <c r="D36" s="83" t="s">
        <v>4184</v>
      </c>
      <c r="E36" s="83" t="s">
        <v>4211</v>
      </c>
      <c r="F36" s="83" t="s">
        <v>4191</v>
      </c>
      <c r="G36" s="83" t="s">
        <v>4157</v>
      </c>
      <c r="H36" s="204" t="s">
        <v>4212</v>
      </c>
      <c r="I36" s="83" t="s">
        <v>4151</v>
      </c>
      <c r="J36" s="83" t="s">
        <v>4213</v>
      </c>
      <c r="K36" s="83">
        <v>1.0</v>
      </c>
      <c r="L36" s="83">
        <v>1.0</v>
      </c>
      <c r="M36" s="83">
        <v>1.0</v>
      </c>
      <c r="N36" s="83">
        <v>50.0</v>
      </c>
      <c r="O36" s="85">
        <v>112.5</v>
      </c>
      <c r="P36" s="83" t="s">
        <v>74</v>
      </c>
      <c r="Q36" s="3"/>
      <c r="R36" s="3"/>
      <c r="S36" s="3"/>
      <c r="T36" s="3"/>
      <c r="U36" s="3"/>
      <c r="V36" s="3"/>
      <c r="W36" s="3"/>
      <c r="X36" s="3"/>
      <c r="Y36" s="3"/>
      <c r="Z36" s="3"/>
    </row>
    <row r="37" ht="15.0" customHeight="1">
      <c r="A37" s="83" t="s">
        <v>4214</v>
      </c>
      <c r="B37" s="83" t="s">
        <v>86</v>
      </c>
      <c r="C37" s="83" t="s">
        <v>4215</v>
      </c>
      <c r="D37" s="83" t="s">
        <v>4216</v>
      </c>
      <c r="E37" s="83" t="s">
        <v>4217</v>
      </c>
      <c r="F37" s="83" t="s">
        <v>4218</v>
      </c>
      <c r="G37" s="83"/>
      <c r="H37" s="401" t="s">
        <v>4219</v>
      </c>
      <c r="I37" s="83" t="s">
        <v>4151</v>
      </c>
      <c r="J37" s="83" t="s">
        <v>4220</v>
      </c>
      <c r="K37" s="83"/>
      <c r="L37" s="83"/>
      <c r="M37" s="83"/>
      <c r="N37" s="85">
        <v>50.0</v>
      </c>
      <c r="O37" s="85">
        <v>50.0</v>
      </c>
      <c r="P37" s="83" t="s">
        <v>4221</v>
      </c>
      <c r="Q37" s="3"/>
      <c r="R37" s="3"/>
      <c r="S37" s="3"/>
      <c r="T37" s="3"/>
      <c r="U37" s="3"/>
      <c r="V37" s="3"/>
      <c r="W37" s="3"/>
      <c r="X37" s="3"/>
      <c r="Y37" s="3"/>
      <c r="Z37" s="3"/>
    </row>
    <row r="38" ht="15.0" customHeight="1">
      <c r="A38" s="83" t="s">
        <v>79</v>
      </c>
      <c r="B38" s="83" t="s">
        <v>52</v>
      </c>
      <c r="C38" s="83" t="s">
        <v>4210</v>
      </c>
      <c r="D38" s="83" t="s">
        <v>4115</v>
      </c>
      <c r="E38" s="83" t="s">
        <v>2743</v>
      </c>
      <c r="F38" s="83" t="s">
        <v>4191</v>
      </c>
      <c r="G38" s="83" t="s">
        <v>4222</v>
      </c>
      <c r="H38" s="401" t="s">
        <v>4223</v>
      </c>
      <c r="I38" s="83" t="s">
        <v>4224</v>
      </c>
      <c r="J38" s="83" t="s">
        <v>4225</v>
      </c>
      <c r="K38" s="83"/>
      <c r="L38" s="83"/>
      <c r="M38" s="83"/>
      <c r="N38" s="85">
        <v>50.0</v>
      </c>
      <c r="O38" s="85">
        <v>150.0</v>
      </c>
      <c r="P38" s="83" t="s">
        <v>79</v>
      </c>
      <c r="Q38" s="3"/>
      <c r="R38" s="3"/>
      <c r="S38" s="3"/>
      <c r="T38" s="3"/>
      <c r="U38" s="3"/>
      <c r="V38" s="3"/>
      <c r="W38" s="3"/>
      <c r="X38" s="3"/>
      <c r="Y38" s="3"/>
      <c r="Z38" s="3"/>
    </row>
    <row r="39" ht="15.0" customHeight="1">
      <c r="A39" s="83" t="s">
        <v>79</v>
      </c>
      <c r="B39" s="83" t="s">
        <v>52</v>
      </c>
      <c r="C39" s="83" t="s">
        <v>4226</v>
      </c>
      <c r="D39" s="83" t="s">
        <v>4227</v>
      </c>
      <c r="E39" s="83" t="s">
        <v>2743</v>
      </c>
      <c r="F39" s="83" t="s">
        <v>4191</v>
      </c>
      <c r="G39" s="83" t="s">
        <v>4222</v>
      </c>
      <c r="H39" s="401" t="s">
        <v>4228</v>
      </c>
      <c r="I39" s="83" t="s">
        <v>4229</v>
      </c>
      <c r="J39" s="83" t="s">
        <v>4044</v>
      </c>
      <c r="K39" s="83"/>
      <c r="L39" s="83"/>
      <c r="M39" s="83"/>
      <c r="N39" s="85">
        <v>20.0</v>
      </c>
      <c r="O39" s="85">
        <v>30.0</v>
      </c>
      <c r="P39" s="83" t="s">
        <v>79</v>
      </c>
      <c r="Q39" s="3"/>
      <c r="R39" s="3"/>
      <c r="S39" s="3"/>
      <c r="T39" s="3"/>
      <c r="U39" s="3"/>
      <c r="V39" s="3"/>
      <c r="W39" s="3"/>
      <c r="X39" s="3"/>
      <c r="Y39" s="3"/>
      <c r="Z39" s="3"/>
    </row>
    <row r="40" ht="15.0" customHeight="1">
      <c r="A40" s="83" t="s">
        <v>79</v>
      </c>
      <c r="B40" s="83" t="s">
        <v>52</v>
      </c>
      <c r="C40" s="83" t="s">
        <v>4226</v>
      </c>
      <c r="D40" s="83" t="s">
        <v>4227</v>
      </c>
      <c r="E40" s="83" t="s">
        <v>2743</v>
      </c>
      <c r="F40" s="83" t="s">
        <v>4191</v>
      </c>
      <c r="G40" s="83" t="s">
        <v>4222</v>
      </c>
      <c r="H40" s="401" t="s">
        <v>4228</v>
      </c>
      <c r="I40" s="83" t="s">
        <v>4230</v>
      </c>
      <c r="J40" s="83" t="s">
        <v>4044</v>
      </c>
      <c r="K40" s="83"/>
      <c r="L40" s="83"/>
      <c r="M40" s="83"/>
      <c r="N40" s="85">
        <v>20.0</v>
      </c>
      <c r="O40" s="85">
        <v>30.0</v>
      </c>
      <c r="P40" s="83" t="s">
        <v>79</v>
      </c>
      <c r="Q40" s="3"/>
      <c r="R40" s="3"/>
      <c r="S40" s="3"/>
      <c r="T40" s="3"/>
      <c r="U40" s="3"/>
      <c r="V40" s="3"/>
      <c r="W40" s="3"/>
      <c r="X40" s="3"/>
      <c r="Y40" s="3"/>
      <c r="Z40" s="3"/>
    </row>
    <row r="41" ht="15.0" customHeight="1">
      <c r="A41" s="83" t="s">
        <v>79</v>
      </c>
      <c r="B41" s="83" t="s">
        <v>52</v>
      </c>
      <c r="C41" s="83" t="s">
        <v>4226</v>
      </c>
      <c r="D41" s="83" t="s">
        <v>4227</v>
      </c>
      <c r="E41" s="83" t="s">
        <v>2743</v>
      </c>
      <c r="F41" s="83" t="s">
        <v>4191</v>
      </c>
      <c r="G41" s="83" t="s">
        <v>4222</v>
      </c>
      <c r="H41" s="401" t="s">
        <v>4228</v>
      </c>
      <c r="I41" s="83" t="s">
        <v>4231</v>
      </c>
      <c r="J41" s="83" t="s">
        <v>4044</v>
      </c>
      <c r="K41" s="83"/>
      <c r="L41" s="83"/>
      <c r="M41" s="83"/>
      <c r="N41" s="85">
        <v>20.0</v>
      </c>
      <c r="O41" s="85">
        <v>30.0</v>
      </c>
      <c r="P41" s="83" t="s">
        <v>79</v>
      </c>
      <c r="Q41" s="3"/>
      <c r="R41" s="3"/>
      <c r="S41" s="3"/>
      <c r="T41" s="3"/>
      <c r="U41" s="3"/>
      <c r="V41" s="3"/>
      <c r="W41" s="3"/>
      <c r="X41" s="3"/>
      <c r="Y41" s="3"/>
      <c r="Z41" s="3"/>
    </row>
    <row r="42" ht="15.0" customHeight="1">
      <c r="A42" s="83" t="s">
        <v>3917</v>
      </c>
      <c r="B42" s="83" t="s">
        <v>52</v>
      </c>
      <c r="C42" s="83" t="s">
        <v>4215</v>
      </c>
      <c r="D42" s="83" t="s">
        <v>4216</v>
      </c>
      <c r="E42" s="83" t="s">
        <v>4232</v>
      </c>
      <c r="F42" s="83" t="s">
        <v>4218</v>
      </c>
      <c r="G42" s="83"/>
      <c r="H42" s="401" t="s">
        <v>4219</v>
      </c>
      <c r="I42" s="83" t="s">
        <v>4159</v>
      </c>
      <c r="J42" s="83" t="s">
        <v>4220</v>
      </c>
      <c r="K42" s="83"/>
      <c r="L42" s="83"/>
      <c r="M42" s="83"/>
      <c r="N42" s="85">
        <v>100.0</v>
      </c>
      <c r="O42" s="85">
        <v>100.0</v>
      </c>
      <c r="P42" s="83" t="s">
        <v>80</v>
      </c>
      <c r="Q42" s="3"/>
      <c r="R42" s="3"/>
      <c r="S42" s="3"/>
      <c r="T42" s="3"/>
      <c r="U42" s="3"/>
      <c r="V42" s="3"/>
      <c r="W42" s="3"/>
      <c r="X42" s="3"/>
      <c r="Y42" s="3"/>
      <c r="Z42" s="3"/>
    </row>
    <row r="43" ht="15.0" customHeight="1">
      <c r="A43" s="90" t="s">
        <v>3932</v>
      </c>
      <c r="B43" s="90" t="s">
        <v>52</v>
      </c>
      <c r="C43" s="90" t="s">
        <v>4161</v>
      </c>
      <c r="D43" s="90" t="s">
        <v>4155</v>
      </c>
      <c r="E43" s="90" t="s">
        <v>4162</v>
      </c>
      <c r="F43" s="90" t="s">
        <v>4196</v>
      </c>
      <c r="G43" s="90"/>
      <c r="H43" s="214" t="s">
        <v>4164</v>
      </c>
      <c r="I43" s="90" t="s">
        <v>4162</v>
      </c>
      <c r="J43" s="90" t="s">
        <v>4165</v>
      </c>
      <c r="K43" s="90"/>
      <c r="L43" s="90"/>
      <c r="M43" s="90"/>
      <c r="N43" s="90">
        <v>100.0</v>
      </c>
      <c r="O43" s="90">
        <v>100.0</v>
      </c>
      <c r="P43" s="83" t="s">
        <v>497</v>
      </c>
      <c r="Q43" s="3"/>
      <c r="R43" s="3"/>
      <c r="S43" s="3"/>
      <c r="T43" s="3"/>
      <c r="U43" s="3"/>
      <c r="V43" s="3"/>
      <c r="W43" s="3"/>
      <c r="X43" s="3"/>
      <c r="Y43" s="3"/>
      <c r="Z43" s="3"/>
    </row>
    <row r="44" ht="15.75" customHeight="1">
      <c r="A44" s="114" t="s">
        <v>4233</v>
      </c>
      <c r="B44" s="114" t="s">
        <v>86</v>
      </c>
      <c r="C44" s="114" t="s">
        <v>4234</v>
      </c>
      <c r="D44" s="405" t="s">
        <v>4235</v>
      </c>
      <c r="E44" s="114" t="s">
        <v>2743</v>
      </c>
      <c r="F44" s="405" t="s">
        <v>4236</v>
      </c>
      <c r="G44" s="405" t="s">
        <v>4237</v>
      </c>
      <c r="H44" s="403" t="s">
        <v>4238</v>
      </c>
      <c r="I44" s="114" t="s">
        <v>4239</v>
      </c>
      <c r="J44" s="114" t="s">
        <v>4240</v>
      </c>
      <c r="K44" s="114"/>
      <c r="L44" s="114"/>
      <c r="M44" s="114"/>
      <c r="N44" s="380">
        <v>150.0</v>
      </c>
      <c r="O44" s="380">
        <v>150.0</v>
      </c>
      <c r="P44" s="114" t="s">
        <v>88</v>
      </c>
      <c r="Q44" s="3"/>
      <c r="R44" s="3"/>
      <c r="S44" s="3"/>
      <c r="T44" s="3"/>
      <c r="U44" s="3"/>
      <c r="V44" s="3"/>
      <c r="W44" s="3"/>
      <c r="X44" s="3"/>
      <c r="Y44" s="3"/>
      <c r="Z44" s="3"/>
    </row>
    <row r="45" ht="15.75" customHeight="1">
      <c r="A45" s="114" t="s">
        <v>4241</v>
      </c>
      <c r="B45" s="114" t="s">
        <v>86</v>
      </c>
      <c r="C45" s="114" t="s">
        <v>4234</v>
      </c>
      <c r="D45" s="405" t="s">
        <v>4235</v>
      </c>
      <c r="E45" s="405" t="s">
        <v>4242</v>
      </c>
      <c r="F45" s="405" t="s">
        <v>4236</v>
      </c>
      <c r="G45" s="405"/>
      <c r="H45" s="83" t="s">
        <v>4238</v>
      </c>
      <c r="I45" s="114"/>
      <c r="J45" s="114" t="s">
        <v>4240</v>
      </c>
      <c r="K45" s="114">
        <v>2.0</v>
      </c>
      <c r="L45" s="114">
        <v>2.0</v>
      </c>
      <c r="M45" s="114">
        <v>2.0</v>
      </c>
      <c r="N45" s="380">
        <v>60.0</v>
      </c>
      <c r="O45" s="380">
        <v>15.0</v>
      </c>
      <c r="P45" s="114" t="s">
        <v>88</v>
      </c>
      <c r="Q45" s="3"/>
      <c r="R45" s="3"/>
      <c r="S45" s="3"/>
      <c r="T45" s="3"/>
      <c r="U45" s="3"/>
      <c r="V45" s="3"/>
      <c r="W45" s="3"/>
      <c r="X45" s="3"/>
      <c r="Y45" s="3"/>
      <c r="Z45" s="3"/>
    </row>
    <row r="46" ht="15.75" customHeight="1">
      <c r="A46" s="114" t="s">
        <v>4243</v>
      </c>
      <c r="B46" s="114" t="s">
        <v>86</v>
      </c>
      <c r="C46" s="114" t="s">
        <v>4234</v>
      </c>
      <c r="D46" s="405" t="s">
        <v>4235</v>
      </c>
      <c r="E46" s="405" t="s">
        <v>4242</v>
      </c>
      <c r="F46" s="405" t="s">
        <v>4236</v>
      </c>
      <c r="G46" s="405"/>
      <c r="H46" s="83" t="s">
        <v>4238</v>
      </c>
      <c r="I46" s="114"/>
      <c r="J46" s="114" t="s">
        <v>4240</v>
      </c>
      <c r="K46" s="114">
        <v>1.0</v>
      </c>
      <c r="L46" s="114">
        <v>1.0</v>
      </c>
      <c r="M46" s="114">
        <v>7.0</v>
      </c>
      <c r="N46" s="380">
        <v>60.0</v>
      </c>
      <c r="O46" s="380">
        <v>60.0</v>
      </c>
      <c r="P46" s="114" t="s">
        <v>88</v>
      </c>
      <c r="Q46" s="3"/>
      <c r="R46" s="3"/>
      <c r="S46" s="3"/>
      <c r="T46" s="3"/>
      <c r="U46" s="3"/>
      <c r="V46" s="3"/>
      <c r="W46" s="3"/>
      <c r="X46" s="3"/>
      <c r="Y46" s="3"/>
      <c r="Z46" s="3"/>
    </row>
    <row r="47" ht="15.75" customHeight="1">
      <c r="A47" s="114" t="s">
        <v>4244</v>
      </c>
      <c r="B47" s="114" t="s">
        <v>86</v>
      </c>
      <c r="C47" s="114" t="s">
        <v>4245</v>
      </c>
      <c r="D47" s="405" t="s">
        <v>4235</v>
      </c>
      <c r="E47" s="405" t="s">
        <v>4246</v>
      </c>
      <c r="F47" s="405" t="s">
        <v>4247</v>
      </c>
      <c r="G47" s="405"/>
      <c r="H47" s="204" t="s">
        <v>4248</v>
      </c>
      <c r="I47" s="114"/>
      <c r="J47" s="114" t="s">
        <v>4249</v>
      </c>
      <c r="K47" s="114">
        <v>1.0</v>
      </c>
      <c r="L47" s="114">
        <v>1.0</v>
      </c>
      <c r="M47" s="114">
        <v>7.0</v>
      </c>
      <c r="N47" s="380">
        <v>20.0</v>
      </c>
      <c r="O47" s="380">
        <v>10.0</v>
      </c>
      <c r="P47" s="114" t="s">
        <v>88</v>
      </c>
      <c r="Q47" s="3"/>
      <c r="R47" s="3"/>
      <c r="S47" s="3"/>
      <c r="T47" s="3"/>
      <c r="U47" s="3"/>
      <c r="V47" s="3"/>
      <c r="W47" s="3"/>
      <c r="X47" s="3"/>
      <c r="Y47" s="3"/>
      <c r="Z47" s="3"/>
    </row>
    <row r="48" ht="15.75" customHeight="1">
      <c r="A48" s="114" t="s">
        <v>4250</v>
      </c>
      <c r="B48" s="114" t="s">
        <v>86</v>
      </c>
      <c r="C48" s="114" t="s">
        <v>4245</v>
      </c>
      <c r="D48" s="405" t="s">
        <v>4235</v>
      </c>
      <c r="E48" s="405" t="s">
        <v>4246</v>
      </c>
      <c r="F48" s="405" t="s">
        <v>4247</v>
      </c>
      <c r="G48" s="414"/>
      <c r="H48" s="204" t="s">
        <v>4248</v>
      </c>
      <c r="I48" s="404"/>
      <c r="J48" s="114" t="s">
        <v>4249</v>
      </c>
      <c r="K48" s="404">
        <v>3.0</v>
      </c>
      <c r="L48" s="404">
        <v>3.0</v>
      </c>
      <c r="M48" s="404">
        <v>3.0</v>
      </c>
      <c r="N48" s="380">
        <v>20.0</v>
      </c>
      <c r="O48" s="380">
        <v>3.33</v>
      </c>
      <c r="P48" s="114" t="s">
        <v>88</v>
      </c>
      <c r="Q48" s="3"/>
      <c r="R48" s="3"/>
      <c r="S48" s="3"/>
      <c r="T48" s="3"/>
      <c r="U48" s="3"/>
      <c r="V48" s="3"/>
      <c r="W48" s="3"/>
      <c r="X48" s="3"/>
      <c r="Y48" s="3"/>
      <c r="Z48" s="3"/>
    </row>
    <row r="49" ht="15.75" customHeight="1">
      <c r="A49" s="114" t="s">
        <v>4241</v>
      </c>
      <c r="B49" s="114" t="s">
        <v>86</v>
      </c>
      <c r="C49" s="114" t="s">
        <v>4251</v>
      </c>
      <c r="D49" s="414" t="s">
        <v>4252</v>
      </c>
      <c r="E49" s="405" t="s">
        <v>4242</v>
      </c>
      <c r="F49" s="414" t="s">
        <v>4253</v>
      </c>
      <c r="G49" s="414"/>
      <c r="H49" s="204" t="s">
        <v>4254</v>
      </c>
      <c r="I49" s="404"/>
      <c r="J49" s="405" t="s">
        <v>4255</v>
      </c>
      <c r="K49" s="404">
        <v>2.0</v>
      </c>
      <c r="L49" s="404">
        <v>2.0</v>
      </c>
      <c r="M49" s="404">
        <v>2.0</v>
      </c>
      <c r="N49" s="380">
        <v>30.0</v>
      </c>
      <c r="O49" s="380">
        <v>7.5</v>
      </c>
      <c r="P49" s="114" t="s">
        <v>88</v>
      </c>
      <c r="Q49" s="3"/>
      <c r="R49" s="3"/>
      <c r="S49" s="3"/>
      <c r="T49" s="3"/>
      <c r="U49" s="3"/>
      <c r="V49" s="3"/>
      <c r="W49" s="3"/>
      <c r="X49" s="3"/>
      <c r="Y49" s="3"/>
      <c r="Z49" s="3"/>
    </row>
    <row r="50" ht="15.75" customHeight="1">
      <c r="A50" s="114" t="s">
        <v>4256</v>
      </c>
      <c r="B50" s="114" t="s">
        <v>86</v>
      </c>
      <c r="C50" s="114" t="s">
        <v>4251</v>
      </c>
      <c r="D50" s="414" t="s">
        <v>4252</v>
      </c>
      <c r="E50" s="405" t="s">
        <v>4257</v>
      </c>
      <c r="F50" s="414" t="s">
        <v>4253</v>
      </c>
      <c r="G50" s="414"/>
      <c r="H50" s="204" t="s">
        <v>4254</v>
      </c>
      <c r="I50" s="404"/>
      <c r="J50" s="405" t="s">
        <v>4255</v>
      </c>
      <c r="K50" s="404">
        <v>3.0</v>
      </c>
      <c r="L50" s="404">
        <v>1.0</v>
      </c>
      <c r="M50" s="404">
        <v>3.0</v>
      </c>
      <c r="N50" s="380">
        <v>20.0</v>
      </c>
      <c r="O50" s="380">
        <v>3.33</v>
      </c>
      <c r="P50" s="114" t="s">
        <v>88</v>
      </c>
      <c r="Q50" s="3"/>
      <c r="R50" s="3"/>
      <c r="S50" s="3"/>
      <c r="T50" s="3"/>
      <c r="U50" s="3"/>
      <c r="V50" s="3"/>
      <c r="W50" s="3"/>
      <c r="X50" s="3"/>
      <c r="Y50" s="3"/>
      <c r="Z50" s="3"/>
    </row>
    <row r="51" ht="15.75" customHeight="1">
      <c r="A51" s="114" t="s">
        <v>4007</v>
      </c>
      <c r="B51" s="114" t="s">
        <v>86</v>
      </c>
      <c r="C51" s="114" t="s">
        <v>4258</v>
      </c>
      <c r="D51" s="405" t="s">
        <v>4259</v>
      </c>
      <c r="E51" s="405" t="s">
        <v>2738</v>
      </c>
      <c r="F51" s="405" t="s">
        <v>4260</v>
      </c>
      <c r="G51" s="405"/>
      <c r="H51" s="69" t="s">
        <v>4261</v>
      </c>
      <c r="I51" s="114"/>
      <c r="J51" s="114" t="s">
        <v>4262</v>
      </c>
      <c r="K51" s="114"/>
      <c r="L51" s="114"/>
      <c r="M51" s="114"/>
      <c r="N51" s="380">
        <v>45.0</v>
      </c>
      <c r="O51" s="380">
        <v>45.0</v>
      </c>
      <c r="P51" s="380" t="s">
        <v>89</v>
      </c>
      <c r="Q51" s="3"/>
      <c r="R51" s="3"/>
      <c r="S51" s="3"/>
      <c r="T51" s="3"/>
      <c r="U51" s="3"/>
      <c r="V51" s="3"/>
      <c r="W51" s="3"/>
      <c r="X51" s="3"/>
      <c r="Y51" s="3"/>
      <c r="Z51" s="3"/>
    </row>
    <row r="52" ht="15.75" customHeight="1">
      <c r="A52" s="114" t="s">
        <v>4007</v>
      </c>
      <c r="B52" s="114" t="s">
        <v>86</v>
      </c>
      <c r="C52" s="114" t="s">
        <v>4263</v>
      </c>
      <c r="D52" s="404" t="s">
        <v>4227</v>
      </c>
      <c r="E52" s="405" t="s">
        <v>2743</v>
      </c>
      <c r="F52" s="405" t="s">
        <v>4156</v>
      </c>
      <c r="G52" s="405"/>
      <c r="H52" s="83" t="s">
        <v>4228</v>
      </c>
      <c r="I52" s="114"/>
      <c r="J52" s="114" t="s">
        <v>4264</v>
      </c>
      <c r="K52" s="114"/>
      <c r="L52" s="114"/>
      <c r="M52" s="114"/>
      <c r="N52" s="380">
        <v>20.0</v>
      </c>
      <c r="O52" s="380">
        <v>20.0</v>
      </c>
      <c r="P52" s="380" t="s">
        <v>89</v>
      </c>
      <c r="Q52" s="3"/>
      <c r="R52" s="3"/>
      <c r="S52" s="3"/>
      <c r="T52" s="3"/>
      <c r="U52" s="3"/>
      <c r="V52" s="3"/>
      <c r="W52" s="3"/>
      <c r="X52" s="3"/>
      <c r="Y52" s="3"/>
      <c r="Z52" s="3"/>
    </row>
    <row r="53" ht="15.75" customHeight="1">
      <c r="A53" s="114" t="s">
        <v>4265</v>
      </c>
      <c r="B53" s="114" t="s">
        <v>86</v>
      </c>
      <c r="C53" s="114" t="s">
        <v>4266</v>
      </c>
      <c r="D53" s="405"/>
      <c r="E53" s="405" t="s">
        <v>4267</v>
      </c>
      <c r="F53" s="405" t="s">
        <v>4156</v>
      </c>
      <c r="G53" s="405"/>
      <c r="H53" s="83" t="s">
        <v>4228</v>
      </c>
      <c r="I53" s="114"/>
      <c r="J53" s="114" t="s">
        <v>4268</v>
      </c>
      <c r="K53" s="114"/>
      <c r="L53" s="114"/>
      <c r="M53" s="114"/>
      <c r="N53" s="380">
        <v>20.0</v>
      </c>
      <c r="O53" s="380">
        <v>20.0</v>
      </c>
      <c r="P53" s="380" t="s">
        <v>91</v>
      </c>
      <c r="Q53" s="3"/>
      <c r="R53" s="3"/>
      <c r="S53" s="3"/>
      <c r="T53" s="3"/>
      <c r="U53" s="3"/>
      <c r="V53" s="3"/>
      <c r="W53" s="3"/>
      <c r="X53" s="3"/>
      <c r="Y53" s="3"/>
      <c r="Z53" s="3"/>
    </row>
    <row r="54" ht="15.75" customHeight="1">
      <c r="A54" s="83" t="s">
        <v>4269</v>
      </c>
      <c r="B54" s="83" t="s">
        <v>86</v>
      </c>
      <c r="C54" s="83" t="s">
        <v>4226</v>
      </c>
      <c r="D54" s="398"/>
      <c r="E54" s="405" t="s">
        <v>2743</v>
      </c>
      <c r="F54" s="405" t="s">
        <v>4156</v>
      </c>
      <c r="G54" s="405"/>
      <c r="H54" s="83" t="s">
        <v>4228</v>
      </c>
      <c r="I54" s="114"/>
      <c r="J54" s="114" t="s">
        <v>4270</v>
      </c>
      <c r="K54" s="380"/>
      <c r="L54" s="380">
        <v>1.0</v>
      </c>
      <c r="M54" s="380">
        <v>2.0</v>
      </c>
      <c r="N54" s="380">
        <v>20.0</v>
      </c>
      <c r="O54" s="380">
        <v>20.0</v>
      </c>
      <c r="P54" s="114" t="s">
        <v>93</v>
      </c>
      <c r="Q54" s="3"/>
      <c r="R54" s="3"/>
      <c r="S54" s="3"/>
      <c r="T54" s="3"/>
      <c r="U54" s="3"/>
      <c r="V54" s="3"/>
      <c r="W54" s="3"/>
      <c r="X54" s="3"/>
      <c r="Y54" s="3"/>
      <c r="Z54" s="3"/>
    </row>
    <row r="55" ht="15.75" customHeight="1">
      <c r="A55" s="114" t="s">
        <v>4271</v>
      </c>
      <c r="B55" s="114" t="s">
        <v>86</v>
      </c>
      <c r="C55" s="114" t="s">
        <v>4234</v>
      </c>
      <c r="D55" s="405" t="s">
        <v>4235</v>
      </c>
      <c r="E55" s="405" t="s">
        <v>4242</v>
      </c>
      <c r="F55" s="405" t="s">
        <v>4236</v>
      </c>
      <c r="G55" s="405"/>
      <c r="H55" s="83" t="s">
        <v>4238</v>
      </c>
      <c r="I55" s="114"/>
      <c r="J55" s="114" t="s">
        <v>4240</v>
      </c>
      <c r="K55" s="114">
        <v>2.0</v>
      </c>
      <c r="L55" s="114">
        <v>2.0</v>
      </c>
      <c r="M55" s="114">
        <v>2.0</v>
      </c>
      <c r="N55" s="380">
        <v>60.0</v>
      </c>
      <c r="O55" s="380">
        <v>30.0</v>
      </c>
      <c r="P55" s="114" t="s">
        <v>616</v>
      </c>
      <c r="Q55" s="3"/>
      <c r="R55" s="3"/>
      <c r="S55" s="3"/>
      <c r="T55" s="3"/>
      <c r="U55" s="3"/>
      <c r="V55" s="3"/>
      <c r="W55" s="3"/>
      <c r="X55" s="3"/>
      <c r="Y55" s="3"/>
      <c r="Z55" s="3"/>
    </row>
    <row r="56" ht="15.75" customHeight="1">
      <c r="A56" s="114" t="s">
        <v>4272</v>
      </c>
      <c r="B56" s="114" t="s">
        <v>86</v>
      </c>
      <c r="C56" s="114" t="s">
        <v>4245</v>
      </c>
      <c r="D56" s="405" t="s">
        <v>4235</v>
      </c>
      <c r="E56" s="405" t="s">
        <v>4246</v>
      </c>
      <c r="F56" s="405" t="s">
        <v>4247</v>
      </c>
      <c r="G56" s="414"/>
      <c r="H56" s="204" t="s">
        <v>4248</v>
      </c>
      <c r="I56" s="404"/>
      <c r="J56" s="114" t="s">
        <v>4249</v>
      </c>
      <c r="K56" s="404">
        <v>8.0</v>
      </c>
      <c r="L56" s="404">
        <v>7.0</v>
      </c>
      <c r="M56" s="404">
        <v>8.0</v>
      </c>
      <c r="N56" s="380">
        <v>20.0</v>
      </c>
      <c r="O56" s="380">
        <v>2.5</v>
      </c>
      <c r="P56" s="114" t="s">
        <v>616</v>
      </c>
      <c r="Q56" s="3"/>
      <c r="R56" s="3"/>
      <c r="S56" s="3"/>
      <c r="T56" s="3"/>
      <c r="U56" s="3"/>
      <c r="V56" s="3"/>
      <c r="W56" s="3"/>
      <c r="X56" s="3"/>
      <c r="Y56" s="3"/>
      <c r="Z56" s="3"/>
    </row>
    <row r="57" ht="15.75" customHeight="1">
      <c r="A57" s="114" t="s">
        <v>4271</v>
      </c>
      <c r="B57" s="114" t="s">
        <v>86</v>
      </c>
      <c r="C57" s="114" t="s">
        <v>4251</v>
      </c>
      <c r="D57" s="414" t="s">
        <v>4252</v>
      </c>
      <c r="E57" s="405" t="s">
        <v>4242</v>
      </c>
      <c r="F57" s="414" t="s">
        <v>4253</v>
      </c>
      <c r="G57" s="414"/>
      <c r="H57" s="204" t="s">
        <v>4254</v>
      </c>
      <c r="I57" s="404"/>
      <c r="J57" s="405" t="s">
        <v>4255</v>
      </c>
      <c r="K57" s="404">
        <v>2.0</v>
      </c>
      <c r="L57" s="404">
        <v>2.0</v>
      </c>
      <c r="M57" s="404">
        <v>2.0</v>
      </c>
      <c r="N57" s="380">
        <v>30.0</v>
      </c>
      <c r="O57" s="380">
        <v>15.0</v>
      </c>
      <c r="P57" s="114" t="s">
        <v>616</v>
      </c>
      <c r="Q57" s="3"/>
      <c r="R57" s="3"/>
      <c r="S57" s="3"/>
      <c r="T57" s="3"/>
      <c r="U57" s="3"/>
      <c r="V57" s="3"/>
      <c r="W57" s="3"/>
      <c r="X57" s="3"/>
      <c r="Y57" s="3"/>
      <c r="Z57" s="3"/>
    </row>
    <row r="58" ht="15.75" customHeight="1">
      <c r="A58" s="114" t="s">
        <v>4273</v>
      </c>
      <c r="B58" s="114" t="s">
        <v>86</v>
      </c>
      <c r="C58" s="114" t="s">
        <v>4274</v>
      </c>
      <c r="D58" s="405" t="s">
        <v>4275</v>
      </c>
      <c r="E58" s="405" t="s">
        <v>2738</v>
      </c>
      <c r="F58" s="405" t="s">
        <v>4191</v>
      </c>
      <c r="G58" s="405"/>
      <c r="H58" s="69" t="s">
        <v>4276</v>
      </c>
      <c r="I58" s="114"/>
      <c r="J58" s="114" t="s">
        <v>4277</v>
      </c>
      <c r="K58" s="114">
        <v>3.0</v>
      </c>
      <c r="L58" s="114">
        <v>2.0</v>
      </c>
      <c r="M58" s="114">
        <v>3.0</v>
      </c>
      <c r="N58" s="380">
        <v>30.0</v>
      </c>
      <c r="O58" s="380">
        <v>10.0</v>
      </c>
      <c r="P58" s="114" t="s">
        <v>99</v>
      </c>
      <c r="Q58" s="3"/>
      <c r="R58" s="3"/>
      <c r="S58" s="3"/>
      <c r="T58" s="3"/>
      <c r="U58" s="3"/>
      <c r="V58" s="3"/>
      <c r="W58" s="3"/>
      <c r="X58" s="3"/>
      <c r="Y58" s="3"/>
      <c r="Z58" s="3"/>
    </row>
    <row r="59" ht="15.75" customHeight="1">
      <c r="A59" s="114" t="s">
        <v>4278</v>
      </c>
      <c r="B59" s="114" t="s">
        <v>86</v>
      </c>
      <c r="C59" s="114" t="s">
        <v>4274</v>
      </c>
      <c r="D59" s="405" t="s">
        <v>4275</v>
      </c>
      <c r="E59" s="405" t="s">
        <v>2738</v>
      </c>
      <c r="F59" s="405" t="s">
        <v>4191</v>
      </c>
      <c r="G59" s="405"/>
      <c r="H59" s="83" t="s">
        <v>4276</v>
      </c>
      <c r="I59" s="114"/>
      <c r="J59" s="114" t="s">
        <v>4277</v>
      </c>
      <c r="K59" s="114">
        <v>5.0</v>
      </c>
      <c r="L59" s="114">
        <v>5.0</v>
      </c>
      <c r="M59" s="114">
        <v>5.0</v>
      </c>
      <c r="N59" s="380">
        <v>30.0</v>
      </c>
      <c r="O59" s="380">
        <v>6.0</v>
      </c>
      <c r="P59" s="114" t="s">
        <v>99</v>
      </c>
      <c r="Q59" s="3"/>
      <c r="R59" s="3"/>
      <c r="S59" s="3"/>
      <c r="T59" s="3"/>
      <c r="U59" s="3"/>
      <c r="V59" s="3"/>
      <c r="W59" s="3"/>
      <c r="X59" s="3"/>
      <c r="Y59" s="3"/>
      <c r="Z59" s="3"/>
    </row>
    <row r="60" ht="15.75" customHeight="1">
      <c r="A60" s="114" t="s">
        <v>4279</v>
      </c>
      <c r="B60" s="114" t="s">
        <v>86</v>
      </c>
      <c r="C60" s="114" t="s">
        <v>4274</v>
      </c>
      <c r="D60" s="405" t="s">
        <v>4275</v>
      </c>
      <c r="E60" s="405" t="s">
        <v>2738</v>
      </c>
      <c r="F60" s="405" t="s">
        <v>4191</v>
      </c>
      <c r="G60" s="405"/>
      <c r="H60" s="204" t="s">
        <v>4276</v>
      </c>
      <c r="I60" s="114"/>
      <c r="J60" s="114" t="s">
        <v>4277</v>
      </c>
      <c r="K60" s="114">
        <v>4.0</v>
      </c>
      <c r="L60" s="114">
        <v>4.0</v>
      </c>
      <c r="M60" s="114">
        <v>4.0</v>
      </c>
      <c r="N60" s="380">
        <v>30.0</v>
      </c>
      <c r="O60" s="380">
        <v>7.5</v>
      </c>
      <c r="P60" s="114" t="s">
        <v>99</v>
      </c>
      <c r="Q60" s="3"/>
      <c r="R60" s="3"/>
      <c r="S60" s="3"/>
      <c r="T60" s="3"/>
      <c r="U60" s="3"/>
      <c r="V60" s="3"/>
      <c r="W60" s="3"/>
      <c r="X60" s="3"/>
      <c r="Y60" s="3"/>
      <c r="Z60" s="3"/>
    </row>
    <row r="61" ht="15.75" customHeight="1">
      <c r="A61" s="114" t="s">
        <v>99</v>
      </c>
      <c r="B61" s="114" t="s">
        <v>86</v>
      </c>
      <c r="C61" s="114" t="s">
        <v>4280</v>
      </c>
      <c r="D61" s="405" t="s">
        <v>4155</v>
      </c>
      <c r="E61" s="405" t="s">
        <v>2743</v>
      </c>
      <c r="F61" s="405" t="s">
        <v>4191</v>
      </c>
      <c r="G61" s="405"/>
      <c r="H61" s="204" t="s">
        <v>4281</v>
      </c>
      <c r="I61" s="114" t="s">
        <v>4151</v>
      </c>
      <c r="J61" s="114" t="s">
        <v>4282</v>
      </c>
      <c r="K61" s="114"/>
      <c r="L61" s="114"/>
      <c r="M61" s="114"/>
      <c r="N61" s="380">
        <v>50.0</v>
      </c>
      <c r="O61" s="380">
        <v>75.0</v>
      </c>
      <c r="P61" s="114" t="s">
        <v>99</v>
      </c>
      <c r="Q61" s="3"/>
      <c r="R61" s="3"/>
      <c r="S61" s="3"/>
      <c r="T61" s="3"/>
      <c r="U61" s="3"/>
      <c r="V61" s="3"/>
      <c r="W61" s="3"/>
      <c r="X61" s="3"/>
      <c r="Y61" s="3"/>
      <c r="Z61" s="3"/>
    </row>
    <row r="62" ht="15.75" customHeight="1">
      <c r="A62" s="114" t="s">
        <v>4283</v>
      </c>
      <c r="B62" s="114" t="s">
        <v>86</v>
      </c>
      <c r="C62" s="114" t="s">
        <v>4280</v>
      </c>
      <c r="D62" s="405" t="s">
        <v>4155</v>
      </c>
      <c r="E62" s="405" t="s">
        <v>2738</v>
      </c>
      <c r="F62" s="405" t="s">
        <v>4191</v>
      </c>
      <c r="G62" s="405"/>
      <c r="H62" s="204" t="s">
        <v>4284</v>
      </c>
      <c r="I62" s="114"/>
      <c r="J62" s="114" t="s">
        <v>4282</v>
      </c>
      <c r="K62" s="114">
        <v>2.0</v>
      </c>
      <c r="L62" s="114">
        <v>1.0</v>
      </c>
      <c r="M62" s="114">
        <v>3.0</v>
      </c>
      <c r="N62" s="380">
        <v>20.0</v>
      </c>
      <c r="O62" s="380">
        <v>30.0</v>
      </c>
      <c r="P62" s="114" t="s">
        <v>99</v>
      </c>
      <c r="Q62" s="3"/>
      <c r="R62" s="3"/>
      <c r="S62" s="3"/>
      <c r="T62" s="3"/>
      <c r="U62" s="3"/>
      <c r="V62" s="3"/>
      <c r="W62" s="3"/>
      <c r="X62" s="3"/>
      <c r="Y62" s="3"/>
      <c r="Z62" s="3"/>
    </row>
    <row r="63" ht="15.75" customHeight="1">
      <c r="A63" s="114" t="s">
        <v>4285</v>
      </c>
      <c r="B63" s="114" t="s">
        <v>86</v>
      </c>
      <c r="C63" s="114" t="s">
        <v>4286</v>
      </c>
      <c r="D63" s="405" t="s">
        <v>4155</v>
      </c>
      <c r="E63" s="405" t="s">
        <v>2738</v>
      </c>
      <c r="F63" s="405" t="s">
        <v>4191</v>
      </c>
      <c r="G63" s="405"/>
      <c r="H63" s="83"/>
      <c r="I63" s="114"/>
      <c r="J63" s="114" t="s">
        <v>4287</v>
      </c>
      <c r="K63" s="114">
        <v>1.0</v>
      </c>
      <c r="L63" s="114">
        <v>1.0</v>
      </c>
      <c r="M63" s="114">
        <v>1.0</v>
      </c>
      <c r="N63" s="380">
        <v>30.0</v>
      </c>
      <c r="O63" s="380">
        <v>45.0</v>
      </c>
      <c r="P63" s="114" t="s">
        <v>99</v>
      </c>
      <c r="Q63" s="3"/>
      <c r="R63" s="3"/>
      <c r="S63" s="3"/>
      <c r="T63" s="3"/>
      <c r="U63" s="3"/>
      <c r="V63" s="3"/>
      <c r="W63" s="3"/>
      <c r="X63" s="3"/>
      <c r="Y63" s="3"/>
      <c r="Z63" s="3"/>
    </row>
    <row r="64" ht="15.75" customHeight="1">
      <c r="A64" s="114" t="s">
        <v>4288</v>
      </c>
      <c r="B64" s="114" t="s">
        <v>86</v>
      </c>
      <c r="C64" s="114" t="s">
        <v>4286</v>
      </c>
      <c r="D64" s="405" t="s">
        <v>4155</v>
      </c>
      <c r="E64" s="405" t="s">
        <v>2738</v>
      </c>
      <c r="F64" s="405" t="s">
        <v>4191</v>
      </c>
      <c r="G64" s="405"/>
      <c r="H64" s="83"/>
      <c r="I64" s="114"/>
      <c r="J64" s="114" t="s">
        <v>4287</v>
      </c>
      <c r="K64" s="114">
        <v>2.0</v>
      </c>
      <c r="L64" s="114">
        <v>1.0</v>
      </c>
      <c r="M64" s="114">
        <v>2.0</v>
      </c>
      <c r="N64" s="380">
        <v>30.0</v>
      </c>
      <c r="O64" s="380">
        <v>22.5</v>
      </c>
      <c r="P64" s="114" t="s">
        <v>99</v>
      </c>
      <c r="Q64" s="3"/>
      <c r="R64" s="3"/>
      <c r="S64" s="3"/>
      <c r="T64" s="3"/>
      <c r="U64" s="3"/>
      <c r="V64" s="3"/>
      <c r="W64" s="3"/>
      <c r="X64" s="3"/>
      <c r="Y64" s="3"/>
      <c r="Z64" s="3"/>
    </row>
    <row r="65" ht="15.75" customHeight="1">
      <c r="A65" s="114" t="s">
        <v>99</v>
      </c>
      <c r="B65" s="114" t="s">
        <v>86</v>
      </c>
      <c r="C65" s="114" t="s">
        <v>4289</v>
      </c>
      <c r="D65" s="405" t="s">
        <v>4275</v>
      </c>
      <c r="E65" s="414" t="s">
        <v>2743</v>
      </c>
      <c r="F65" s="414" t="s">
        <v>4191</v>
      </c>
      <c r="G65" s="414" t="s">
        <v>4149</v>
      </c>
      <c r="H65" s="83"/>
      <c r="I65" s="404" t="s">
        <v>2743</v>
      </c>
      <c r="J65" s="405"/>
      <c r="K65" s="405"/>
      <c r="L65" s="405">
        <v>1.0</v>
      </c>
      <c r="M65" s="405">
        <v>1.0</v>
      </c>
      <c r="N65" s="380">
        <v>20.0</v>
      </c>
      <c r="O65" s="380">
        <v>20.0</v>
      </c>
      <c r="P65" s="114" t="s">
        <v>99</v>
      </c>
      <c r="Q65" s="3"/>
      <c r="R65" s="3"/>
      <c r="S65" s="3"/>
      <c r="T65" s="3"/>
      <c r="U65" s="3"/>
      <c r="V65" s="3"/>
      <c r="W65" s="3"/>
      <c r="X65" s="3"/>
      <c r="Y65" s="3"/>
      <c r="Z65" s="3"/>
    </row>
    <row r="66" ht="15.75" customHeight="1">
      <c r="A66" s="134" t="s">
        <v>4290</v>
      </c>
      <c r="B66" s="134" t="s">
        <v>86</v>
      </c>
      <c r="C66" s="134" t="s">
        <v>4291</v>
      </c>
      <c r="D66" s="134" t="s">
        <v>4184</v>
      </c>
      <c r="E66" s="134" t="s">
        <v>2726</v>
      </c>
      <c r="F66" s="134" t="s">
        <v>4292</v>
      </c>
      <c r="G66" s="134"/>
      <c r="H66" s="447" t="s">
        <v>4293</v>
      </c>
      <c r="I66" s="134"/>
      <c r="J66" s="134" t="s">
        <v>4294</v>
      </c>
      <c r="K66" s="134">
        <v>2.0</v>
      </c>
      <c r="L66" s="134">
        <v>2.0</v>
      </c>
      <c r="M66" s="134">
        <v>2.0</v>
      </c>
      <c r="N66" s="236">
        <v>20.0</v>
      </c>
      <c r="O66" s="418">
        <v>10.0</v>
      </c>
      <c r="P66" s="114" t="s">
        <v>102</v>
      </c>
      <c r="Q66" s="3"/>
      <c r="R66" s="3"/>
      <c r="S66" s="3"/>
      <c r="T66" s="3"/>
      <c r="U66" s="3"/>
      <c r="V66" s="3"/>
      <c r="W66" s="3"/>
      <c r="X66" s="3"/>
      <c r="Y66" s="3"/>
      <c r="Z66" s="3"/>
    </row>
    <row r="67" ht="15.75" customHeight="1">
      <c r="A67" s="134" t="s">
        <v>4295</v>
      </c>
      <c r="B67" s="134" t="s">
        <v>86</v>
      </c>
      <c r="C67" s="134" t="s">
        <v>4296</v>
      </c>
      <c r="D67" s="134" t="s">
        <v>4184</v>
      </c>
      <c r="E67" s="134" t="s">
        <v>2726</v>
      </c>
      <c r="F67" s="420" t="s">
        <v>4297</v>
      </c>
      <c r="G67" s="420"/>
      <c r="H67" s="214" t="s">
        <v>4298</v>
      </c>
      <c r="I67" s="134"/>
      <c r="J67" s="134" t="s">
        <v>4299</v>
      </c>
      <c r="K67" s="134">
        <v>2.0</v>
      </c>
      <c r="L67" s="134">
        <v>2.0</v>
      </c>
      <c r="M67" s="134">
        <v>3.0</v>
      </c>
      <c r="N67" s="236">
        <v>45.0</v>
      </c>
      <c r="O67" s="418">
        <v>22.5</v>
      </c>
      <c r="P67" s="114" t="s">
        <v>102</v>
      </c>
      <c r="Q67" s="3"/>
      <c r="R67" s="3"/>
      <c r="S67" s="3"/>
      <c r="T67" s="3"/>
      <c r="U67" s="3"/>
      <c r="V67" s="3"/>
      <c r="W67" s="3"/>
      <c r="X67" s="3"/>
      <c r="Y67" s="3"/>
      <c r="Z67" s="3"/>
    </row>
    <row r="68" ht="15.75" customHeight="1">
      <c r="A68" s="134" t="s">
        <v>4300</v>
      </c>
      <c r="B68" s="134" t="s">
        <v>86</v>
      </c>
      <c r="C68" s="134" t="s">
        <v>4301</v>
      </c>
      <c r="D68" s="420" t="s">
        <v>4184</v>
      </c>
      <c r="E68" s="420" t="s">
        <v>2726</v>
      </c>
      <c r="F68" s="420" t="s">
        <v>4302</v>
      </c>
      <c r="G68" s="420"/>
      <c r="H68" s="88" t="s">
        <v>4303</v>
      </c>
      <c r="I68" s="134"/>
      <c r="J68" s="134" t="s">
        <v>4304</v>
      </c>
      <c r="K68" s="134">
        <v>2.0</v>
      </c>
      <c r="L68" s="134">
        <v>2.0</v>
      </c>
      <c r="M68" s="134">
        <v>2.0</v>
      </c>
      <c r="N68" s="236">
        <v>60.0</v>
      </c>
      <c r="O68" s="418">
        <v>30.0</v>
      </c>
      <c r="P68" s="114" t="s">
        <v>102</v>
      </c>
      <c r="Q68" s="3"/>
      <c r="R68" s="3"/>
      <c r="S68" s="3"/>
      <c r="T68" s="3"/>
      <c r="U68" s="3"/>
      <c r="V68" s="3"/>
      <c r="W68" s="3"/>
      <c r="X68" s="3"/>
      <c r="Y68" s="3"/>
      <c r="Z68" s="3"/>
    </row>
    <row r="69" ht="15.75" customHeight="1">
      <c r="A69" s="134" t="s">
        <v>114</v>
      </c>
      <c r="B69" s="134" t="s">
        <v>86</v>
      </c>
      <c r="C69" s="134" t="s">
        <v>4305</v>
      </c>
      <c r="D69" s="420" t="s">
        <v>4155</v>
      </c>
      <c r="E69" s="420" t="s">
        <v>2726</v>
      </c>
      <c r="F69" s="420" t="s">
        <v>4171</v>
      </c>
      <c r="G69" s="420" t="s">
        <v>4157</v>
      </c>
      <c r="H69" s="214" t="s">
        <v>4306</v>
      </c>
      <c r="I69" s="134"/>
      <c r="J69" s="455" t="s">
        <v>4307</v>
      </c>
      <c r="K69" s="134">
        <v>2.0</v>
      </c>
      <c r="L69" s="134">
        <v>1.0</v>
      </c>
      <c r="M69" s="134">
        <v>2.0</v>
      </c>
      <c r="N69" s="236">
        <v>30.0</v>
      </c>
      <c r="O69" s="236">
        <v>15.0</v>
      </c>
      <c r="P69" s="114" t="s">
        <v>114</v>
      </c>
      <c r="Q69" s="3"/>
      <c r="R69" s="3"/>
      <c r="S69" s="3"/>
      <c r="T69" s="3"/>
      <c r="U69" s="3"/>
      <c r="V69" s="3"/>
      <c r="W69" s="3"/>
      <c r="X69" s="3"/>
      <c r="Y69" s="3"/>
      <c r="Z69" s="3"/>
    </row>
    <row r="70" ht="15.75" customHeight="1">
      <c r="A70" s="134" t="s">
        <v>116</v>
      </c>
      <c r="B70" s="134" t="s">
        <v>86</v>
      </c>
      <c r="C70" s="134" t="s">
        <v>4226</v>
      </c>
      <c r="D70" s="420"/>
      <c r="E70" s="420" t="s">
        <v>2732</v>
      </c>
      <c r="F70" s="420" t="s">
        <v>4171</v>
      </c>
      <c r="G70" s="420" t="s">
        <v>4308</v>
      </c>
      <c r="H70" s="431" t="s">
        <v>4309</v>
      </c>
      <c r="I70" s="134" t="s">
        <v>4151</v>
      </c>
      <c r="J70" s="134" t="s">
        <v>4310</v>
      </c>
      <c r="K70" s="134"/>
      <c r="L70" s="134"/>
      <c r="M70" s="134"/>
      <c r="N70" s="235">
        <v>50.0</v>
      </c>
      <c r="O70" s="235">
        <v>50.0</v>
      </c>
      <c r="P70" s="236" t="s">
        <v>116</v>
      </c>
      <c r="Q70" s="3"/>
      <c r="R70" s="3"/>
      <c r="S70" s="3"/>
      <c r="T70" s="3"/>
      <c r="U70" s="3"/>
      <c r="V70" s="3"/>
      <c r="W70" s="3"/>
      <c r="X70" s="3"/>
      <c r="Y70" s="3"/>
      <c r="Z70" s="3"/>
    </row>
    <row r="71" ht="15.75" customHeight="1">
      <c r="A71" s="176" t="s">
        <v>121</v>
      </c>
      <c r="B71" s="47"/>
      <c r="C71" s="47"/>
      <c r="D71" s="47"/>
      <c r="E71" s="53"/>
      <c r="F71" s="3"/>
      <c r="G71" s="3"/>
      <c r="H71" s="3"/>
      <c r="I71" s="374"/>
      <c r="J71" s="390"/>
      <c r="K71" s="3"/>
      <c r="L71" s="3"/>
      <c r="M71" s="3"/>
      <c r="N71" s="3"/>
      <c r="O71" s="374">
        <f>SUM(O14:O70)</f>
        <v>3033.91</v>
      </c>
      <c r="P71" s="3"/>
      <c r="Q71" s="3"/>
      <c r="R71" s="3"/>
      <c r="S71" s="3"/>
      <c r="T71" s="3"/>
      <c r="U71" s="3"/>
      <c r="V71" s="3"/>
      <c r="W71" s="3"/>
      <c r="X71" s="3"/>
      <c r="Y71" s="3"/>
      <c r="Z71" s="3"/>
    </row>
    <row r="72" ht="15.75" customHeight="1">
      <c r="A72" s="46"/>
      <c r="B72" s="47"/>
      <c r="C72" s="47"/>
      <c r="D72" s="47"/>
      <c r="E72" s="1"/>
      <c r="F72" s="1"/>
      <c r="G72" s="3"/>
      <c r="H72" s="3"/>
      <c r="I72" s="3"/>
      <c r="J72" s="3"/>
      <c r="K72" s="3"/>
      <c r="L72" s="3"/>
      <c r="M72" s="3"/>
      <c r="N72" s="3"/>
      <c r="O72" s="3"/>
      <c r="P72" s="3"/>
      <c r="Q72" s="3"/>
      <c r="R72" s="3"/>
      <c r="S72" s="3"/>
      <c r="T72" s="3"/>
      <c r="U72" s="3"/>
      <c r="V72" s="3"/>
      <c r="W72" s="3"/>
      <c r="X72" s="3"/>
      <c r="Y72" s="3"/>
      <c r="Z72" s="3"/>
    </row>
    <row r="73" ht="15.75" customHeight="1">
      <c r="A73" s="391" t="s">
        <v>680</v>
      </c>
      <c r="B73" s="180"/>
      <c r="C73" s="180"/>
      <c r="D73" s="180"/>
      <c r="E73" s="180"/>
      <c r="F73" s="180"/>
      <c r="G73" s="3"/>
      <c r="H73" s="3"/>
      <c r="I73" s="3"/>
      <c r="J73" s="3"/>
      <c r="K73" s="3"/>
      <c r="L73" s="3"/>
      <c r="M73" s="3"/>
      <c r="N73" s="3"/>
      <c r="O73" s="3"/>
      <c r="P73" s="3"/>
      <c r="Q73" s="3"/>
      <c r="R73" s="3"/>
      <c r="S73" s="3"/>
      <c r="T73" s="3"/>
      <c r="U73" s="3"/>
      <c r="V73" s="3"/>
      <c r="W73" s="3"/>
      <c r="X73" s="3"/>
      <c r="Y73" s="3"/>
      <c r="Z73" s="3"/>
    </row>
    <row r="74" ht="15.75" customHeight="1">
      <c r="A74" s="46"/>
      <c r="B74" s="47"/>
      <c r="C74" s="47"/>
      <c r="D74" s="47"/>
      <c r="E74" s="47"/>
      <c r="F74" s="47"/>
      <c r="G74" s="47"/>
      <c r="H74" s="1"/>
      <c r="I74" s="3"/>
      <c r="J74" s="3"/>
      <c r="K74" s="3"/>
      <c r="L74" s="3"/>
      <c r="M74" s="3"/>
      <c r="N74" s="3"/>
      <c r="O74" s="3"/>
      <c r="P74" s="3"/>
      <c r="Q74" s="3"/>
      <c r="R74" s="3"/>
      <c r="S74" s="3"/>
      <c r="T74" s="3"/>
      <c r="U74" s="3"/>
      <c r="V74" s="3"/>
      <c r="W74" s="3"/>
      <c r="X74" s="3"/>
      <c r="Y74" s="3"/>
      <c r="Z74" s="3"/>
    </row>
    <row r="75" ht="15.75" customHeight="1">
      <c r="A75" s="46"/>
      <c r="B75" s="47"/>
      <c r="C75" s="47"/>
      <c r="D75" s="47"/>
      <c r="E75" s="47"/>
      <c r="F75" s="47"/>
      <c r="G75" s="47"/>
      <c r="H75" s="1"/>
      <c r="I75" s="3"/>
      <c r="J75" s="3"/>
      <c r="K75" s="3"/>
      <c r="L75" s="3"/>
      <c r="M75" s="3"/>
      <c r="N75" s="3"/>
      <c r="O75" s="3"/>
      <c r="P75" s="3"/>
      <c r="Q75" s="3"/>
      <c r="R75" s="3"/>
      <c r="S75" s="3"/>
      <c r="T75" s="3"/>
      <c r="U75" s="3"/>
      <c r="V75" s="3"/>
      <c r="W75" s="3"/>
      <c r="X75" s="3"/>
      <c r="Y75" s="3"/>
      <c r="Z75" s="3"/>
    </row>
    <row r="76" ht="15.75" customHeight="1">
      <c r="A76" s="46"/>
      <c r="B76" s="47"/>
      <c r="C76" s="47"/>
      <c r="D76" s="47"/>
      <c r="E76" s="47"/>
      <c r="F76" s="47"/>
      <c r="G76" s="47"/>
      <c r="H76" s="1"/>
      <c r="I76" s="3"/>
      <c r="J76" s="3"/>
      <c r="K76" s="3"/>
      <c r="L76" s="3"/>
      <c r="M76" s="3"/>
      <c r="N76" s="3"/>
      <c r="O76" s="3"/>
      <c r="P76" s="3"/>
      <c r="Q76" s="3"/>
      <c r="R76" s="3"/>
      <c r="S76" s="3"/>
      <c r="T76" s="3"/>
      <c r="U76" s="3"/>
      <c r="V76" s="3"/>
      <c r="W76" s="3"/>
      <c r="X76" s="3"/>
      <c r="Y76" s="3"/>
      <c r="Z76" s="3"/>
    </row>
    <row r="77" ht="15.75" customHeight="1">
      <c r="A77" s="46"/>
      <c r="B77" s="47"/>
      <c r="C77" s="47"/>
      <c r="D77" s="47"/>
      <c r="E77" s="47"/>
      <c r="F77" s="47"/>
      <c r="G77" s="47"/>
      <c r="H77" s="1"/>
      <c r="I77" s="3"/>
      <c r="J77" s="3"/>
      <c r="K77" s="3"/>
      <c r="L77" s="3"/>
      <c r="M77" s="3"/>
      <c r="N77" s="3"/>
      <c r="O77" s="3"/>
      <c r="P77" s="3"/>
      <c r="Q77" s="3"/>
      <c r="R77" s="3"/>
      <c r="S77" s="3"/>
      <c r="T77" s="3"/>
      <c r="U77" s="3"/>
      <c r="V77" s="3"/>
      <c r="W77" s="3"/>
      <c r="X77" s="3"/>
      <c r="Y77" s="3"/>
      <c r="Z77" s="3"/>
    </row>
    <row r="78" ht="15.75" customHeight="1">
      <c r="A78" s="46"/>
      <c r="B78" s="47"/>
      <c r="C78" s="47"/>
      <c r="D78" s="47"/>
      <c r="E78" s="47"/>
      <c r="F78" s="47"/>
      <c r="G78" s="47"/>
      <c r="H78" s="1"/>
      <c r="I78" s="3"/>
      <c r="J78" s="3"/>
      <c r="K78" s="3"/>
      <c r="L78" s="3"/>
      <c r="M78" s="3"/>
      <c r="N78" s="3"/>
      <c r="O78" s="3"/>
      <c r="P78" s="3"/>
      <c r="Q78" s="3"/>
      <c r="R78" s="3"/>
      <c r="S78" s="3"/>
      <c r="T78" s="3"/>
      <c r="U78" s="3"/>
      <c r="V78" s="3"/>
      <c r="W78" s="3"/>
      <c r="X78" s="3"/>
      <c r="Y78" s="3"/>
      <c r="Z78" s="3"/>
    </row>
    <row r="79" ht="15.75" customHeight="1">
      <c r="A79" s="46"/>
      <c r="B79" s="47"/>
      <c r="C79" s="47"/>
      <c r="D79" s="47"/>
      <c r="E79" s="47"/>
      <c r="F79" s="47"/>
      <c r="G79" s="47"/>
      <c r="H79" s="1"/>
      <c r="I79" s="3"/>
      <c r="J79" s="3"/>
      <c r="K79" s="3"/>
      <c r="L79" s="3"/>
      <c r="M79" s="3"/>
      <c r="N79" s="3"/>
      <c r="O79" s="3"/>
      <c r="P79" s="3"/>
      <c r="Q79" s="3"/>
      <c r="R79" s="3"/>
      <c r="S79" s="3"/>
      <c r="T79" s="3"/>
      <c r="U79" s="3"/>
      <c r="V79" s="3"/>
      <c r="W79" s="3"/>
      <c r="X79" s="3"/>
      <c r="Y79" s="3"/>
      <c r="Z79" s="3"/>
    </row>
    <row r="80" ht="15.75" customHeight="1">
      <c r="A80" s="46"/>
      <c r="B80" s="47"/>
      <c r="C80" s="47"/>
      <c r="D80" s="47"/>
      <c r="E80" s="47"/>
      <c r="F80" s="47"/>
      <c r="G80" s="47"/>
      <c r="H80" s="1"/>
      <c r="I80" s="3"/>
      <c r="J80" s="3"/>
      <c r="K80" s="3"/>
      <c r="L80" s="3"/>
      <c r="M80" s="3"/>
      <c r="N80" s="3"/>
      <c r="O80" s="3"/>
      <c r="P80" s="3"/>
      <c r="Q80" s="3"/>
      <c r="R80" s="3"/>
      <c r="S80" s="3"/>
      <c r="T80" s="3"/>
      <c r="U80" s="3"/>
      <c r="V80" s="3"/>
      <c r="W80" s="3"/>
      <c r="X80" s="3"/>
      <c r="Y80" s="3"/>
      <c r="Z80" s="3"/>
    </row>
    <row r="81" ht="15.75" customHeight="1">
      <c r="A81" s="46"/>
      <c r="B81" s="47"/>
      <c r="C81" s="47"/>
      <c r="D81" s="47"/>
      <c r="E81" s="47"/>
      <c r="F81" s="47"/>
      <c r="G81" s="47"/>
      <c r="H81" s="1"/>
      <c r="I81" s="3"/>
      <c r="J81" s="3"/>
      <c r="K81" s="3"/>
      <c r="L81" s="3"/>
      <c r="M81" s="3"/>
      <c r="N81" s="3"/>
      <c r="O81" s="3"/>
      <c r="P81" s="3"/>
      <c r="Q81" s="3"/>
      <c r="R81" s="3"/>
      <c r="S81" s="3"/>
      <c r="T81" s="3"/>
      <c r="U81" s="3"/>
      <c r="V81" s="3"/>
      <c r="W81" s="3"/>
      <c r="X81" s="3"/>
      <c r="Y81" s="3"/>
      <c r="Z81" s="3"/>
    </row>
    <row r="82" ht="15.75" customHeight="1">
      <c r="A82" s="46"/>
      <c r="B82" s="47"/>
      <c r="C82" s="47"/>
      <c r="D82" s="47"/>
      <c r="E82" s="47"/>
      <c r="F82" s="47"/>
      <c r="G82" s="47"/>
      <c r="H82" s="1"/>
      <c r="I82" s="3"/>
      <c r="J82" s="3"/>
      <c r="K82" s="3"/>
      <c r="L82" s="3"/>
      <c r="M82" s="3"/>
      <c r="N82" s="3"/>
      <c r="O82" s="3"/>
      <c r="P82" s="3"/>
      <c r="Q82" s="3"/>
      <c r="R82" s="3"/>
      <c r="S82" s="3"/>
      <c r="T82" s="3"/>
      <c r="U82" s="3"/>
      <c r="V82" s="3"/>
      <c r="W82" s="3"/>
      <c r="X82" s="3"/>
      <c r="Y82" s="3"/>
      <c r="Z82" s="3"/>
    </row>
    <row r="83" ht="15.75" customHeight="1">
      <c r="A83" s="46"/>
      <c r="B83" s="47"/>
      <c r="C83" s="47"/>
      <c r="D83" s="47"/>
      <c r="E83" s="47"/>
      <c r="F83" s="47"/>
      <c r="G83" s="47"/>
      <c r="H83" s="1"/>
      <c r="I83" s="3"/>
      <c r="J83" s="3"/>
      <c r="K83" s="3"/>
      <c r="L83" s="3"/>
      <c r="M83" s="3"/>
      <c r="N83" s="3"/>
      <c r="O83" s="3"/>
      <c r="P83" s="3"/>
      <c r="Q83" s="3"/>
      <c r="R83" s="3"/>
      <c r="S83" s="3"/>
      <c r="T83" s="3"/>
      <c r="U83" s="3"/>
      <c r="V83" s="3"/>
      <c r="W83" s="3"/>
      <c r="X83" s="3"/>
      <c r="Y83" s="3"/>
      <c r="Z83" s="3"/>
    </row>
    <row r="84" ht="15.75" customHeight="1">
      <c r="A84" s="46"/>
      <c r="B84" s="47"/>
      <c r="C84" s="47"/>
      <c r="D84" s="47"/>
      <c r="E84" s="47"/>
      <c r="F84" s="47"/>
      <c r="G84" s="47"/>
      <c r="H84" s="1"/>
      <c r="I84" s="3"/>
      <c r="J84" s="3"/>
      <c r="K84" s="3"/>
      <c r="L84" s="3"/>
      <c r="M84" s="3"/>
      <c r="N84" s="3"/>
      <c r="O84" s="3"/>
      <c r="P84" s="3"/>
      <c r="Q84" s="3"/>
      <c r="R84" s="3"/>
      <c r="S84" s="3"/>
      <c r="T84" s="3"/>
      <c r="U84" s="3"/>
      <c r="V84" s="3"/>
      <c r="W84" s="3"/>
      <c r="X84" s="3"/>
      <c r="Y84" s="3"/>
      <c r="Z84" s="3"/>
    </row>
    <row r="85" ht="15.75" customHeight="1">
      <c r="A85" s="46"/>
      <c r="B85" s="47"/>
      <c r="C85" s="47"/>
      <c r="D85" s="47"/>
      <c r="E85" s="47"/>
      <c r="F85" s="47"/>
      <c r="G85" s="47"/>
      <c r="H85" s="1"/>
      <c r="I85" s="3"/>
      <c r="J85" s="3"/>
      <c r="K85" s="3"/>
      <c r="L85" s="3"/>
      <c r="M85" s="3"/>
      <c r="N85" s="3"/>
      <c r="O85" s="3"/>
      <c r="P85" s="3"/>
      <c r="Q85" s="3"/>
      <c r="R85" s="3"/>
      <c r="S85" s="3"/>
      <c r="T85" s="3"/>
      <c r="U85" s="3"/>
      <c r="V85" s="3"/>
      <c r="W85" s="3"/>
      <c r="X85" s="3"/>
      <c r="Y85" s="3"/>
      <c r="Z85" s="3"/>
    </row>
    <row r="86" ht="15.75" customHeight="1">
      <c r="A86" s="46"/>
      <c r="B86" s="47"/>
      <c r="C86" s="47"/>
      <c r="D86" s="47"/>
      <c r="E86" s="47"/>
      <c r="F86" s="47"/>
      <c r="G86" s="47"/>
      <c r="H86" s="1"/>
      <c r="I86" s="3"/>
      <c r="J86" s="3"/>
      <c r="K86" s="3"/>
      <c r="L86" s="3"/>
      <c r="M86" s="3"/>
      <c r="N86" s="3"/>
      <c r="O86" s="3"/>
      <c r="P86" s="3"/>
      <c r="Q86" s="3"/>
      <c r="R86" s="3"/>
      <c r="S86" s="3"/>
      <c r="T86" s="3"/>
      <c r="U86" s="3"/>
      <c r="V86" s="3"/>
      <c r="W86" s="3"/>
      <c r="X86" s="3"/>
      <c r="Y86" s="3"/>
      <c r="Z86" s="3"/>
    </row>
    <row r="87" ht="15.75" customHeight="1">
      <c r="A87" s="46"/>
      <c r="B87" s="47"/>
      <c r="C87" s="47"/>
      <c r="D87" s="47"/>
      <c r="E87" s="47"/>
      <c r="F87" s="47"/>
      <c r="G87" s="47"/>
      <c r="H87" s="1"/>
      <c r="I87" s="3"/>
      <c r="J87" s="3"/>
      <c r="K87" s="3"/>
      <c r="L87" s="3"/>
      <c r="M87" s="3"/>
      <c r="N87" s="3"/>
      <c r="O87" s="3"/>
      <c r="P87" s="3"/>
      <c r="Q87" s="3"/>
      <c r="R87" s="3"/>
      <c r="S87" s="3"/>
      <c r="T87" s="3"/>
      <c r="U87" s="3"/>
      <c r="V87" s="3"/>
      <c r="W87" s="3"/>
      <c r="X87" s="3"/>
      <c r="Y87" s="3"/>
      <c r="Z87" s="3"/>
    </row>
    <row r="88" ht="15.75" customHeight="1">
      <c r="A88" s="46"/>
      <c r="B88" s="47"/>
      <c r="C88" s="47"/>
      <c r="D88" s="47"/>
      <c r="E88" s="47"/>
      <c r="F88" s="47"/>
      <c r="G88" s="47"/>
      <c r="H88" s="1"/>
      <c r="I88" s="3"/>
      <c r="J88" s="3"/>
      <c r="K88" s="3"/>
      <c r="L88" s="3"/>
      <c r="M88" s="3"/>
      <c r="N88" s="3"/>
      <c r="O88" s="3"/>
      <c r="P88" s="3"/>
      <c r="Q88" s="3"/>
      <c r="R88" s="3"/>
      <c r="S88" s="3"/>
      <c r="T88" s="3"/>
      <c r="U88" s="3"/>
      <c r="V88" s="3"/>
      <c r="W88" s="3"/>
      <c r="X88" s="3"/>
      <c r="Y88" s="3"/>
      <c r="Z88" s="3"/>
    </row>
    <row r="89" ht="15.75" customHeight="1">
      <c r="A89" s="46"/>
      <c r="B89" s="47"/>
      <c r="C89" s="47"/>
      <c r="D89" s="47"/>
      <c r="E89" s="47"/>
      <c r="F89" s="47"/>
      <c r="G89" s="47"/>
      <c r="H89" s="1"/>
      <c r="I89" s="3"/>
      <c r="J89" s="3"/>
      <c r="K89" s="3"/>
      <c r="L89" s="3"/>
      <c r="M89" s="3"/>
      <c r="N89" s="3"/>
      <c r="O89" s="3"/>
      <c r="P89" s="3"/>
      <c r="Q89" s="3"/>
      <c r="R89" s="3"/>
      <c r="S89" s="3"/>
      <c r="T89" s="3"/>
      <c r="U89" s="3"/>
      <c r="V89" s="3"/>
      <c r="W89" s="3"/>
      <c r="X89" s="3"/>
      <c r="Y89" s="3"/>
      <c r="Z89" s="3"/>
    </row>
    <row r="90" ht="15.75" customHeight="1">
      <c r="A90" s="46"/>
      <c r="B90" s="47"/>
      <c r="C90" s="47"/>
      <c r="D90" s="47"/>
      <c r="E90" s="47"/>
      <c r="F90" s="47"/>
      <c r="G90" s="47"/>
      <c r="H90" s="1"/>
      <c r="I90" s="3"/>
      <c r="J90" s="3"/>
      <c r="K90" s="3"/>
      <c r="L90" s="3"/>
      <c r="M90" s="3"/>
      <c r="N90" s="3"/>
      <c r="O90" s="3"/>
      <c r="P90" s="3"/>
      <c r="Q90" s="3"/>
      <c r="R90" s="3"/>
      <c r="S90" s="3"/>
      <c r="T90" s="3"/>
      <c r="U90" s="3"/>
      <c r="V90" s="3"/>
      <c r="W90" s="3"/>
      <c r="X90" s="3"/>
      <c r="Y90" s="3"/>
      <c r="Z90" s="3"/>
    </row>
    <row r="91" ht="15.75" customHeight="1">
      <c r="A91" s="46"/>
      <c r="B91" s="47"/>
      <c r="C91" s="47"/>
      <c r="D91" s="47"/>
      <c r="E91" s="47"/>
      <c r="F91" s="47"/>
      <c r="G91" s="47"/>
      <c r="H91" s="1"/>
      <c r="I91" s="3"/>
      <c r="J91" s="3"/>
      <c r="K91" s="3"/>
      <c r="L91" s="3"/>
      <c r="M91" s="3"/>
      <c r="N91" s="3"/>
      <c r="O91" s="3"/>
      <c r="P91" s="3"/>
      <c r="Q91" s="3"/>
      <c r="R91" s="3"/>
      <c r="S91" s="3"/>
      <c r="T91" s="3"/>
      <c r="U91" s="3"/>
      <c r="V91" s="3"/>
      <c r="W91" s="3"/>
      <c r="X91" s="3"/>
      <c r="Y91" s="3"/>
      <c r="Z91" s="3"/>
    </row>
    <row r="92" ht="15.75" customHeight="1">
      <c r="A92" s="46"/>
      <c r="B92" s="47"/>
      <c r="C92" s="47"/>
      <c r="D92" s="47"/>
      <c r="E92" s="47"/>
      <c r="F92" s="47"/>
      <c r="G92" s="47"/>
      <c r="H92" s="1"/>
      <c r="I92" s="3"/>
      <c r="J92" s="3"/>
      <c r="K92" s="3"/>
      <c r="L92" s="3"/>
      <c r="M92" s="3"/>
      <c r="N92" s="3"/>
      <c r="O92" s="3"/>
      <c r="P92" s="3"/>
      <c r="Q92" s="3"/>
      <c r="R92" s="3"/>
      <c r="S92" s="3"/>
      <c r="T92" s="3"/>
      <c r="U92" s="3"/>
      <c r="V92" s="3"/>
      <c r="W92" s="3"/>
      <c r="X92" s="3"/>
      <c r="Y92" s="3"/>
      <c r="Z92" s="3"/>
    </row>
    <row r="93" ht="15.75" customHeight="1">
      <c r="A93" s="46"/>
      <c r="B93" s="47"/>
      <c r="C93" s="47"/>
      <c r="D93" s="47"/>
      <c r="E93" s="47"/>
      <c r="F93" s="47"/>
      <c r="G93" s="47"/>
      <c r="H93" s="1"/>
      <c r="I93" s="3"/>
      <c r="J93" s="3"/>
      <c r="K93" s="3"/>
      <c r="L93" s="3"/>
      <c r="M93" s="3"/>
      <c r="N93" s="3"/>
      <c r="O93" s="3"/>
      <c r="P93" s="3"/>
      <c r="Q93" s="3"/>
      <c r="R93" s="3"/>
      <c r="S93" s="3"/>
      <c r="T93" s="3"/>
      <c r="U93" s="3"/>
      <c r="V93" s="3"/>
      <c r="W93" s="3"/>
      <c r="X93" s="3"/>
      <c r="Y93" s="3"/>
      <c r="Z93" s="3"/>
    </row>
    <row r="94" ht="15.75" customHeight="1">
      <c r="A94" s="46"/>
      <c r="B94" s="47"/>
      <c r="C94" s="47"/>
      <c r="D94" s="47"/>
      <c r="E94" s="47"/>
      <c r="F94" s="47"/>
      <c r="G94" s="47"/>
      <c r="H94" s="1"/>
      <c r="I94" s="3"/>
      <c r="J94" s="3"/>
      <c r="K94" s="3"/>
      <c r="L94" s="3"/>
      <c r="M94" s="3"/>
      <c r="N94" s="3"/>
      <c r="O94" s="3"/>
      <c r="P94" s="3"/>
      <c r="Q94" s="3"/>
      <c r="R94" s="3"/>
      <c r="S94" s="3"/>
      <c r="T94" s="3"/>
      <c r="U94" s="3"/>
      <c r="V94" s="3"/>
      <c r="W94" s="3"/>
      <c r="X94" s="3"/>
      <c r="Y94" s="3"/>
      <c r="Z94" s="3"/>
    </row>
    <row r="95" ht="15.75" customHeight="1">
      <c r="A95" s="46"/>
      <c r="B95" s="47"/>
      <c r="C95" s="47"/>
      <c r="D95" s="47"/>
      <c r="E95" s="47"/>
      <c r="F95" s="47"/>
      <c r="G95" s="47"/>
      <c r="H95" s="1"/>
      <c r="I95" s="3"/>
      <c r="J95" s="3"/>
      <c r="K95" s="3"/>
      <c r="L95" s="3"/>
      <c r="M95" s="3"/>
      <c r="N95" s="3"/>
      <c r="O95" s="3"/>
      <c r="P95" s="3"/>
      <c r="Q95" s="3"/>
      <c r="R95" s="3"/>
      <c r="S95" s="3"/>
      <c r="T95" s="3"/>
      <c r="U95" s="3"/>
      <c r="V95" s="3"/>
      <c r="W95" s="3"/>
      <c r="X95" s="3"/>
      <c r="Y95" s="3"/>
      <c r="Z95" s="3"/>
    </row>
    <row r="96" ht="15.75" customHeight="1">
      <c r="A96" s="46"/>
      <c r="B96" s="47"/>
      <c r="C96" s="47"/>
      <c r="D96" s="47"/>
      <c r="E96" s="47"/>
      <c r="F96" s="47"/>
      <c r="G96" s="47"/>
      <c r="H96" s="1"/>
      <c r="I96" s="3"/>
      <c r="J96" s="3"/>
      <c r="K96" s="3"/>
      <c r="L96" s="3"/>
      <c r="M96" s="3"/>
      <c r="N96" s="3"/>
      <c r="O96" s="3"/>
      <c r="P96" s="3"/>
      <c r="Q96" s="3"/>
      <c r="R96" s="3"/>
      <c r="S96" s="3"/>
      <c r="T96" s="3"/>
      <c r="U96" s="3"/>
      <c r="V96" s="3"/>
      <c r="W96" s="3"/>
      <c r="X96" s="3"/>
      <c r="Y96" s="3"/>
      <c r="Z96" s="3"/>
    </row>
    <row r="97" ht="15.75" customHeight="1">
      <c r="A97" s="46"/>
      <c r="B97" s="47"/>
      <c r="C97" s="47"/>
      <c r="D97" s="47"/>
      <c r="E97" s="47"/>
      <c r="F97" s="47"/>
      <c r="G97" s="47"/>
      <c r="H97" s="1"/>
      <c r="I97" s="3"/>
      <c r="J97" s="3"/>
      <c r="K97" s="3"/>
      <c r="L97" s="3"/>
      <c r="M97" s="3"/>
      <c r="N97" s="3"/>
      <c r="O97" s="3"/>
      <c r="P97" s="3"/>
      <c r="Q97" s="3"/>
      <c r="R97" s="3"/>
      <c r="S97" s="3"/>
      <c r="T97" s="3"/>
      <c r="U97" s="3"/>
      <c r="V97" s="3"/>
      <c r="W97" s="3"/>
      <c r="X97" s="3"/>
      <c r="Y97" s="3"/>
      <c r="Z97" s="3"/>
    </row>
    <row r="98" ht="15.75" customHeight="1">
      <c r="A98" s="46"/>
      <c r="B98" s="47"/>
      <c r="C98" s="47"/>
      <c r="D98" s="47"/>
      <c r="E98" s="47"/>
      <c r="F98" s="47"/>
      <c r="G98" s="47"/>
      <c r="H98" s="1"/>
      <c r="I98" s="3"/>
      <c r="J98" s="3"/>
      <c r="K98" s="3"/>
      <c r="L98" s="3"/>
      <c r="M98" s="3"/>
      <c r="N98" s="3"/>
      <c r="O98" s="3"/>
      <c r="P98" s="3"/>
      <c r="Q98" s="3"/>
      <c r="R98" s="3"/>
      <c r="S98" s="3"/>
      <c r="T98" s="3"/>
      <c r="U98" s="3"/>
      <c r="V98" s="3"/>
      <c r="W98" s="3"/>
      <c r="X98" s="3"/>
      <c r="Y98" s="3"/>
      <c r="Z98" s="3"/>
    </row>
    <row r="99" ht="15.75" customHeight="1">
      <c r="A99" s="46"/>
      <c r="B99" s="47"/>
      <c r="C99" s="47"/>
      <c r="D99" s="47"/>
      <c r="E99" s="47"/>
      <c r="F99" s="47"/>
      <c r="G99" s="47"/>
      <c r="H99" s="1"/>
      <c r="I99" s="3"/>
      <c r="J99" s="3"/>
      <c r="K99" s="3"/>
      <c r="L99" s="3"/>
      <c r="M99" s="3"/>
      <c r="N99" s="3"/>
      <c r="O99" s="3"/>
      <c r="P99" s="3"/>
      <c r="Q99" s="3"/>
      <c r="R99" s="3"/>
      <c r="S99" s="3"/>
      <c r="T99" s="3"/>
      <c r="U99" s="3"/>
      <c r="V99" s="3"/>
      <c r="W99" s="3"/>
      <c r="X99" s="3"/>
      <c r="Y99" s="3"/>
      <c r="Z99" s="3"/>
    </row>
    <row r="100" ht="15.75" customHeight="1">
      <c r="A100" s="46"/>
      <c r="B100" s="47"/>
      <c r="C100" s="47"/>
      <c r="D100" s="47"/>
      <c r="E100" s="47"/>
      <c r="F100" s="47"/>
      <c r="G100" s="47"/>
      <c r="H100" s="1"/>
      <c r="I100" s="3"/>
      <c r="J100" s="3"/>
      <c r="K100" s="3"/>
      <c r="L100" s="3"/>
      <c r="M100" s="3"/>
      <c r="N100" s="3"/>
      <c r="O100" s="3"/>
      <c r="P100" s="3"/>
      <c r="Q100" s="3"/>
      <c r="R100" s="3"/>
      <c r="S100" s="3"/>
      <c r="T100" s="3"/>
      <c r="U100" s="3"/>
      <c r="V100" s="3"/>
      <c r="W100" s="3"/>
      <c r="X100" s="3"/>
      <c r="Y100" s="3"/>
      <c r="Z100" s="3"/>
    </row>
    <row r="101" ht="15.75" customHeight="1">
      <c r="A101" s="46"/>
      <c r="B101" s="47"/>
      <c r="C101" s="47"/>
      <c r="D101" s="47"/>
      <c r="E101" s="47"/>
      <c r="F101" s="47"/>
      <c r="G101" s="47"/>
      <c r="H101" s="1"/>
      <c r="I101" s="3"/>
      <c r="J101" s="3"/>
      <c r="K101" s="3"/>
      <c r="L101" s="3"/>
      <c r="M101" s="3"/>
      <c r="N101" s="3"/>
      <c r="O101" s="3"/>
      <c r="P101" s="3"/>
      <c r="Q101" s="3"/>
      <c r="R101" s="3"/>
      <c r="S101" s="3"/>
      <c r="T101" s="3"/>
      <c r="U101" s="3"/>
      <c r="V101" s="3"/>
      <c r="W101" s="3"/>
      <c r="X101" s="3"/>
      <c r="Y101" s="3"/>
      <c r="Z101" s="3"/>
    </row>
    <row r="102" ht="15.75" customHeight="1">
      <c r="A102" s="46"/>
      <c r="B102" s="47"/>
      <c r="C102" s="47"/>
      <c r="D102" s="47"/>
      <c r="E102" s="47"/>
      <c r="F102" s="47"/>
      <c r="G102" s="47"/>
      <c r="H102" s="1"/>
      <c r="I102" s="3"/>
      <c r="J102" s="3"/>
      <c r="K102" s="3"/>
      <c r="L102" s="3"/>
      <c r="M102" s="3"/>
      <c r="N102" s="3"/>
      <c r="O102" s="3"/>
      <c r="P102" s="3"/>
      <c r="Q102" s="3"/>
      <c r="R102" s="3"/>
      <c r="S102" s="3"/>
      <c r="T102" s="3"/>
      <c r="U102" s="3"/>
      <c r="V102" s="3"/>
      <c r="W102" s="3"/>
      <c r="X102" s="3"/>
      <c r="Y102" s="3"/>
      <c r="Z102" s="3"/>
    </row>
    <row r="103" ht="15.75" customHeight="1">
      <c r="A103" s="46"/>
      <c r="B103" s="47"/>
      <c r="C103" s="47"/>
      <c r="D103" s="47"/>
      <c r="E103" s="47"/>
      <c r="F103" s="47"/>
      <c r="G103" s="47"/>
      <c r="H103" s="1"/>
      <c r="I103" s="3"/>
      <c r="J103" s="3"/>
      <c r="K103" s="3"/>
      <c r="L103" s="3"/>
      <c r="M103" s="3"/>
      <c r="N103" s="3"/>
      <c r="O103" s="3"/>
      <c r="P103" s="3"/>
      <c r="Q103" s="3"/>
      <c r="R103" s="3"/>
      <c r="S103" s="3"/>
      <c r="T103" s="3"/>
      <c r="U103" s="3"/>
      <c r="V103" s="3"/>
      <c r="W103" s="3"/>
      <c r="X103" s="3"/>
      <c r="Y103" s="3"/>
      <c r="Z103" s="3"/>
    </row>
    <row r="104" ht="15.75" customHeight="1">
      <c r="A104" s="46"/>
      <c r="B104" s="47"/>
      <c r="C104" s="47"/>
      <c r="D104" s="47"/>
      <c r="E104" s="47"/>
      <c r="F104" s="47"/>
      <c r="G104" s="47"/>
      <c r="H104" s="1"/>
      <c r="I104" s="3"/>
      <c r="J104" s="3"/>
      <c r="K104" s="3"/>
      <c r="L104" s="3"/>
      <c r="M104" s="3"/>
      <c r="N104" s="3"/>
      <c r="O104" s="3"/>
      <c r="P104" s="3"/>
      <c r="Q104" s="3"/>
      <c r="R104" s="3"/>
      <c r="S104" s="3"/>
      <c r="T104" s="3"/>
      <c r="U104" s="3"/>
      <c r="V104" s="3"/>
      <c r="W104" s="3"/>
      <c r="X104" s="3"/>
      <c r="Y104" s="3"/>
      <c r="Z104" s="3"/>
    </row>
    <row r="105" ht="15.75" customHeight="1">
      <c r="A105" s="46"/>
      <c r="B105" s="47"/>
      <c r="C105" s="47"/>
      <c r="D105" s="47"/>
      <c r="E105" s="47"/>
      <c r="F105" s="47"/>
      <c r="G105" s="47"/>
      <c r="H105" s="1"/>
      <c r="I105" s="3"/>
      <c r="J105" s="3"/>
      <c r="K105" s="3"/>
      <c r="L105" s="3"/>
      <c r="M105" s="3"/>
      <c r="N105" s="3"/>
      <c r="O105" s="3"/>
      <c r="P105" s="3"/>
      <c r="Q105" s="3"/>
      <c r="R105" s="3"/>
      <c r="S105" s="3"/>
      <c r="T105" s="3"/>
      <c r="U105" s="3"/>
      <c r="V105" s="3"/>
      <c r="W105" s="3"/>
      <c r="X105" s="3"/>
      <c r="Y105" s="3"/>
      <c r="Z105" s="3"/>
    </row>
    <row r="106" ht="15.75" customHeight="1">
      <c r="A106" s="46"/>
      <c r="B106" s="47"/>
      <c r="C106" s="47"/>
      <c r="D106" s="47"/>
      <c r="E106" s="47"/>
      <c r="F106" s="47"/>
      <c r="G106" s="47"/>
      <c r="H106" s="1"/>
      <c r="I106" s="3"/>
      <c r="J106" s="3"/>
      <c r="K106" s="3"/>
      <c r="L106" s="3"/>
      <c r="M106" s="3"/>
      <c r="N106" s="3"/>
      <c r="O106" s="3"/>
      <c r="P106" s="3"/>
      <c r="Q106" s="3"/>
      <c r="R106" s="3"/>
      <c r="S106" s="3"/>
      <c r="T106" s="3"/>
      <c r="U106" s="3"/>
      <c r="V106" s="3"/>
      <c r="W106" s="3"/>
      <c r="X106" s="3"/>
      <c r="Y106" s="3"/>
      <c r="Z106" s="3"/>
    </row>
    <row r="107" ht="15.75" customHeight="1">
      <c r="A107" s="46"/>
      <c r="B107" s="47"/>
      <c r="C107" s="47"/>
      <c r="D107" s="47"/>
      <c r="E107" s="47"/>
      <c r="F107" s="47"/>
      <c r="G107" s="47"/>
      <c r="H107" s="1"/>
      <c r="I107" s="3"/>
      <c r="J107" s="3"/>
      <c r="K107" s="3"/>
      <c r="L107" s="3"/>
      <c r="M107" s="3"/>
      <c r="N107" s="3"/>
      <c r="O107" s="3"/>
      <c r="P107" s="3"/>
      <c r="Q107" s="3"/>
      <c r="R107" s="3"/>
      <c r="S107" s="3"/>
      <c r="T107" s="3"/>
      <c r="U107" s="3"/>
      <c r="V107" s="3"/>
      <c r="W107" s="3"/>
      <c r="X107" s="3"/>
      <c r="Y107" s="3"/>
      <c r="Z107" s="3"/>
    </row>
    <row r="108" ht="15.75" customHeight="1">
      <c r="A108" s="46"/>
      <c r="B108" s="47"/>
      <c r="C108" s="47"/>
      <c r="D108" s="47"/>
      <c r="E108" s="47"/>
      <c r="F108" s="47"/>
      <c r="G108" s="47"/>
      <c r="H108" s="1"/>
      <c r="I108" s="3"/>
      <c r="J108" s="3"/>
      <c r="K108" s="3"/>
      <c r="L108" s="3"/>
      <c r="M108" s="3"/>
      <c r="N108" s="3"/>
      <c r="O108" s="3"/>
      <c r="P108" s="3"/>
      <c r="Q108" s="3"/>
      <c r="R108" s="3"/>
      <c r="S108" s="3"/>
      <c r="T108" s="3"/>
      <c r="U108" s="3"/>
      <c r="V108" s="3"/>
      <c r="W108" s="3"/>
      <c r="X108" s="3"/>
      <c r="Y108" s="3"/>
      <c r="Z108" s="3"/>
    </row>
    <row r="109" ht="15.75" customHeight="1">
      <c r="A109" s="46"/>
      <c r="B109" s="47"/>
      <c r="C109" s="47"/>
      <c r="D109" s="47"/>
      <c r="E109" s="47"/>
      <c r="F109" s="47"/>
      <c r="G109" s="47"/>
      <c r="H109" s="1"/>
      <c r="I109" s="3"/>
      <c r="J109" s="3"/>
      <c r="K109" s="3"/>
      <c r="L109" s="3"/>
      <c r="M109" s="3"/>
      <c r="N109" s="3"/>
      <c r="O109" s="3"/>
      <c r="P109" s="3"/>
      <c r="Q109" s="3"/>
      <c r="R109" s="3"/>
      <c r="S109" s="3"/>
      <c r="T109" s="3"/>
      <c r="U109" s="3"/>
      <c r="V109" s="3"/>
      <c r="W109" s="3"/>
      <c r="X109" s="3"/>
      <c r="Y109" s="3"/>
      <c r="Z109" s="3"/>
    </row>
    <row r="110" ht="15.75" customHeight="1">
      <c r="A110" s="46"/>
      <c r="B110" s="47"/>
      <c r="C110" s="47"/>
      <c r="D110" s="47"/>
      <c r="E110" s="47"/>
      <c r="F110" s="47"/>
      <c r="G110" s="47"/>
      <c r="H110" s="1"/>
      <c r="I110" s="3"/>
      <c r="J110" s="3"/>
      <c r="K110" s="3"/>
      <c r="L110" s="3"/>
      <c r="M110" s="3"/>
      <c r="N110" s="3"/>
      <c r="O110" s="3"/>
      <c r="P110" s="3"/>
      <c r="Q110" s="3"/>
      <c r="R110" s="3"/>
      <c r="S110" s="3"/>
      <c r="T110" s="3"/>
      <c r="U110" s="3"/>
      <c r="V110" s="3"/>
      <c r="W110" s="3"/>
      <c r="X110" s="3"/>
      <c r="Y110" s="3"/>
      <c r="Z110" s="3"/>
    </row>
    <row r="111" ht="15.75" customHeight="1">
      <c r="A111" s="46"/>
      <c r="B111" s="47"/>
      <c r="C111" s="47"/>
      <c r="D111" s="47"/>
      <c r="E111" s="47"/>
      <c r="F111" s="47"/>
      <c r="G111" s="47"/>
      <c r="H111" s="1"/>
      <c r="I111" s="3"/>
      <c r="J111" s="3"/>
      <c r="K111" s="3"/>
      <c r="L111" s="3"/>
      <c r="M111" s="3"/>
      <c r="N111" s="3"/>
      <c r="O111" s="3"/>
      <c r="P111" s="3"/>
      <c r="Q111" s="3"/>
      <c r="R111" s="3"/>
      <c r="S111" s="3"/>
      <c r="T111" s="3"/>
      <c r="U111" s="3"/>
      <c r="V111" s="3"/>
      <c r="W111" s="3"/>
      <c r="X111" s="3"/>
      <c r="Y111" s="3"/>
      <c r="Z111" s="3"/>
    </row>
    <row r="112" ht="15.75" customHeight="1">
      <c r="A112" s="46"/>
      <c r="B112" s="47"/>
      <c r="C112" s="47"/>
      <c r="D112" s="47"/>
      <c r="E112" s="47"/>
      <c r="F112" s="47"/>
      <c r="G112" s="47"/>
      <c r="H112" s="1"/>
      <c r="I112" s="3"/>
      <c r="J112" s="3"/>
      <c r="K112" s="3"/>
      <c r="L112" s="3"/>
      <c r="M112" s="3"/>
      <c r="N112" s="3"/>
      <c r="O112" s="3"/>
      <c r="P112" s="3"/>
      <c r="Q112" s="3"/>
      <c r="R112" s="3"/>
      <c r="S112" s="3"/>
      <c r="T112" s="3"/>
      <c r="U112" s="3"/>
      <c r="V112" s="3"/>
      <c r="W112" s="3"/>
      <c r="X112" s="3"/>
      <c r="Y112" s="3"/>
      <c r="Z112" s="3"/>
    </row>
    <row r="113" ht="15.75" customHeight="1">
      <c r="A113" s="46"/>
      <c r="B113" s="47"/>
      <c r="C113" s="47"/>
      <c r="D113" s="47"/>
      <c r="E113" s="47"/>
      <c r="F113" s="47"/>
      <c r="G113" s="47"/>
      <c r="H113" s="1"/>
      <c r="I113" s="3"/>
      <c r="J113" s="3"/>
      <c r="K113" s="3"/>
      <c r="L113" s="3"/>
      <c r="M113" s="3"/>
      <c r="N113" s="3"/>
      <c r="O113" s="3"/>
      <c r="P113" s="3"/>
      <c r="Q113" s="3"/>
      <c r="R113" s="3"/>
      <c r="S113" s="3"/>
      <c r="T113" s="3"/>
      <c r="U113" s="3"/>
      <c r="V113" s="3"/>
      <c r="W113" s="3"/>
      <c r="X113" s="3"/>
      <c r="Y113" s="3"/>
      <c r="Z113" s="3"/>
    </row>
    <row r="114" ht="15.75" customHeight="1">
      <c r="A114" s="46"/>
      <c r="B114" s="47"/>
      <c r="C114" s="47"/>
      <c r="D114" s="47"/>
      <c r="E114" s="47"/>
      <c r="F114" s="47"/>
      <c r="G114" s="47"/>
      <c r="H114" s="1"/>
      <c r="I114" s="3"/>
      <c r="J114" s="3"/>
      <c r="K114" s="3"/>
      <c r="L114" s="3"/>
      <c r="M114" s="3"/>
      <c r="N114" s="3"/>
      <c r="O114" s="3"/>
      <c r="P114" s="3"/>
      <c r="Q114" s="3"/>
      <c r="R114" s="3"/>
      <c r="S114" s="3"/>
      <c r="T114" s="3"/>
      <c r="U114" s="3"/>
      <c r="V114" s="3"/>
      <c r="W114" s="3"/>
      <c r="X114" s="3"/>
      <c r="Y114" s="3"/>
      <c r="Z114" s="3"/>
    </row>
    <row r="115" ht="15.75" customHeight="1">
      <c r="A115" s="46"/>
      <c r="B115" s="47"/>
      <c r="C115" s="47"/>
      <c r="D115" s="47"/>
      <c r="E115" s="47"/>
      <c r="F115" s="47"/>
      <c r="G115" s="47"/>
      <c r="H115" s="1"/>
      <c r="I115" s="3"/>
      <c r="J115" s="3"/>
      <c r="K115" s="3"/>
      <c r="L115" s="3"/>
      <c r="M115" s="3"/>
      <c r="N115" s="3"/>
      <c r="O115" s="3"/>
      <c r="P115" s="3"/>
      <c r="Q115" s="3"/>
      <c r="R115" s="3"/>
      <c r="S115" s="3"/>
      <c r="T115" s="3"/>
      <c r="U115" s="3"/>
      <c r="V115" s="3"/>
      <c r="W115" s="3"/>
      <c r="X115" s="3"/>
      <c r="Y115" s="3"/>
      <c r="Z115" s="3"/>
    </row>
    <row r="116" ht="15.75" customHeight="1">
      <c r="A116" s="46"/>
      <c r="B116" s="47"/>
      <c r="C116" s="47"/>
      <c r="D116" s="47"/>
      <c r="E116" s="47"/>
      <c r="F116" s="47"/>
      <c r="G116" s="47"/>
      <c r="H116" s="1"/>
      <c r="I116" s="3"/>
      <c r="J116" s="3"/>
      <c r="K116" s="3"/>
      <c r="L116" s="3"/>
      <c r="M116" s="3"/>
      <c r="N116" s="3"/>
      <c r="O116" s="3"/>
      <c r="P116" s="3"/>
      <c r="Q116" s="3"/>
      <c r="R116" s="3"/>
      <c r="S116" s="3"/>
      <c r="T116" s="3"/>
      <c r="U116" s="3"/>
      <c r="V116" s="3"/>
      <c r="W116" s="3"/>
      <c r="X116" s="3"/>
      <c r="Y116" s="3"/>
      <c r="Z116" s="3"/>
    </row>
    <row r="117" ht="15.75" customHeight="1">
      <c r="A117" s="46"/>
      <c r="B117" s="47"/>
      <c r="C117" s="47"/>
      <c r="D117" s="47"/>
      <c r="E117" s="47"/>
      <c r="F117" s="47"/>
      <c r="G117" s="47"/>
      <c r="H117" s="1"/>
      <c r="I117" s="3"/>
      <c r="J117" s="3"/>
      <c r="K117" s="3"/>
      <c r="L117" s="3"/>
      <c r="M117" s="3"/>
      <c r="N117" s="3"/>
      <c r="O117" s="3"/>
      <c r="P117" s="3"/>
      <c r="Q117" s="3"/>
      <c r="R117" s="3"/>
      <c r="S117" s="3"/>
      <c r="T117" s="3"/>
      <c r="U117" s="3"/>
      <c r="V117" s="3"/>
      <c r="W117" s="3"/>
      <c r="X117" s="3"/>
      <c r="Y117" s="3"/>
      <c r="Z117" s="3"/>
    </row>
    <row r="118" ht="15.75" customHeight="1">
      <c r="A118" s="46"/>
      <c r="B118" s="47"/>
      <c r="C118" s="47"/>
      <c r="D118" s="47"/>
      <c r="E118" s="47"/>
      <c r="F118" s="47"/>
      <c r="G118" s="47"/>
      <c r="H118" s="1"/>
      <c r="I118" s="3"/>
      <c r="J118" s="3"/>
      <c r="K118" s="3"/>
      <c r="L118" s="3"/>
      <c r="M118" s="3"/>
      <c r="N118" s="3"/>
      <c r="O118" s="3"/>
      <c r="P118" s="3"/>
      <c r="Q118" s="3"/>
      <c r="R118" s="3"/>
      <c r="S118" s="3"/>
      <c r="T118" s="3"/>
      <c r="U118" s="3"/>
      <c r="V118" s="3"/>
      <c r="W118" s="3"/>
      <c r="X118" s="3"/>
      <c r="Y118" s="3"/>
      <c r="Z118" s="3"/>
    </row>
    <row r="119" ht="15.75" customHeight="1">
      <c r="A119" s="46"/>
      <c r="B119" s="47"/>
      <c r="C119" s="47"/>
      <c r="D119" s="47"/>
      <c r="E119" s="47"/>
      <c r="F119" s="47"/>
      <c r="G119" s="47"/>
      <c r="H119" s="1"/>
      <c r="I119" s="3"/>
      <c r="J119" s="3"/>
      <c r="K119" s="3"/>
      <c r="L119" s="3"/>
      <c r="M119" s="3"/>
      <c r="N119" s="3"/>
      <c r="O119" s="3"/>
      <c r="P119" s="3"/>
      <c r="Q119" s="3"/>
      <c r="R119" s="3"/>
      <c r="S119" s="3"/>
      <c r="T119" s="3"/>
      <c r="U119" s="3"/>
      <c r="V119" s="3"/>
      <c r="W119" s="3"/>
      <c r="X119" s="3"/>
      <c r="Y119" s="3"/>
      <c r="Z119" s="3"/>
    </row>
    <row r="120" ht="15.75" customHeight="1">
      <c r="A120" s="46"/>
      <c r="B120" s="47"/>
      <c r="C120" s="47"/>
      <c r="D120" s="47"/>
      <c r="E120" s="47"/>
      <c r="F120" s="47"/>
      <c r="G120" s="47"/>
      <c r="H120" s="1"/>
      <c r="I120" s="3"/>
      <c r="J120" s="3"/>
      <c r="K120" s="3"/>
      <c r="L120" s="3"/>
      <c r="M120" s="3"/>
      <c r="N120" s="3"/>
      <c r="O120" s="3"/>
      <c r="P120" s="3"/>
      <c r="Q120" s="3"/>
      <c r="R120" s="3"/>
      <c r="S120" s="3"/>
      <c r="T120" s="3"/>
      <c r="U120" s="3"/>
      <c r="V120" s="3"/>
      <c r="W120" s="3"/>
      <c r="X120" s="3"/>
      <c r="Y120" s="3"/>
      <c r="Z120" s="3"/>
    </row>
    <row r="121" ht="15.75" customHeight="1">
      <c r="A121" s="46"/>
      <c r="B121" s="47"/>
      <c r="C121" s="47"/>
      <c r="D121" s="47"/>
      <c r="E121" s="47"/>
      <c r="F121" s="47"/>
      <c r="G121" s="47"/>
      <c r="H121" s="1"/>
      <c r="I121" s="3"/>
      <c r="J121" s="3"/>
      <c r="K121" s="3"/>
      <c r="L121" s="3"/>
      <c r="M121" s="3"/>
      <c r="N121" s="3"/>
      <c r="O121" s="3"/>
      <c r="P121" s="3"/>
      <c r="Q121" s="3"/>
      <c r="R121" s="3"/>
      <c r="S121" s="3"/>
      <c r="T121" s="3"/>
      <c r="U121" s="3"/>
      <c r="V121" s="3"/>
      <c r="W121" s="3"/>
      <c r="X121" s="3"/>
      <c r="Y121" s="3"/>
      <c r="Z121" s="3"/>
    </row>
    <row r="122" ht="15.75" customHeight="1">
      <c r="A122" s="46"/>
      <c r="B122" s="47"/>
      <c r="C122" s="47"/>
      <c r="D122" s="47"/>
      <c r="E122" s="47"/>
      <c r="F122" s="47"/>
      <c r="G122" s="47"/>
      <c r="H122" s="1"/>
      <c r="I122" s="3"/>
      <c r="J122" s="3"/>
      <c r="K122" s="3"/>
      <c r="L122" s="3"/>
      <c r="M122" s="3"/>
      <c r="N122" s="3"/>
      <c r="O122" s="3"/>
      <c r="P122" s="3"/>
      <c r="Q122" s="3"/>
      <c r="R122" s="3"/>
      <c r="S122" s="3"/>
      <c r="T122" s="3"/>
      <c r="U122" s="3"/>
      <c r="V122" s="3"/>
      <c r="W122" s="3"/>
      <c r="X122" s="3"/>
      <c r="Y122" s="3"/>
      <c r="Z122" s="3"/>
    </row>
    <row r="123" ht="15.75" customHeight="1">
      <c r="A123" s="46"/>
      <c r="B123" s="47"/>
      <c r="C123" s="47"/>
      <c r="D123" s="47"/>
      <c r="E123" s="47"/>
      <c r="F123" s="47"/>
      <c r="G123" s="47"/>
      <c r="H123" s="1"/>
      <c r="I123" s="3"/>
      <c r="J123" s="3"/>
      <c r="K123" s="3"/>
      <c r="L123" s="3"/>
      <c r="M123" s="3"/>
      <c r="N123" s="3"/>
      <c r="O123" s="3"/>
      <c r="P123" s="3"/>
      <c r="Q123" s="3"/>
      <c r="R123" s="3"/>
      <c r="S123" s="3"/>
      <c r="T123" s="3"/>
      <c r="U123" s="3"/>
      <c r="V123" s="3"/>
      <c r="W123" s="3"/>
      <c r="X123" s="3"/>
      <c r="Y123" s="3"/>
      <c r="Z123" s="3"/>
    </row>
    <row r="124" ht="15.75" customHeight="1">
      <c r="A124" s="46"/>
      <c r="B124" s="47"/>
      <c r="C124" s="47"/>
      <c r="D124" s="47"/>
      <c r="E124" s="47"/>
      <c r="F124" s="47"/>
      <c r="G124" s="47"/>
      <c r="H124" s="1"/>
      <c r="I124" s="3"/>
      <c r="J124" s="3"/>
      <c r="K124" s="3"/>
      <c r="L124" s="3"/>
      <c r="M124" s="3"/>
      <c r="N124" s="3"/>
      <c r="O124" s="3"/>
      <c r="P124" s="3"/>
      <c r="Q124" s="3"/>
      <c r="R124" s="3"/>
      <c r="S124" s="3"/>
      <c r="T124" s="3"/>
      <c r="U124" s="3"/>
      <c r="V124" s="3"/>
      <c r="W124" s="3"/>
      <c r="X124" s="3"/>
      <c r="Y124" s="3"/>
      <c r="Z124" s="3"/>
    </row>
    <row r="125" ht="15.75" customHeight="1">
      <c r="A125" s="46"/>
      <c r="B125" s="47"/>
      <c r="C125" s="47"/>
      <c r="D125" s="47"/>
      <c r="E125" s="47"/>
      <c r="F125" s="47"/>
      <c r="G125" s="47"/>
      <c r="H125" s="1"/>
      <c r="I125" s="3"/>
      <c r="J125" s="3"/>
      <c r="K125" s="3"/>
      <c r="L125" s="3"/>
      <c r="M125" s="3"/>
      <c r="N125" s="3"/>
      <c r="O125" s="3"/>
      <c r="P125" s="3"/>
      <c r="Q125" s="3"/>
      <c r="R125" s="3"/>
      <c r="S125" s="3"/>
      <c r="T125" s="3"/>
      <c r="U125" s="3"/>
      <c r="V125" s="3"/>
      <c r="W125" s="3"/>
      <c r="X125" s="3"/>
      <c r="Y125" s="3"/>
      <c r="Z125" s="3"/>
    </row>
    <row r="126" ht="15.75" customHeight="1">
      <c r="A126" s="46"/>
      <c r="B126" s="47"/>
      <c r="C126" s="47"/>
      <c r="D126" s="47"/>
      <c r="E126" s="47"/>
      <c r="F126" s="47"/>
      <c r="G126" s="47"/>
      <c r="H126" s="1"/>
      <c r="I126" s="3"/>
      <c r="J126" s="3"/>
      <c r="K126" s="3"/>
      <c r="L126" s="3"/>
      <c r="M126" s="3"/>
      <c r="N126" s="3"/>
      <c r="O126" s="3"/>
      <c r="P126" s="3"/>
      <c r="Q126" s="3"/>
      <c r="R126" s="3"/>
      <c r="S126" s="3"/>
      <c r="T126" s="3"/>
      <c r="U126" s="3"/>
      <c r="V126" s="3"/>
      <c r="W126" s="3"/>
      <c r="X126" s="3"/>
      <c r="Y126" s="3"/>
      <c r="Z126" s="3"/>
    </row>
    <row r="127" ht="15.75" customHeight="1">
      <c r="A127" s="46"/>
      <c r="B127" s="47"/>
      <c r="C127" s="47"/>
      <c r="D127" s="47"/>
      <c r="E127" s="47"/>
      <c r="F127" s="47"/>
      <c r="G127" s="47"/>
      <c r="H127" s="1"/>
      <c r="I127" s="3"/>
      <c r="J127" s="3"/>
      <c r="K127" s="3"/>
      <c r="L127" s="3"/>
      <c r="M127" s="3"/>
      <c r="N127" s="3"/>
      <c r="O127" s="3"/>
      <c r="P127" s="3"/>
      <c r="Q127" s="3"/>
      <c r="R127" s="3"/>
      <c r="S127" s="3"/>
      <c r="T127" s="3"/>
      <c r="U127" s="3"/>
      <c r="V127" s="3"/>
      <c r="W127" s="3"/>
      <c r="X127" s="3"/>
      <c r="Y127" s="3"/>
      <c r="Z127" s="3"/>
    </row>
    <row r="128" ht="15.75" customHeight="1">
      <c r="A128" s="46"/>
      <c r="B128" s="47"/>
      <c r="C128" s="47"/>
      <c r="D128" s="47"/>
      <c r="E128" s="47"/>
      <c r="F128" s="47"/>
      <c r="G128" s="47"/>
      <c r="H128" s="1"/>
      <c r="I128" s="3"/>
      <c r="J128" s="3"/>
      <c r="K128" s="3"/>
      <c r="L128" s="3"/>
      <c r="M128" s="3"/>
      <c r="N128" s="3"/>
      <c r="O128" s="3"/>
      <c r="P128" s="3"/>
      <c r="Q128" s="3"/>
      <c r="R128" s="3"/>
      <c r="S128" s="3"/>
      <c r="T128" s="3"/>
      <c r="U128" s="3"/>
      <c r="V128" s="3"/>
      <c r="W128" s="3"/>
      <c r="X128" s="3"/>
      <c r="Y128" s="3"/>
      <c r="Z128" s="3"/>
    </row>
    <row r="129" ht="15.75" customHeight="1">
      <c r="A129" s="46"/>
      <c r="B129" s="47"/>
      <c r="C129" s="47"/>
      <c r="D129" s="47"/>
      <c r="E129" s="47"/>
      <c r="F129" s="47"/>
      <c r="G129" s="47"/>
      <c r="H129" s="1"/>
      <c r="I129" s="3"/>
      <c r="J129" s="3"/>
      <c r="K129" s="3"/>
      <c r="L129" s="3"/>
      <c r="M129" s="3"/>
      <c r="N129" s="3"/>
      <c r="O129" s="3"/>
      <c r="P129" s="3"/>
      <c r="Q129" s="3"/>
      <c r="R129" s="3"/>
      <c r="S129" s="3"/>
      <c r="T129" s="3"/>
      <c r="U129" s="3"/>
      <c r="V129" s="3"/>
      <c r="W129" s="3"/>
      <c r="X129" s="3"/>
      <c r="Y129" s="3"/>
      <c r="Z129" s="3"/>
    </row>
    <row r="130" ht="15.75" customHeight="1">
      <c r="A130" s="46"/>
      <c r="B130" s="47"/>
      <c r="C130" s="47"/>
      <c r="D130" s="47"/>
      <c r="E130" s="47"/>
      <c r="F130" s="47"/>
      <c r="G130" s="47"/>
      <c r="H130" s="1"/>
      <c r="I130" s="3"/>
      <c r="J130" s="3"/>
      <c r="K130" s="3"/>
      <c r="L130" s="3"/>
      <c r="M130" s="3"/>
      <c r="N130" s="3"/>
      <c r="O130" s="3"/>
      <c r="P130" s="3"/>
      <c r="Q130" s="3"/>
      <c r="R130" s="3"/>
      <c r="S130" s="3"/>
      <c r="T130" s="3"/>
      <c r="U130" s="3"/>
      <c r="V130" s="3"/>
      <c r="W130" s="3"/>
      <c r="X130" s="3"/>
      <c r="Y130" s="3"/>
      <c r="Z130" s="3"/>
    </row>
    <row r="131" ht="15.75" customHeight="1">
      <c r="A131" s="46"/>
      <c r="B131" s="47"/>
      <c r="C131" s="47"/>
      <c r="D131" s="47"/>
      <c r="E131" s="47"/>
      <c r="F131" s="47"/>
      <c r="G131" s="47"/>
      <c r="H131" s="1"/>
      <c r="I131" s="3"/>
      <c r="J131" s="3"/>
      <c r="K131" s="3"/>
      <c r="L131" s="3"/>
      <c r="M131" s="3"/>
      <c r="N131" s="3"/>
      <c r="O131" s="3"/>
      <c r="P131" s="3"/>
      <c r="Q131" s="3"/>
      <c r="R131" s="3"/>
      <c r="S131" s="3"/>
      <c r="T131" s="3"/>
      <c r="U131" s="3"/>
      <c r="V131" s="3"/>
      <c r="W131" s="3"/>
      <c r="X131" s="3"/>
      <c r="Y131" s="3"/>
      <c r="Z131" s="3"/>
    </row>
    <row r="132" ht="15.75" customHeight="1">
      <c r="A132" s="46"/>
      <c r="B132" s="47"/>
      <c r="C132" s="47"/>
      <c r="D132" s="47"/>
      <c r="E132" s="47"/>
      <c r="F132" s="47"/>
      <c r="G132" s="47"/>
      <c r="H132" s="1"/>
      <c r="I132" s="3"/>
      <c r="J132" s="3"/>
      <c r="K132" s="3"/>
      <c r="L132" s="3"/>
      <c r="M132" s="3"/>
      <c r="N132" s="3"/>
      <c r="O132" s="3"/>
      <c r="P132" s="3"/>
      <c r="Q132" s="3"/>
      <c r="R132" s="3"/>
      <c r="S132" s="3"/>
      <c r="T132" s="3"/>
      <c r="U132" s="3"/>
      <c r="V132" s="3"/>
      <c r="W132" s="3"/>
      <c r="X132" s="3"/>
      <c r="Y132" s="3"/>
      <c r="Z132" s="3"/>
    </row>
    <row r="133" ht="15.75" customHeight="1">
      <c r="A133" s="46"/>
      <c r="B133" s="47"/>
      <c r="C133" s="47"/>
      <c r="D133" s="47"/>
      <c r="E133" s="47"/>
      <c r="F133" s="47"/>
      <c r="G133" s="47"/>
      <c r="H133" s="1"/>
      <c r="I133" s="3"/>
      <c r="J133" s="3"/>
      <c r="K133" s="3"/>
      <c r="L133" s="3"/>
      <c r="M133" s="3"/>
      <c r="N133" s="3"/>
      <c r="O133" s="3"/>
      <c r="P133" s="3"/>
      <c r="Q133" s="3"/>
      <c r="R133" s="3"/>
      <c r="S133" s="3"/>
      <c r="T133" s="3"/>
      <c r="U133" s="3"/>
      <c r="V133" s="3"/>
      <c r="W133" s="3"/>
      <c r="X133" s="3"/>
      <c r="Y133" s="3"/>
      <c r="Z133" s="3"/>
    </row>
    <row r="134" ht="15.75" customHeight="1">
      <c r="A134" s="46"/>
      <c r="B134" s="47"/>
      <c r="C134" s="47"/>
      <c r="D134" s="47"/>
      <c r="E134" s="47"/>
      <c r="F134" s="47"/>
      <c r="G134" s="47"/>
      <c r="H134" s="1"/>
      <c r="I134" s="3"/>
      <c r="J134" s="3"/>
      <c r="K134" s="3"/>
      <c r="L134" s="3"/>
      <c r="M134" s="3"/>
      <c r="N134" s="3"/>
      <c r="O134" s="3"/>
      <c r="P134" s="3"/>
      <c r="Q134" s="3"/>
      <c r="R134" s="3"/>
      <c r="S134" s="3"/>
      <c r="T134" s="3"/>
      <c r="U134" s="3"/>
      <c r="V134" s="3"/>
      <c r="W134" s="3"/>
      <c r="X134" s="3"/>
      <c r="Y134" s="3"/>
      <c r="Z134" s="3"/>
    </row>
    <row r="135" ht="15.75" customHeight="1">
      <c r="A135" s="46"/>
      <c r="B135" s="47"/>
      <c r="C135" s="47"/>
      <c r="D135" s="47"/>
      <c r="E135" s="47"/>
      <c r="F135" s="47"/>
      <c r="G135" s="47"/>
      <c r="H135" s="1"/>
      <c r="I135" s="3"/>
      <c r="J135" s="3"/>
      <c r="K135" s="3"/>
      <c r="L135" s="3"/>
      <c r="M135" s="3"/>
      <c r="N135" s="3"/>
      <c r="O135" s="3"/>
      <c r="P135" s="3"/>
      <c r="Q135" s="3"/>
      <c r="R135" s="3"/>
      <c r="S135" s="3"/>
      <c r="T135" s="3"/>
      <c r="U135" s="3"/>
      <c r="V135" s="3"/>
      <c r="W135" s="3"/>
      <c r="X135" s="3"/>
      <c r="Y135" s="3"/>
      <c r="Z135" s="3"/>
    </row>
    <row r="136" ht="15.75" customHeight="1">
      <c r="A136" s="46"/>
      <c r="B136" s="47"/>
      <c r="C136" s="47"/>
      <c r="D136" s="47"/>
      <c r="E136" s="47"/>
      <c r="F136" s="47"/>
      <c r="G136" s="47"/>
      <c r="H136" s="1"/>
      <c r="I136" s="3"/>
      <c r="J136" s="3"/>
      <c r="K136" s="3"/>
      <c r="L136" s="3"/>
      <c r="M136" s="3"/>
      <c r="N136" s="3"/>
      <c r="O136" s="3"/>
      <c r="P136" s="3"/>
      <c r="Q136" s="3"/>
      <c r="R136" s="3"/>
      <c r="S136" s="3"/>
      <c r="T136" s="3"/>
      <c r="U136" s="3"/>
      <c r="V136" s="3"/>
      <c r="W136" s="3"/>
      <c r="X136" s="3"/>
      <c r="Y136" s="3"/>
      <c r="Z136" s="3"/>
    </row>
    <row r="137" ht="15.75" customHeight="1">
      <c r="A137" s="46"/>
      <c r="B137" s="47"/>
      <c r="C137" s="47"/>
      <c r="D137" s="47"/>
      <c r="E137" s="47"/>
      <c r="F137" s="47"/>
      <c r="G137" s="47"/>
      <c r="H137" s="1"/>
      <c r="I137" s="3"/>
      <c r="J137" s="3"/>
      <c r="K137" s="3"/>
      <c r="L137" s="3"/>
      <c r="M137" s="3"/>
      <c r="N137" s="3"/>
      <c r="O137" s="3"/>
      <c r="P137" s="3"/>
      <c r="Q137" s="3"/>
      <c r="R137" s="3"/>
      <c r="S137" s="3"/>
      <c r="T137" s="3"/>
      <c r="U137" s="3"/>
      <c r="V137" s="3"/>
      <c r="W137" s="3"/>
      <c r="X137" s="3"/>
      <c r="Y137" s="3"/>
      <c r="Z137" s="3"/>
    </row>
    <row r="138" ht="15.75" customHeight="1">
      <c r="A138" s="46"/>
      <c r="B138" s="47"/>
      <c r="C138" s="47"/>
      <c r="D138" s="47"/>
      <c r="E138" s="47"/>
      <c r="F138" s="47"/>
      <c r="G138" s="47"/>
      <c r="H138" s="1"/>
      <c r="I138" s="3"/>
      <c r="J138" s="3"/>
      <c r="K138" s="3"/>
      <c r="L138" s="3"/>
      <c r="M138" s="3"/>
      <c r="N138" s="3"/>
      <c r="O138" s="3"/>
      <c r="P138" s="3"/>
      <c r="Q138" s="3"/>
      <c r="R138" s="3"/>
      <c r="S138" s="3"/>
      <c r="T138" s="3"/>
      <c r="U138" s="3"/>
      <c r="V138" s="3"/>
      <c r="W138" s="3"/>
      <c r="X138" s="3"/>
      <c r="Y138" s="3"/>
      <c r="Z138" s="3"/>
    </row>
    <row r="139" ht="15.75" customHeight="1">
      <c r="A139" s="46"/>
      <c r="B139" s="47"/>
      <c r="C139" s="47"/>
      <c r="D139" s="47"/>
      <c r="E139" s="47"/>
      <c r="F139" s="47"/>
      <c r="G139" s="47"/>
      <c r="H139" s="1"/>
      <c r="I139" s="3"/>
      <c r="J139" s="3"/>
      <c r="K139" s="3"/>
      <c r="L139" s="3"/>
      <c r="M139" s="3"/>
      <c r="N139" s="3"/>
      <c r="O139" s="3"/>
      <c r="P139" s="3"/>
      <c r="Q139" s="3"/>
      <c r="R139" s="3"/>
      <c r="S139" s="3"/>
      <c r="T139" s="3"/>
      <c r="U139" s="3"/>
      <c r="V139" s="3"/>
      <c r="W139" s="3"/>
      <c r="X139" s="3"/>
      <c r="Y139" s="3"/>
      <c r="Z139" s="3"/>
    </row>
    <row r="140" ht="15.75" customHeight="1">
      <c r="A140" s="46"/>
      <c r="B140" s="47"/>
      <c r="C140" s="47"/>
      <c r="D140" s="47"/>
      <c r="E140" s="47"/>
      <c r="F140" s="47"/>
      <c r="G140" s="47"/>
      <c r="H140" s="1"/>
      <c r="I140" s="3"/>
      <c r="J140" s="3"/>
      <c r="K140" s="3"/>
      <c r="L140" s="3"/>
      <c r="M140" s="3"/>
      <c r="N140" s="3"/>
      <c r="O140" s="3"/>
      <c r="P140" s="3"/>
      <c r="Q140" s="3"/>
      <c r="R140" s="3"/>
      <c r="S140" s="3"/>
      <c r="T140" s="3"/>
      <c r="U140" s="3"/>
      <c r="V140" s="3"/>
      <c r="W140" s="3"/>
      <c r="X140" s="3"/>
      <c r="Y140" s="3"/>
      <c r="Z140" s="3"/>
    </row>
    <row r="141" ht="15.75" customHeight="1">
      <c r="A141" s="46"/>
      <c r="B141" s="47"/>
      <c r="C141" s="47"/>
      <c r="D141" s="47"/>
      <c r="E141" s="47"/>
      <c r="F141" s="47"/>
      <c r="G141" s="47"/>
      <c r="H141" s="1"/>
      <c r="I141" s="3"/>
      <c r="J141" s="3"/>
      <c r="K141" s="3"/>
      <c r="L141" s="3"/>
      <c r="M141" s="3"/>
      <c r="N141" s="3"/>
      <c r="O141" s="3"/>
      <c r="P141" s="3"/>
      <c r="Q141" s="3"/>
      <c r="R141" s="3"/>
      <c r="S141" s="3"/>
      <c r="T141" s="3"/>
      <c r="U141" s="3"/>
      <c r="V141" s="3"/>
      <c r="W141" s="3"/>
      <c r="X141" s="3"/>
      <c r="Y141" s="3"/>
      <c r="Z141" s="3"/>
    </row>
    <row r="142" ht="15.75" customHeight="1">
      <c r="A142" s="46"/>
      <c r="B142" s="47"/>
      <c r="C142" s="47"/>
      <c r="D142" s="47"/>
      <c r="E142" s="47"/>
      <c r="F142" s="47"/>
      <c r="G142" s="47"/>
      <c r="H142" s="1"/>
      <c r="I142" s="3"/>
      <c r="J142" s="3"/>
      <c r="K142" s="3"/>
      <c r="L142" s="3"/>
      <c r="M142" s="3"/>
      <c r="N142" s="3"/>
      <c r="O142" s="3"/>
      <c r="P142" s="3"/>
      <c r="Q142" s="3"/>
      <c r="R142" s="3"/>
      <c r="S142" s="3"/>
      <c r="T142" s="3"/>
      <c r="U142" s="3"/>
      <c r="V142" s="3"/>
      <c r="W142" s="3"/>
      <c r="X142" s="3"/>
      <c r="Y142" s="3"/>
      <c r="Z142" s="3"/>
    </row>
    <row r="143" ht="15.75" customHeight="1">
      <c r="A143" s="46"/>
      <c r="B143" s="47"/>
      <c r="C143" s="47"/>
      <c r="D143" s="47"/>
      <c r="E143" s="47"/>
      <c r="F143" s="47"/>
      <c r="G143" s="47"/>
      <c r="H143" s="1"/>
      <c r="I143" s="3"/>
      <c r="J143" s="3"/>
      <c r="K143" s="3"/>
      <c r="L143" s="3"/>
      <c r="M143" s="3"/>
      <c r="N143" s="3"/>
      <c r="O143" s="3"/>
      <c r="P143" s="3"/>
      <c r="Q143" s="3"/>
      <c r="R143" s="3"/>
      <c r="S143" s="3"/>
      <c r="T143" s="3"/>
      <c r="U143" s="3"/>
      <c r="V143" s="3"/>
      <c r="W143" s="3"/>
      <c r="X143" s="3"/>
      <c r="Y143" s="3"/>
      <c r="Z143" s="3"/>
    </row>
    <row r="144" ht="15.75" customHeight="1">
      <c r="A144" s="46"/>
      <c r="B144" s="47"/>
      <c r="C144" s="47"/>
      <c r="D144" s="47"/>
      <c r="E144" s="47"/>
      <c r="F144" s="47"/>
      <c r="G144" s="47"/>
      <c r="H144" s="1"/>
      <c r="I144" s="3"/>
      <c r="J144" s="3"/>
      <c r="K144" s="3"/>
      <c r="L144" s="3"/>
      <c r="M144" s="3"/>
      <c r="N144" s="3"/>
      <c r="O144" s="3"/>
      <c r="P144" s="3"/>
      <c r="Q144" s="3"/>
      <c r="R144" s="3"/>
      <c r="S144" s="3"/>
      <c r="T144" s="3"/>
      <c r="U144" s="3"/>
      <c r="V144" s="3"/>
      <c r="W144" s="3"/>
      <c r="X144" s="3"/>
      <c r="Y144" s="3"/>
      <c r="Z144" s="3"/>
    </row>
    <row r="145" ht="15.75" customHeight="1">
      <c r="A145" s="46"/>
      <c r="B145" s="47"/>
      <c r="C145" s="47"/>
      <c r="D145" s="47"/>
      <c r="E145" s="47"/>
      <c r="F145" s="47"/>
      <c r="G145" s="47"/>
      <c r="H145" s="1"/>
      <c r="I145" s="3"/>
      <c r="J145" s="3"/>
      <c r="K145" s="3"/>
      <c r="L145" s="3"/>
      <c r="M145" s="3"/>
      <c r="N145" s="3"/>
      <c r="O145" s="3"/>
      <c r="P145" s="3"/>
      <c r="Q145" s="3"/>
      <c r="R145" s="3"/>
      <c r="S145" s="3"/>
      <c r="T145" s="3"/>
      <c r="U145" s="3"/>
      <c r="V145" s="3"/>
      <c r="W145" s="3"/>
      <c r="X145" s="3"/>
      <c r="Y145" s="3"/>
      <c r="Z145" s="3"/>
    </row>
    <row r="146" ht="15.75" customHeight="1">
      <c r="A146" s="46"/>
      <c r="B146" s="47"/>
      <c r="C146" s="47"/>
      <c r="D146" s="47"/>
      <c r="E146" s="47"/>
      <c r="F146" s="47"/>
      <c r="G146" s="47"/>
      <c r="H146" s="1"/>
      <c r="I146" s="3"/>
      <c r="J146" s="3"/>
      <c r="K146" s="3"/>
      <c r="L146" s="3"/>
      <c r="M146" s="3"/>
      <c r="N146" s="3"/>
      <c r="O146" s="3"/>
      <c r="P146" s="3"/>
      <c r="Q146" s="3"/>
      <c r="R146" s="3"/>
      <c r="S146" s="3"/>
      <c r="T146" s="3"/>
      <c r="U146" s="3"/>
      <c r="V146" s="3"/>
      <c r="W146" s="3"/>
      <c r="X146" s="3"/>
      <c r="Y146" s="3"/>
      <c r="Z146" s="3"/>
    </row>
    <row r="147" ht="15.75" customHeight="1">
      <c r="A147" s="46"/>
      <c r="B147" s="47"/>
      <c r="C147" s="47"/>
      <c r="D147" s="47"/>
      <c r="E147" s="47"/>
      <c r="F147" s="47"/>
      <c r="G147" s="47"/>
      <c r="H147" s="1"/>
      <c r="I147" s="3"/>
      <c r="J147" s="3"/>
      <c r="K147" s="3"/>
      <c r="L147" s="3"/>
      <c r="M147" s="3"/>
      <c r="N147" s="3"/>
      <c r="O147" s="3"/>
      <c r="P147" s="3"/>
      <c r="Q147" s="3"/>
      <c r="R147" s="3"/>
      <c r="S147" s="3"/>
      <c r="T147" s="3"/>
      <c r="U147" s="3"/>
      <c r="V147" s="3"/>
      <c r="W147" s="3"/>
      <c r="X147" s="3"/>
      <c r="Y147" s="3"/>
      <c r="Z147" s="3"/>
    </row>
    <row r="148" ht="15.75" customHeight="1">
      <c r="A148" s="46"/>
      <c r="B148" s="47"/>
      <c r="C148" s="47"/>
      <c r="D148" s="47"/>
      <c r="E148" s="47"/>
      <c r="F148" s="47"/>
      <c r="G148" s="47"/>
      <c r="H148" s="1"/>
      <c r="I148" s="3"/>
      <c r="J148" s="3"/>
      <c r="K148" s="3"/>
      <c r="L148" s="3"/>
      <c r="M148" s="3"/>
      <c r="N148" s="3"/>
      <c r="O148" s="3"/>
      <c r="P148" s="3"/>
      <c r="Q148" s="3"/>
      <c r="R148" s="3"/>
      <c r="S148" s="3"/>
      <c r="T148" s="3"/>
      <c r="U148" s="3"/>
      <c r="V148" s="3"/>
      <c r="W148" s="3"/>
      <c r="X148" s="3"/>
      <c r="Y148" s="3"/>
      <c r="Z148" s="3"/>
    </row>
    <row r="149" ht="15.75" customHeight="1">
      <c r="A149" s="46"/>
      <c r="B149" s="47"/>
      <c r="C149" s="47"/>
      <c r="D149" s="47"/>
      <c r="E149" s="47"/>
      <c r="F149" s="47"/>
      <c r="G149" s="47"/>
      <c r="H149" s="1"/>
      <c r="I149" s="3"/>
      <c r="J149" s="3"/>
      <c r="K149" s="3"/>
      <c r="L149" s="3"/>
      <c r="M149" s="3"/>
      <c r="N149" s="3"/>
      <c r="O149" s="3"/>
      <c r="P149" s="3"/>
      <c r="Q149" s="3"/>
      <c r="R149" s="3"/>
      <c r="S149" s="3"/>
      <c r="T149" s="3"/>
      <c r="U149" s="3"/>
      <c r="V149" s="3"/>
      <c r="W149" s="3"/>
      <c r="X149" s="3"/>
      <c r="Y149" s="3"/>
      <c r="Z149" s="3"/>
    </row>
    <row r="150" ht="15.75" customHeight="1">
      <c r="A150" s="46"/>
      <c r="B150" s="47"/>
      <c r="C150" s="47"/>
      <c r="D150" s="47"/>
      <c r="E150" s="47"/>
      <c r="F150" s="47"/>
      <c r="G150" s="47"/>
      <c r="H150" s="1"/>
      <c r="I150" s="3"/>
      <c r="J150" s="3"/>
      <c r="K150" s="3"/>
      <c r="L150" s="3"/>
      <c r="M150" s="3"/>
      <c r="N150" s="3"/>
      <c r="O150" s="3"/>
      <c r="P150" s="3"/>
      <c r="Q150" s="3"/>
      <c r="R150" s="3"/>
      <c r="S150" s="3"/>
      <c r="T150" s="3"/>
      <c r="U150" s="3"/>
      <c r="V150" s="3"/>
      <c r="W150" s="3"/>
      <c r="X150" s="3"/>
      <c r="Y150" s="3"/>
      <c r="Z150" s="3"/>
    </row>
    <row r="151" ht="15.75" customHeight="1">
      <c r="A151" s="46"/>
      <c r="B151" s="47"/>
      <c r="C151" s="47"/>
      <c r="D151" s="47"/>
      <c r="E151" s="47"/>
      <c r="F151" s="47"/>
      <c r="G151" s="47"/>
      <c r="H151" s="1"/>
      <c r="I151" s="3"/>
      <c r="J151" s="3"/>
      <c r="K151" s="3"/>
      <c r="L151" s="3"/>
      <c r="M151" s="3"/>
      <c r="N151" s="3"/>
      <c r="O151" s="3"/>
      <c r="P151" s="3"/>
      <c r="Q151" s="3"/>
      <c r="R151" s="3"/>
      <c r="S151" s="3"/>
      <c r="T151" s="3"/>
      <c r="U151" s="3"/>
      <c r="V151" s="3"/>
      <c r="W151" s="3"/>
      <c r="X151" s="3"/>
      <c r="Y151" s="3"/>
      <c r="Z151" s="3"/>
    </row>
    <row r="152" ht="15.75" customHeight="1">
      <c r="A152" s="46"/>
      <c r="B152" s="47"/>
      <c r="C152" s="47"/>
      <c r="D152" s="47"/>
      <c r="E152" s="47"/>
      <c r="F152" s="47"/>
      <c r="G152" s="47"/>
      <c r="H152" s="1"/>
      <c r="I152" s="3"/>
      <c r="J152" s="3"/>
      <c r="K152" s="3"/>
      <c r="L152" s="3"/>
      <c r="M152" s="3"/>
      <c r="N152" s="3"/>
      <c r="O152" s="3"/>
      <c r="P152" s="3"/>
      <c r="Q152" s="3"/>
      <c r="R152" s="3"/>
      <c r="S152" s="3"/>
      <c r="T152" s="3"/>
      <c r="U152" s="3"/>
      <c r="V152" s="3"/>
      <c r="W152" s="3"/>
      <c r="X152" s="3"/>
      <c r="Y152" s="3"/>
      <c r="Z152" s="3"/>
    </row>
    <row r="153" ht="15.75" customHeight="1">
      <c r="A153" s="46"/>
      <c r="B153" s="47"/>
      <c r="C153" s="47"/>
      <c r="D153" s="47"/>
      <c r="E153" s="47"/>
      <c r="F153" s="47"/>
      <c r="G153" s="47"/>
      <c r="H153" s="1"/>
      <c r="I153" s="3"/>
      <c r="J153" s="3"/>
      <c r="K153" s="3"/>
      <c r="L153" s="3"/>
      <c r="M153" s="3"/>
      <c r="N153" s="3"/>
      <c r="O153" s="3"/>
      <c r="P153" s="3"/>
      <c r="Q153" s="3"/>
      <c r="R153" s="3"/>
      <c r="S153" s="3"/>
      <c r="T153" s="3"/>
      <c r="U153" s="3"/>
      <c r="V153" s="3"/>
      <c r="W153" s="3"/>
      <c r="X153" s="3"/>
      <c r="Y153" s="3"/>
      <c r="Z153" s="3"/>
    </row>
    <row r="154" ht="15.75" customHeight="1">
      <c r="A154" s="46"/>
      <c r="B154" s="47"/>
      <c r="C154" s="47"/>
      <c r="D154" s="47"/>
      <c r="E154" s="47"/>
      <c r="F154" s="47"/>
      <c r="G154" s="47"/>
      <c r="H154" s="1"/>
      <c r="I154" s="3"/>
      <c r="J154" s="3"/>
      <c r="K154" s="3"/>
      <c r="L154" s="3"/>
      <c r="M154" s="3"/>
      <c r="N154" s="3"/>
      <c r="O154" s="3"/>
      <c r="P154" s="3"/>
      <c r="Q154" s="3"/>
      <c r="R154" s="3"/>
      <c r="S154" s="3"/>
      <c r="T154" s="3"/>
      <c r="U154" s="3"/>
      <c r="V154" s="3"/>
      <c r="W154" s="3"/>
      <c r="X154" s="3"/>
      <c r="Y154" s="3"/>
      <c r="Z154" s="3"/>
    </row>
    <row r="155" ht="15.75" customHeight="1">
      <c r="A155" s="46"/>
      <c r="B155" s="47"/>
      <c r="C155" s="47"/>
      <c r="D155" s="47"/>
      <c r="E155" s="47"/>
      <c r="F155" s="47"/>
      <c r="G155" s="47"/>
      <c r="H155" s="1"/>
      <c r="I155" s="3"/>
      <c r="J155" s="3"/>
      <c r="K155" s="3"/>
      <c r="L155" s="3"/>
      <c r="M155" s="3"/>
      <c r="N155" s="3"/>
      <c r="O155" s="3"/>
      <c r="P155" s="3"/>
      <c r="Q155" s="3"/>
      <c r="R155" s="3"/>
      <c r="S155" s="3"/>
      <c r="T155" s="3"/>
      <c r="U155" s="3"/>
      <c r="V155" s="3"/>
      <c r="W155" s="3"/>
      <c r="X155" s="3"/>
      <c r="Y155" s="3"/>
      <c r="Z155" s="3"/>
    </row>
    <row r="156" ht="15.75" customHeight="1">
      <c r="A156" s="46"/>
      <c r="B156" s="47"/>
      <c r="C156" s="47"/>
      <c r="D156" s="47"/>
      <c r="E156" s="47"/>
      <c r="F156" s="47"/>
      <c r="G156" s="47"/>
      <c r="H156" s="1"/>
      <c r="I156" s="3"/>
      <c r="J156" s="3"/>
      <c r="K156" s="3"/>
      <c r="L156" s="3"/>
      <c r="M156" s="3"/>
      <c r="N156" s="3"/>
      <c r="O156" s="3"/>
      <c r="P156" s="3"/>
      <c r="Q156" s="3"/>
      <c r="R156" s="3"/>
      <c r="S156" s="3"/>
      <c r="T156" s="3"/>
      <c r="U156" s="3"/>
      <c r="V156" s="3"/>
      <c r="W156" s="3"/>
      <c r="X156" s="3"/>
      <c r="Y156" s="3"/>
      <c r="Z156" s="3"/>
    </row>
    <row r="157" ht="15.75" customHeight="1">
      <c r="A157" s="46"/>
      <c r="B157" s="47"/>
      <c r="C157" s="47"/>
      <c r="D157" s="47"/>
      <c r="E157" s="47"/>
      <c r="F157" s="47"/>
      <c r="G157" s="47"/>
      <c r="H157" s="1"/>
      <c r="I157" s="3"/>
      <c r="J157" s="3"/>
      <c r="K157" s="3"/>
      <c r="L157" s="3"/>
      <c r="M157" s="3"/>
      <c r="N157" s="3"/>
      <c r="O157" s="3"/>
      <c r="P157" s="3"/>
      <c r="Q157" s="3"/>
      <c r="R157" s="3"/>
      <c r="S157" s="3"/>
      <c r="T157" s="3"/>
      <c r="U157" s="3"/>
      <c r="V157" s="3"/>
      <c r="W157" s="3"/>
      <c r="X157" s="3"/>
      <c r="Y157" s="3"/>
      <c r="Z157" s="3"/>
    </row>
    <row r="158" ht="15.75" customHeight="1">
      <c r="A158" s="46"/>
      <c r="B158" s="47"/>
      <c r="C158" s="47"/>
      <c r="D158" s="47"/>
      <c r="E158" s="47"/>
      <c r="F158" s="47"/>
      <c r="G158" s="47"/>
      <c r="H158" s="1"/>
      <c r="I158" s="3"/>
      <c r="J158" s="3"/>
      <c r="K158" s="3"/>
      <c r="L158" s="3"/>
      <c r="M158" s="3"/>
      <c r="N158" s="3"/>
      <c r="O158" s="3"/>
      <c r="P158" s="3"/>
      <c r="Q158" s="3"/>
      <c r="R158" s="3"/>
      <c r="S158" s="3"/>
      <c r="T158" s="3"/>
      <c r="U158" s="3"/>
      <c r="V158" s="3"/>
      <c r="W158" s="3"/>
      <c r="X158" s="3"/>
      <c r="Y158" s="3"/>
      <c r="Z158" s="3"/>
    </row>
    <row r="159" ht="15.75" customHeight="1">
      <c r="A159" s="46"/>
      <c r="B159" s="47"/>
      <c r="C159" s="47"/>
      <c r="D159" s="47"/>
      <c r="E159" s="47"/>
      <c r="F159" s="47"/>
      <c r="G159" s="47"/>
      <c r="H159" s="1"/>
      <c r="I159" s="3"/>
      <c r="J159" s="3"/>
      <c r="K159" s="3"/>
      <c r="L159" s="3"/>
      <c r="M159" s="3"/>
      <c r="N159" s="3"/>
      <c r="O159" s="3"/>
      <c r="P159" s="3"/>
      <c r="Q159" s="3"/>
      <c r="R159" s="3"/>
      <c r="S159" s="3"/>
      <c r="T159" s="3"/>
      <c r="U159" s="3"/>
      <c r="V159" s="3"/>
      <c r="W159" s="3"/>
      <c r="X159" s="3"/>
      <c r="Y159" s="3"/>
      <c r="Z159" s="3"/>
    </row>
    <row r="160" ht="15.75" customHeight="1">
      <c r="A160" s="46"/>
      <c r="B160" s="47"/>
      <c r="C160" s="47"/>
      <c r="D160" s="47"/>
      <c r="E160" s="47"/>
      <c r="F160" s="47"/>
      <c r="G160" s="47"/>
      <c r="H160" s="1"/>
      <c r="I160" s="3"/>
      <c r="J160" s="3"/>
      <c r="K160" s="3"/>
      <c r="L160" s="3"/>
      <c r="M160" s="3"/>
      <c r="N160" s="3"/>
      <c r="O160" s="3"/>
      <c r="P160" s="3"/>
      <c r="Q160" s="3"/>
      <c r="R160" s="3"/>
      <c r="S160" s="3"/>
      <c r="T160" s="3"/>
      <c r="U160" s="3"/>
      <c r="V160" s="3"/>
      <c r="W160" s="3"/>
      <c r="X160" s="3"/>
      <c r="Y160" s="3"/>
      <c r="Z160" s="3"/>
    </row>
    <row r="161" ht="15.75" customHeight="1">
      <c r="A161" s="46"/>
      <c r="B161" s="47"/>
      <c r="C161" s="47"/>
      <c r="D161" s="47"/>
      <c r="E161" s="47"/>
      <c r="F161" s="47"/>
      <c r="G161" s="47"/>
      <c r="H161" s="1"/>
      <c r="I161" s="3"/>
      <c r="J161" s="3"/>
      <c r="K161" s="3"/>
      <c r="L161" s="3"/>
      <c r="M161" s="3"/>
      <c r="N161" s="3"/>
      <c r="O161" s="3"/>
      <c r="P161" s="3"/>
      <c r="Q161" s="3"/>
      <c r="R161" s="3"/>
      <c r="S161" s="3"/>
      <c r="T161" s="3"/>
      <c r="U161" s="3"/>
      <c r="V161" s="3"/>
      <c r="W161" s="3"/>
      <c r="X161" s="3"/>
      <c r="Y161" s="3"/>
      <c r="Z161" s="3"/>
    </row>
    <row r="162" ht="15.75" customHeight="1">
      <c r="A162" s="46"/>
      <c r="B162" s="47"/>
      <c r="C162" s="47"/>
      <c r="D162" s="47"/>
      <c r="E162" s="47"/>
      <c r="F162" s="47"/>
      <c r="G162" s="47"/>
      <c r="H162" s="1"/>
      <c r="I162" s="3"/>
      <c r="J162" s="3"/>
      <c r="K162" s="3"/>
      <c r="L162" s="3"/>
      <c r="M162" s="3"/>
      <c r="N162" s="3"/>
      <c r="O162" s="3"/>
      <c r="P162" s="3"/>
      <c r="Q162" s="3"/>
      <c r="R162" s="3"/>
      <c r="S162" s="3"/>
      <c r="T162" s="3"/>
      <c r="U162" s="3"/>
      <c r="V162" s="3"/>
      <c r="W162" s="3"/>
      <c r="X162" s="3"/>
      <c r="Y162" s="3"/>
      <c r="Z162" s="3"/>
    </row>
    <row r="163" ht="15.75" customHeight="1">
      <c r="A163" s="46"/>
      <c r="B163" s="47"/>
      <c r="C163" s="47"/>
      <c r="D163" s="47"/>
      <c r="E163" s="47"/>
      <c r="F163" s="47"/>
      <c r="G163" s="47"/>
      <c r="H163" s="1"/>
      <c r="I163" s="3"/>
      <c r="J163" s="3"/>
      <c r="K163" s="3"/>
      <c r="L163" s="3"/>
      <c r="M163" s="3"/>
      <c r="N163" s="3"/>
      <c r="O163" s="3"/>
      <c r="P163" s="3"/>
      <c r="Q163" s="3"/>
      <c r="R163" s="3"/>
      <c r="S163" s="3"/>
      <c r="T163" s="3"/>
      <c r="U163" s="3"/>
      <c r="V163" s="3"/>
      <c r="W163" s="3"/>
      <c r="X163" s="3"/>
      <c r="Y163" s="3"/>
      <c r="Z163" s="3"/>
    </row>
    <row r="164" ht="15.75" customHeight="1">
      <c r="A164" s="46"/>
      <c r="B164" s="47"/>
      <c r="C164" s="47"/>
      <c r="D164" s="47"/>
      <c r="E164" s="47"/>
      <c r="F164" s="47"/>
      <c r="G164" s="47"/>
      <c r="H164" s="1"/>
      <c r="I164" s="3"/>
      <c r="J164" s="3"/>
      <c r="K164" s="3"/>
      <c r="L164" s="3"/>
      <c r="M164" s="3"/>
      <c r="N164" s="3"/>
      <c r="O164" s="3"/>
      <c r="P164" s="3"/>
      <c r="Q164" s="3"/>
      <c r="R164" s="3"/>
      <c r="S164" s="3"/>
      <c r="T164" s="3"/>
      <c r="U164" s="3"/>
      <c r="V164" s="3"/>
      <c r="W164" s="3"/>
      <c r="X164" s="3"/>
      <c r="Y164" s="3"/>
      <c r="Z164" s="3"/>
    </row>
    <row r="165" ht="15.75" customHeight="1">
      <c r="A165" s="46"/>
      <c r="B165" s="47"/>
      <c r="C165" s="47"/>
      <c r="D165" s="47"/>
      <c r="E165" s="47"/>
      <c r="F165" s="47"/>
      <c r="G165" s="47"/>
      <c r="H165" s="1"/>
      <c r="I165" s="3"/>
      <c r="J165" s="3"/>
      <c r="K165" s="3"/>
      <c r="L165" s="3"/>
      <c r="M165" s="3"/>
      <c r="N165" s="3"/>
      <c r="O165" s="3"/>
      <c r="P165" s="3"/>
      <c r="Q165" s="3"/>
      <c r="R165" s="3"/>
      <c r="S165" s="3"/>
      <c r="T165" s="3"/>
      <c r="U165" s="3"/>
      <c r="V165" s="3"/>
      <c r="W165" s="3"/>
      <c r="X165" s="3"/>
      <c r="Y165" s="3"/>
      <c r="Z165" s="3"/>
    </row>
    <row r="166" ht="15.75" customHeight="1">
      <c r="A166" s="46"/>
      <c r="B166" s="47"/>
      <c r="C166" s="47"/>
      <c r="D166" s="47"/>
      <c r="E166" s="47"/>
      <c r="F166" s="47"/>
      <c r="G166" s="47"/>
      <c r="H166" s="1"/>
      <c r="I166" s="3"/>
      <c r="J166" s="3"/>
      <c r="K166" s="3"/>
      <c r="L166" s="3"/>
      <c r="M166" s="3"/>
      <c r="N166" s="3"/>
      <c r="O166" s="3"/>
      <c r="P166" s="3"/>
      <c r="Q166" s="3"/>
      <c r="R166" s="3"/>
      <c r="S166" s="3"/>
      <c r="T166" s="3"/>
      <c r="U166" s="3"/>
      <c r="V166" s="3"/>
      <c r="W166" s="3"/>
      <c r="X166" s="3"/>
      <c r="Y166" s="3"/>
      <c r="Z166" s="3"/>
    </row>
    <row r="167" ht="15.75" customHeight="1">
      <c r="A167" s="46"/>
      <c r="B167" s="47"/>
      <c r="C167" s="47"/>
      <c r="D167" s="47"/>
      <c r="E167" s="47"/>
      <c r="F167" s="47"/>
      <c r="G167" s="47"/>
      <c r="H167" s="1"/>
      <c r="I167" s="3"/>
      <c r="J167" s="3"/>
      <c r="K167" s="3"/>
      <c r="L167" s="3"/>
      <c r="M167" s="3"/>
      <c r="N167" s="3"/>
      <c r="O167" s="3"/>
      <c r="P167" s="3"/>
      <c r="Q167" s="3"/>
      <c r="R167" s="3"/>
      <c r="S167" s="3"/>
      <c r="T167" s="3"/>
      <c r="U167" s="3"/>
      <c r="V167" s="3"/>
      <c r="W167" s="3"/>
      <c r="X167" s="3"/>
      <c r="Y167" s="3"/>
      <c r="Z167" s="3"/>
    </row>
    <row r="168" ht="15.75" customHeight="1">
      <c r="A168" s="46"/>
      <c r="B168" s="47"/>
      <c r="C168" s="47"/>
      <c r="D168" s="47"/>
      <c r="E168" s="47"/>
      <c r="F168" s="47"/>
      <c r="G168" s="47"/>
      <c r="H168" s="1"/>
      <c r="I168" s="3"/>
      <c r="J168" s="3"/>
      <c r="K168" s="3"/>
      <c r="L168" s="3"/>
      <c r="M168" s="3"/>
      <c r="N168" s="3"/>
      <c r="O168" s="3"/>
      <c r="P168" s="3"/>
      <c r="Q168" s="3"/>
      <c r="R168" s="3"/>
      <c r="S168" s="3"/>
      <c r="T168" s="3"/>
      <c r="U168" s="3"/>
      <c r="V168" s="3"/>
      <c r="W168" s="3"/>
      <c r="X168" s="3"/>
      <c r="Y168" s="3"/>
      <c r="Z168" s="3"/>
    </row>
    <row r="169" ht="15.75" customHeight="1">
      <c r="A169" s="46"/>
      <c r="B169" s="47"/>
      <c r="C169" s="47"/>
      <c r="D169" s="47"/>
      <c r="E169" s="47"/>
      <c r="F169" s="47"/>
      <c r="G169" s="47"/>
      <c r="H169" s="1"/>
      <c r="I169" s="3"/>
      <c r="J169" s="3"/>
      <c r="K169" s="3"/>
      <c r="L169" s="3"/>
      <c r="M169" s="3"/>
      <c r="N169" s="3"/>
      <c r="O169" s="3"/>
      <c r="P169" s="3"/>
      <c r="Q169" s="3"/>
      <c r="R169" s="3"/>
      <c r="S169" s="3"/>
      <c r="T169" s="3"/>
      <c r="U169" s="3"/>
      <c r="V169" s="3"/>
      <c r="W169" s="3"/>
      <c r="X169" s="3"/>
      <c r="Y169" s="3"/>
      <c r="Z169" s="3"/>
    </row>
    <row r="170" ht="15.75" customHeight="1">
      <c r="A170" s="46"/>
      <c r="B170" s="47"/>
      <c r="C170" s="47"/>
      <c r="D170" s="47"/>
      <c r="E170" s="47"/>
      <c r="F170" s="47"/>
      <c r="G170" s="47"/>
      <c r="H170" s="1"/>
      <c r="I170" s="3"/>
      <c r="J170" s="3"/>
      <c r="K170" s="3"/>
      <c r="L170" s="3"/>
      <c r="M170" s="3"/>
      <c r="N170" s="3"/>
      <c r="O170" s="3"/>
      <c r="P170" s="3"/>
      <c r="Q170" s="3"/>
      <c r="R170" s="3"/>
      <c r="S170" s="3"/>
      <c r="T170" s="3"/>
      <c r="U170" s="3"/>
      <c r="V170" s="3"/>
      <c r="W170" s="3"/>
      <c r="X170" s="3"/>
      <c r="Y170" s="3"/>
      <c r="Z170" s="3"/>
    </row>
    <row r="171" ht="15.75" customHeight="1">
      <c r="A171" s="46"/>
      <c r="B171" s="47"/>
      <c r="C171" s="47"/>
      <c r="D171" s="47"/>
      <c r="E171" s="47"/>
      <c r="F171" s="47"/>
      <c r="G171" s="47"/>
      <c r="H171" s="1"/>
      <c r="I171" s="3"/>
      <c r="J171" s="3"/>
      <c r="K171" s="3"/>
      <c r="L171" s="3"/>
      <c r="M171" s="3"/>
      <c r="N171" s="3"/>
      <c r="O171" s="3"/>
      <c r="P171" s="3"/>
      <c r="Q171" s="3"/>
      <c r="R171" s="3"/>
      <c r="S171" s="3"/>
      <c r="T171" s="3"/>
      <c r="U171" s="3"/>
      <c r="V171" s="3"/>
      <c r="W171" s="3"/>
      <c r="X171" s="3"/>
      <c r="Y171" s="3"/>
      <c r="Z171" s="3"/>
    </row>
    <row r="172" ht="15.75" customHeight="1">
      <c r="A172" s="46"/>
      <c r="B172" s="47"/>
      <c r="C172" s="47"/>
      <c r="D172" s="47"/>
      <c r="E172" s="47"/>
      <c r="F172" s="47"/>
      <c r="G172" s="47"/>
      <c r="H172" s="1"/>
      <c r="I172" s="3"/>
      <c r="J172" s="3"/>
      <c r="K172" s="3"/>
      <c r="L172" s="3"/>
      <c r="M172" s="3"/>
      <c r="N172" s="3"/>
      <c r="O172" s="3"/>
      <c r="P172" s="3"/>
      <c r="Q172" s="3"/>
      <c r="R172" s="3"/>
      <c r="S172" s="3"/>
      <c r="T172" s="3"/>
      <c r="U172" s="3"/>
      <c r="V172" s="3"/>
      <c r="W172" s="3"/>
      <c r="X172" s="3"/>
      <c r="Y172" s="3"/>
      <c r="Z172" s="3"/>
    </row>
    <row r="173" ht="15.75" customHeight="1">
      <c r="A173" s="46"/>
      <c r="B173" s="47"/>
      <c r="C173" s="47"/>
      <c r="D173" s="47"/>
      <c r="E173" s="47"/>
      <c r="F173" s="47"/>
      <c r="G173" s="47"/>
      <c r="H173" s="1"/>
      <c r="I173" s="3"/>
      <c r="J173" s="3"/>
      <c r="K173" s="3"/>
      <c r="L173" s="3"/>
      <c r="M173" s="3"/>
      <c r="N173" s="3"/>
      <c r="O173" s="3"/>
      <c r="P173" s="3"/>
      <c r="Q173" s="3"/>
      <c r="R173" s="3"/>
      <c r="S173" s="3"/>
      <c r="T173" s="3"/>
      <c r="U173" s="3"/>
      <c r="V173" s="3"/>
      <c r="W173" s="3"/>
      <c r="X173" s="3"/>
      <c r="Y173" s="3"/>
      <c r="Z173" s="3"/>
    </row>
    <row r="174" ht="15.75" customHeight="1">
      <c r="A174" s="46"/>
      <c r="B174" s="47"/>
      <c r="C174" s="47"/>
      <c r="D174" s="47"/>
      <c r="E174" s="47"/>
      <c r="F174" s="47"/>
      <c r="G174" s="47"/>
      <c r="H174" s="1"/>
      <c r="I174" s="3"/>
      <c r="J174" s="3"/>
      <c r="K174" s="3"/>
      <c r="L174" s="3"/>
      <c r="M174" s="3"/>
      <c r="N174" s="3"/>
      <c r="O174" s="3"/>
      <c r="P174" s="3"/>
      <c r="Q174" s="3"/>
      <c r="R174" s="3"/>
      <c r="S174" s="3"/>
      <c r="T174" s="3"/>
      <c r="U174" s="3"/>
      <c r="V174" s="3"/>
      <c r="W174" s="3"/>
      <c r="X174" s="3"/>
      <c r="Y174" s="3"/>
      <c r="Z174" s="3"/>
    </row>
    <row r="175" ht="15.75" customHeight="1">
      <c r="A175" s="46"/>
      <c r="B175" s="47"/>
      <c r="C175" s="47"/>
      <c r="D175" s="47"/>
      <c r="E175" s="47"/>
      <c r="F175" s="47"/>
      <c r="G175" s="47"/>
      <c r="H175" s="1"/>
      <c r="I175" s="3"/>
      <c r="J175" s="3"/>
      <c r="K175" s="3"/>
      <c r="L175" s="3"/>
      <c r="M175" s="3"/>
      <c r="N175" s="3"/>
      <c r="O175" s="3"/>
      <c r="P175" s="3"/>
      <c r="Q175" s="3"/>
      <c r="R175" s="3"/>
      <c r="S175" s="3"/>
      <c r="T175" s="3"/>
      <c r="U175" s="3"/>
      <c r="V175" s="3"/>
      <c r="W175" s="3"/>
      <c r="X175" s="3"/>
      <c r="Y175" s="3"/>
      <c r="Z175" s="3"/>
    </row>
    <row r="176" ht="15.75" customHeight="1">
      <c r="A176" s="46"/>
      <c r="B176" s="47"/>
      <c r="C176" s="47"/>
      <c r="D176" s="47"/>
      <c r="E176" s="47"/>
      <c r="F176" s="47"/>
      <c r="G176" s="47"/>
      <c r="H176" s="1"/>
      <c r="I176" s="3"/>
      <c r="J176" s="3"/>
      <c r="K176" s="3"/>
      <c r="L176" s="3"/>
      <c r="M176" s="3"/>
      <c r="N176" s="3"/>
      <c r="O176" s="3"/>
      <c r="P176" s="3"/>
      <c r="Q176" s="3"/>
      <c r="R176" s="3"/>
      <c r="S176" s="3"/>
      <c r="T176" s="3"/>
      <c r="U176" s="3"/>
      <c r="V176" s="3"/>
      <c r="W176" s="3"/>
      <c r="X176" s="3"/>
      <c r="Y176" s="3"/>
      <c r="Z176" s="3"/>
    </row>
    <row r="177" ht="15.75" customHeight="1">
      <c r="A177" s="46"/>
      <c r="B177" s="47"/>
      <c r="C177" s="47"/>
      <c r="D177" s="47"/>
      <c r="E177" s="47"/>
      <c r="F177" s="47"/>
      <c r="G177" s="47"/>
      <c r="H177" s="1"/>
      <c r="I177" s="3"/>
      <c r="J177" s="3"/>
      <c r="K177" s="3"/>
      <c r="L177" s="3"/>
      <c r="M177" s="3"/>
      <c r="N177" s="3"/>
      <c r="O177" s="3"/>
      <c r="P177" s="3"/>
      <c r="Q177" s="3"/>
      <c r="R177" s="3"/>
      <c r="S177" s="3"/>
      <c r="T177" s="3"/>
      <c r="U177" s="3"/>
      <c r="V177" s="3"/>
      <c r="W177" s="3"/>
      <c r="X177" s="3"/>
      <c r="Y177" s="3"/>
      <c r="Z177" s="3"/>
    </row>
    <row r="178" ht="15.75" customHeight="1">
      <c r="A178" s="46"/>
      <c r="B178" s="47"/>
      <c r="C178" s="47"/>
      <c r="D178" s="47"/>
      <c r="E178" s="47"/>
      <c r="F178" s="47"/>
      <c r="G178" s="47"/>
      <c r="H178" s="1"/>
      <c r="I178" s="3"/>
      <c r="J178" s="3"/>
      <c r="K178" s="3"/>
      <c r="L178" s="3"/>
      <c r="M178" s="3"/>
      <c r="N178" s="3"/>
      <c r="O178" s="3"/>
      <c r="P178" s="3"/>
      <c r="Q178" s="3"/>
      <c r="R178" s="3"/>
      <c r="S178" s="3"/>
      <c r="T178" s="3"/>
      <c r="U178" s="3"/>
      <c r="V178" s="3"/>
      <c r="W178" s="3"/>
      <c r="X178" s="3"/>
      <c r="Y178" s="3"/>
      <c r="Z178" s="3"/>
    </row>
    <row r="179" ht="15.75" customHeight="1">
      <c r="A179" s="46"/>
      <c r="B179" s="47"/>
      <c r="C179" s="47"/>
      <c r="D179" s="47"/>
      <c r="E179" s="47"/>
      <c r="F179" s="47"/>
      <c r="G179" s="47"/>
      <c r="H179" s="1"/>
      <c r="I179" s="3"/>
      <c r="J179" s="3"/>
      <c r="K179" s="3"/>
      <c r="L179" s="3"/>
      <c r="M179" s="3"/>
      <c r="N179" s="3"/>
      <c r="O179" s="3"/>
      <c r="P179" s="3"/>
      <c r="Q179" s="3"/>
      <c r="R179" s="3"/>
      <c r="S179" s="3"/>
      <c r="T179" s="3"/>
      <c r="U179" s="3"/>
      <c r="V179" s="3"/>
      <c r="W179" s="3"/>
      <c r="X179" s="3"/>
      <c r="Y179" s="3"/>
      <c r="Z179" s="3"/>
    </row>
    <row r="180" ht="15.75" customHeight="1">
      <c r="A180" s="46"/>
      <c r="B180" s="47"/>
      <c r="C180" s="47"/>
      <c r="D180" s="47"/>
      <c r="E180" s="47"/>
      <c r="F180" s="47"/>
      <c r="G180" s="47"/>
      <c r="H180" s="1"/>
      <c r="I180" s="3"/>
      <c r="J180" s="3"/>
      <c r="K180" s="3"/>
      <c r="L180" s="3"/>
      <c r="M180" s="3"/>
      <c r="N180" s="3"/>
      <c r="O180" s="3"/>
      <c r="P180" s="3"/>
      <c r="Q180" s="3"/>
      <c r="R180" s="3"/>
      <c r="S180" s="3"/>
      <c r="T180" s="3"/>
      <c r="U180" s="3"/>
      <c r="V180" s="3"/>
      <c r="W180" s="3"/>
      <c r="X180" s="3"/>
      <c r="Y180" s="3"/>
      <c r="Z180" s="3"/>
    </row>
    <row r="181" ht="15.75" customHeight="1">
      <c r="A181" s="46"/>
      <c r="B181" s="47"/>
      <c r="C181" s="47"/>
      <c r="D181" s="47"/>
      <c r="E181" s="47"/>
      <c r="F181" s="47"/>
      <c r="G181" s="47"/>
      <c r="H181" s="1"/>
      <c r="I181" s="3"/>
      <c r="J181" s="3"/>
      <c r="K181" s="3"/>
      <c r="L181" s="3"/>
      <c r="M181" s="3"/>
      <c r="N181" s="3"/>
      <c r="O181" s="3"/>
      <c r="P181" s="3"/>
      <c r="Q181" s="3"/>
      <c r="R181" s="3"/>
      <c r="S181" s="3"/>
      <c r="T181" s="3"/>
      <c r="U181" s="3"/>
      <c r="V181" s="3"/>
      <c r="W181" s="3"/>
      <c r="X181" s="3"/>
      <c r="Y181" s="3"/>
      <c r="Z181" s="3"/>
    </row>
    <row r="182" ht="15.75" customHeight="1">
      <c r="A182" s="46"/>
      <c r="B182" s="47"/>
      <c r="C182" s="47"/>
      <c r="D182" s="47"/>
      <c r="E182" s="47"/>
      <c r="F182" s="47"/>
      <c r="G182" s="47"/>
      <c r="H182" s="1"/>
      <c r="I182" s="3"/>
      <c r="J182" s="3"/>
      <c r="K182" s="3"/>
      <c r="L182" s="3"/>
      <c r="M182" s="3"/>
      <c r="N182" s="3"/>
      <c r="O182" s="3"/>
      <c r="P182" s="3"/>
      <c r="Q182" s="3"/>
      <c r="R182" s="3"/>
      <c r="S182" s="3"/>
      <c r="T182" s="3"/>
      <c r="U182" s="3"/>
      <c r="V182" s="3"/>
      <c r="W182" s="3"/>
      <c r="X182" s="3"/>
      <c r="Y182" s="3"/>
      <c r="Z182" s="3"/>
    </row>
    <row r="183" ht="15.75" customHeight="1">
      <c r="A183" s="46"/>
      <c r="B183" s="47"/>
      <c r="C183" s="47"/>
      <c r="D183" s="47"/>
      <c r="E183" s="47"/>
      <c r="F183" s="47"/>
      <c r="G183" s="47"/>
      <c r="H183" s="1"/>
      <c r="I183" s="3"/>
      <c r="J183" s="3"/>
      <c r="K183" s="3"/>
      <c r="L183" s="3"/>
      <c r="M183" s="3"/>
      <c r="N183" s="3"/>
      <c r="O183" s="3"/>
      <c r="P183" s="3"/>
      <c r="Q183" s="3"/>
      <c r="R183" s="3"/>
      <c r="S183" s="3"/>
      <c r="T183" s="3"/>
      <c r="U183" s="3"/>
      <c r="V183" s="3"/>
      <c r="W183" s="3"/>
      <c r="X183" s="3"/>
      <c r="Y183" s="3"/>
      <c r="Z183" s="3"/>
    </row>
    <row r="184" ht="15.75" customHeight="1">
      <c r="A184" s="46"/>
      <c r="B184" s="47"/>
      <c r="C184" s="47"/>
      <c r="D184" s="47"/>
      <c r="E184" s="47"/>
      <c r="F184" s="47"/>
      <c r="G184" s="47"/>
      <c r="H184" s="1"/>
      <c r="I184" s="3"/>
      <c r="J184" s="3"/>
      <c r="K184" s="3"/>
      <c r="L184" s="3"/>
      <c r="M184" s="3"/>
      <c r="N184" s="3"/>
      <c r="O184" s="3"/>
      <c r="P184" s="3"/>
      <c r="Q184" s="3"/>
      <c r="R184" s="3"/>
      <c r="S184" s="3"/>
      <c r="T184" s="3"/>
      <c r="U184" s="3"/>
      <c r="V184" s="3"/>
      <c r="W184" s="3"/>
      <c r="X184" s="3"/>
      <c r="Y184" s="3"/>
      <c r="Z184" s="3"/>
    </row>
    <row r="185" ht="15.75" customHeight="1">
      <c r="A185" s="46"/>
      <c r="B185" s="47"/>
      <c r="C185" s="47"/>
      <c r="D185" s="47"/>
      <c r="E185" s="47"/>
      <c r="F185" s="47"/>
      <c r="G185" s="47"/>
      <c r="H185" s="1"/>
      <c r="I185" s="3"/>
      <c r="J185" s="3"/>
      <c r="K185" s="3"/>
      <c r="L185" s="3"/>
      <c r="M185" s="3"/>
      <c r="N185" s="3"/>
      <c r="O185" s="3"/>
      <c r="P185" s="3"/>
      <c r="Q185" s="3"/>
      <c r="R185" s="3"/>
      <c r="S185" s="3"/>
      <c r="T185" s="3"/>
      <c r="U185" s="3"/>
      <c r="V185" s="3"/>
      <c r="W185" s="3"/>
      <c r="X185" s="3"/>
      <c r="Y185" s="3"/>
      <c r="Z185" s="3"/>
    </row>
    <row r="186" ht="15.75" customHeight="1">
      <c r="A186" s="46"/>
      <c r="B186" s="47"/>
      <c r="C186" s="47"/>
      <c r="D186" s="47"/>
      <c r="E186" s="47"/>
      <c r="F186" s="47"/>
      <c r="G186" s="47"/>
      <c r="H186" s="1"/>
      <c r="I186" s="3"/>
      <c r="J186" s="3"/>
      <c r="K186" s="3"/>
      <c r="L186" s="3"/>
      <c r="M186" s="3"/>
      <c r="N186" s="3"/>
      <c r="O186" s="3"/>
      <c r="P186" s="3"/>
      <c r="Q186" s="3"/>
      <c r="R186" s="3"/>
      <c r="S186" s="3"/>
      <c r="T186" s="3"/>
      <c r="U186" s="3"/>
      <c r="V186" s="3"/>
      <c r="W186" s="3"/>
      <c r="X186" s="3"/>
      <c r="Y186" s="3"/>
      <c r="Z186" s="3"/>
    </row>
    <row r="187" ht="15.75" customHeight="1">
      <c r="A187" s="46"/>
      <c r="B187" s="47"/>
      <c r="C187" s="47"/>
      <c r="D187" s="47"/>
      <c r="E187" s="47"/>
      <c r="F187" s="47"/>
      <c r="G187" s="47"/>
      <c r="H187" s="1"/>
      <c r="I187" s="3"/>
      <c r="J187" s="3"/>
      <c r="K187" s="3"/>
      <c r="L187" s="3"/>
      <c r="M187" s="3"/>
      <c r="N187" s="3"/>
      <c r="O187" s="3"/>
      <c r="P187" s="3"/>
      <c r="Q187" s="3"/>
      <c r="R187" s="3"/>
      <c r="S187" s="3"/>
      <c r="T187" s="3"/>
      <c r="U187" s="3"/>
      <c r="V187" s="3"/>
      <c r="W187" s="3"/>
      <c r="X187" s="3"/>
      <c r="Y187" s="3"/>
      <c r="Z187" s="3"/>
    </row>
    <row r="188" ht="15.75" customHeight="1">
      <c r="A188" s="46"/>
      <c r="B188" s="47"/>
      <c r="C188" s="47"/>
      <c r="D188" s="47"/>
      <c r="E188" s="47"/>
      <c r="F188" s="47"/>
      <c r="G188" s="47"/>
      <c r="H188" s="1"/>
      <c r="I188" s="3"/>
      <c r="J188" s="3"/>
      <c r="K188" s="3"/>
      <c r="L188" s="3"/>
      <c r="M188" s="3"/>
      <c r="N188" s="3"/>
      <c r="O188" s="3"/>
      <c r="P188" s="3"/>
      <c r="Q188" s="3"/>
      <c r="R188" s="3"/>
      <c r="S188" s="3"/>
      <c r="T188" s="3"/>
      <c r="U188" s="3"/>
      <c r="V188" s="3"/>
      <c r="W188" s="3"/>
      <c r="X188" s="3"/>
      <c r="Y188" s="3"/>
      <c r="Z188" s="3"/>
    </row>
    <row r="189" ht="15.75" customHeight="1">
      <c r="A189" s="46"/>
      <c r="B189" s="47"/>
      <c r="C189" s="47"/>
      <c r="D189" s="47"/>
      <c r="E189" s="47"/>
      <c r="F189" s="47"/>
      <c r="G189" s="47"/>
      <c r="H189" s="1"/>
      <c r="I189" s="3"/>
      <c r="J189" s="3"/>
      <c r="K189" s="3"/>
      <c r="L189" s="3"/>
      <c r="M189" s="3"/>
      <c r="N189" s="3"/>
      <c r="O189" s="3"/>
      <c r="P189" s="3"/>
      <c r="Q189" s="3"/>
      <c r="R189" s="3"/>
      <c r="S189" s="3"/>
      <c r="T189" s="3"/>
      <c r="U189" s="3"/>
      <c r="V189" s="3"/>
      <c r="W189" s="3"/>
      <c r="X189" s="3"/>
      <c r="Y189" s="3"/>
      <c r="Z189" s="3"/>
    </row>
    <row r="190" ht="15.75" customHeight="1">
      <c r="A190" s="46"/>
      <c r="B190" s="47"/>
      <c r="C190" s="47"/>
      <c r="D190" s="47"/>
      <c r="E190" s="47"/>
      <c r="F190" s="47"/>
      <c r="G190" s="47"/>
      <c r="H190" s="1"/>
      <c r="I190" s="3"/>
      <c r="J190" s="3"/>
      <c r="K190" s="3"/>
      <c r="L190" s="3"/>
      <c r="M190" s="3"/>
      <c r="N190" s="3"/>
      <c r="O190" s="3"/>
      <c r="P190" s="3"/>
      <c r="Q190" s="3"/>
      <c r="R190" s="3"/>
      <c r="S190" s="3"/>
      <c r="T190" s="3"/>
      <c r="U190" s="3"/>
      <c r="V190" s="3"/>
      <c r="W190" s="3"/>
      <c r="X190" s="3"/>
      <c r="Y190" s="3"/>
      <c r="Z190" s="3"/>
    </row>
    <row r="191" ht="15.75" customHeight="1">
      <c r="A191" s="46"/>
      <c r="B191" s="47"/>
      <c r="C191" s="47"/>
      <c r="D191" s="47"/>
      <c r="E191" s="47"/>
      <c r="F191" s="47"/>
      <c r="G191" s="47"/>
      <c r="H191" s="1"/>
      <c r="I191" s="3"/>
      <c r="J191" s="3"/>
      <c r="K191" s="3"/>
      <c r="L191" s="3"/>
      <c r="M191" s="3"/>
      <c r="N191" s="3"/>
      <c r="O191" s="3"/>
      <c r="P191" s="3"/>
      <c r="Q191" s="3"/>
      <c r="R191" s="3"/>
      <c r="S191" s="3"/>
      <c r="T191" s="3"/>
      <c r="U191" s="3"/>
      <c r="V191" s="3"/>
      <c r="W191" s="3"/>
      <c r="X191" s="3"/>
      <c r="Y191" s="3"/>
      <c r="Z191" s="3"/>
    </row>
    <row r="192" ht="15.75" customHeight="1">
      <c r="A192" s="46"/>
      <c r="B192" s="47"/>
      <c r="C192" s="47"/>
      <c r="D192" s="47"/>
      <c r="E192" s="47"/>
      <c r="F192" s="47"/>
      <c r="G192" s="47"/>
      <c r="H192" s="1"/>
      <c r="I192" s="3"/>
      <c r="J192" s="3"/>
      <c r="K192" s="3"/>
      <c r="L192" s="3"/>
      <c r="M192" s="3"/>
      <c r="N192" s="3"/>
      <c r="O192" s="3"/>
      <c r="P192" s="3"/>
      <c r="Q192" s="3"/>
      <c r="R192" s="3"/>
      <c r="S192" s="3"/>
      <c r="T192" s="3"/>
      <c r="U192" s="3"/>
      <c r="V192" s="3"/>
      <c r="W192" s="3"/>
      <c r="X192" s="3"/>
      <c r="Y192" s="3"/>
      <c r="Z192" s="3"/>
    </row>
    <row r="193" ht="15.75" customHeight="1">
      <c r="A193" s="46"/>
      <c r="B193" s="47"/>
      <c r="C193" s="47"/>
      <c r="D193" s="47"/>
      <c r="E193" s="47"/>
      <c r="F193" s="47"/>
      <c r="G193" s="47"/>
      <c r="H193" s="1"/>
      <c r="I193" s="3"/>
      <c r="J193" s="3"/>
      <c r="K193" s="3"/>
      <c r="L193" s="3"/>
      <c r="M193" s="3"/>
      <c r="N193" s="3"/>
      <c r="O193" s="3"/>
      <c r="P193" s="3"/>
      <c r="Q193" s="3"/>
      <c r="R193" s="3"/>
      <c r="S193" s="3"/>
      <c r="T193" s="3"/>
      <c r="U193" s="3"/>
      <c r="V193" s="3"/>
      <c r="W193" s="3"/>
      <c r="X193" s="3"/>
      <c r="Y193" s="3"/>
      <c r="Z193" s="3"/>
    </row>
    <row r="194" ht="15.75" customHeight="1">
      <c r="A194" s="46"/>
      <c r="B194" s="47"/>
      <c r="C194" s="47"/>
      <c r="D194" s="47"/>
      <c r="E194" s="47"/>
      <c r="F194" s="47"/>
      <c r="G194" s="47"/>
      <c r="H194" s="1"/>
      <c r="I194" s="3"/>
      <c r="J194" s="3"/>
      <c r="K194" s="3"/>
      <c r="L194" s="3"/>
      <c r="M194" s="3"/>
      <c r="N194" s="3"/>
      <c r="O194" s="3"/>
      <c r="P194" s="3"/>
      <c r="Q194" s="3"/>
      <c r="R194" s="3"/>
      <c r="S194" s="3"/>
      <c r="T194" s="3"/>
      <c r="U194" s="3"/>
      <c r="V194" s="3"/>
      <c r="W194" s="3"/>
      <c r="X194" s="3"/>
      <c r="Y194" s="3"/>
      <c r="Z194" s="3"/>
    </row>
    <row r="195" ht="15.75" customHeight="1">
      <c r="A195" s="46"/>
      <c r="B195" s="47"/>
      <c r="C195" s="47"/>
      <c r="D195" s="47"/>
      <c r="E195" s="47"/>
      <c r="F195" s="47"/>
      <c r="G195" s="47"/>
      <c r="H195" s="1"/>
      <c r="I195" s="3"/>
      <c r="J195" s="3"/>
      <c r="K195" s="3"/>
      <c r="L195" s="3"/>
      <c r="M195" s="3"/>
      <c r="N195" s="3"/>
      <c r="O195" s="3"/>
      <c r="P195" s="3"/>
      <c r="Q195" s="3"/>
      <c r="R195" s="3"/>
      <c r="S195" s="3"/>
      <c r="T195" s="3"/>
      <c r="U195" s="3"/>
      <c r="V195" s="3"/>
      <c r="W195" s="3"/>
      <c r="X195" s="3"/>
      <c r="Y195" s="3"/>
      <c r="Z195" s="3"/>
    </row>
    <row r="196" ht="15.75" customHeight="1">
      <c r="A196" s="46"/>
      <c r="B196" s="47"/>
      <c r="C196" s="47"/>
      <c r="D196" s="47"/>
      <c r="E196" s="47"/>
      <c r="F196" s="47"/>
      <c r="G196" s="47"/>
      <c r="H196" s="1"/>
      <c r="I196" s="3"/>
      <c r="J196" s="3"/>
      <c r="K196" s="3"/>
      <c r="L196" s="3"/>
      <c r="M196" s="3"/>
      <c r="N196" s="3"/>
      <c r="O196" s="3"/>
      <c r="P196" s="3"/>
      <c r="Q196" s="3"/>
      <c r="R196" s="3"/>
      <c r="S196" s="3"/>
      <c r="T196" s="3"/>
      <c r="U196" s="3"/>
      <c r="V196" s="3"/>
      <c r="W196" s="3"/>
      <c r="X196" s="3"/>
      <c r="Y196" s="3"/>
      <c r="Z196" s="3"/>
    </row>
    <row r="197" ht="15.75" customHeight="1">
      <c r="A197" s="46"/>
      <c r="B197" s="47"/>
      <c r="C197" s="47"/>
      <c r="D197" s="47"/>
      <c r="E197" s="47"/>
      <c r="F197" s="47"/>
      <c r="G197" s="47"/>
      <c r="H197" s="1"/>
      <c r="I197" s="3"/>
      <c r="J197" s="3"/>
      <c r="K197" s="3"/>
      <c r="L197" s="3"/>
      <c r="M197" s="3"/>
      <c r="N197" s="3"/>
      <c r="O197" s="3"/>
      <c r="P197" s="3"/>
      <c r="Q197" s="3"/>
      <c r="R197" s="3"/>
      <c r="S197" s="3"/>
      <c r="T197" s="3"/>
      <c r="U197" s="3"/>
      <c r="V197" s="3"/>
      <c r="W197" s="3"/>
      <c r="X197" s="3"/>
      <c r="Y197" s="3"/>
      <c r="Z197" s="3"/>
    </row>
    <row r="198" ht="15.75" customHeight="1">
      <c r="A198" s="46"/>
      <c r="B198" s="47"/>
      <c r="C198" s="47"/>
      <c r="D198" s="47"/>
      <c r="E198" s="47"/>
      <c r="F198" s="47"/>
      <c r="G198" s="47"/>
      <c r="H198" s="1"/>
      <c r="I198" s="3"/>
      <c r="J198" s="3"/>
      <c r="K198" s="3"/>
      <c r="L198" s="3"/>
      <c r="M198" s="3"/>
      <c r="N198" s="3"/>
      <c r="O198" s="3"/>
      <c r="P198" s="3"/>
      <c r="Q198" s="3"/>
      <c r="R198" s="3"/>
      <c r="S198" s="3"/>
      <c r="T198" s="3"/>
      <c r="U198" s="3"/>
      <c r="V198" s="3"/>
      <c r="W198" s="3"/>
      <c r="X198" s="3"/>
      <c r="Y198" s="3"/>
      <c r="Z198" s="3"/>
    </row>
    <row r="199" ht="15.75" customHeight="1">
      <c r="A199" s="46"/>
      <c r="B199" s="47"/>
      <c r="C199" s="47"/>
      <c r="D199" s="47"/>
      <c r="E199" s="47"/>
      <c r="F199" s="47"/>
      <c r="G199" s="47"/>
      <c r="H199" s="1"/>
      <c r="I199" s="3"/>
      <c r="J199" s="3"/>
      <c r="K199" s="3"/>
      <c r="L199" s="3"/>
      <c r="M199" s="3"/>
      <c r="N199" s="3"/>
      <c r="O199" s="3"/>
      <c r="P199" s="3"/>
      <c r="Q199" s="3"/>
      <c r="R199" s="3"/>
      <c r="S199" s="3"/>
      <c r="T199" s="3"/>
      <c r="U199" s="3"/>
      <c r="V199" s="3"/>
      <c r="W199" s="3"/>
      <c r="X199" s="3"/>
      <c r="Y199" s="3"/>
      <c r="Z199" s="3"/>
    </row>
    <row r="200" ht="15.75" customHeight="1">
      <c r="A200" s="46"/>
      <c r="B200" s="47"/>
      <c r="C200" s="47"/>
      <c r="D200" s="47"/>
      <c r="E200" s="47"/>
      <c r="F200" s="47"/>
      <c r="G200" s="47"/>
      <c r="H200" s="1"/>
      <c r="I200" s="3"/>
      <c r="J200" s="3"/>
      <c r="K200" s="3"/>
      <c r="L200" s="3"/>
      <c r="M200" s="3"/>
      <c r="N200" s="3"/>
      <c r="O200" s="3"/>
      <c r="P200" s="3"/>
      <c r="Q200" s="3"/>
      <c r="R200" s="3"/>
      <c r="S200" s="3"/>
      <c r="T200" s="3"/>
      <c r="U200" s="3"/>
      <c r="V200" s="3"/>
      <c r="W200" s="3"/>
      <c r="X200" s="3"/>
      <c r="Y200" s="3"/>
      <c r="Z200" s="3"/>
    </row>
    <row r="201" ht="15.75" customHeight="1">
      <c r="A201" s="46"/>
      <c r="B201" s="47"/>
      <c r="C201" s="47"/>
      <c r="D201" s="47"/>
      <c r="E201" s="47"/>
      <c r="F201" s="47"/>
      <c r="G201" s="47"/>
      <c r="H201" s="1"/>
      <c r="I201" s="3"/>
      <c r="J201" s="3"/>
      <c r="K201" s="3"/>
      <c r="L201" s="3"/>
      <c r="M201" s="3"/>
      <c r="N201" s="3"/>
      <c r="O201" s="3"/>
      <c r="P201" s="3"/>
      <c r="Q201" s="3"/>
      <c r="R201" s="3"/>
      <c r="S201" s="3"/>
      <c r="T201" s="3"/>
      <c r="U201" s="3"/>
      <c r="V201" s="3"/>
      <c r="W201" s="3"/>
      <c r="X201" s="3"/>
      <c r="Y201" s="3"/>
      <c r="Z201" s="3"/>
    </row>
    <row r="202" ht="15.75" customHeight="1">
      <c r="A202" s="46"/>
      <c r="B202" s="47"/>
      <c r="C202" s="47"/>
      <c r="D202" s="47"/>
      <c r="E202" s="47"/>
      <c r="F202" s="47"/>
      <c r="G202" s="47"/>
      <c r="H202" s="1"/>
      <c r="I202" s="3"/>
      <c r="J202" s="3"/>
      <c r="K202" s="3"/>
      <c r="L202" s="3"/>
      <c r="M202" s="3"/>
      <c r="N202" s="3"/>
      <c r="O202" s="3"/>
      <c r="P202" s="3"/>
      <c r="Q202" s="3"/>
      <c r="R202" s="3"/>
      <c r="S202" s="3"/>
      <c r="T202" s="3"/>
      <c r="U202" s="3"/>
      <c r="V202" s="3"/>
      <c r="W202" s="3"/>
      <c r="X202" s="3"/>
      <c r="Y202" s="3"/>
      <c r="Z202" s="3"/>
    </row>
    <row r="203" ht="15.75" customHeight="1">
      <c r="A203" s="46"/>
      <c r="B203" s="47"/>
      <c r="C203" s="47"/>
      <c r="D203" s="47"/>
      <c r="E203" s="47"/>
      <c r="F203" s="47"/>
      <c r="G203" s="47"/>
      <c r="H203" s="1"/>
      <c r="I203" s="3"/>
      <c r="J203" s="3"/>
      <c r="K203" s="3"/>
      <c r="L203" s="3"/>
      <c r="M203" s="3"/>
      <c r="N203" s="3"/>
      <c r="O203" s="3"/>
      <c r="P203" s="3"/>
      <c r="Q203" s="3"/>
      <c r="R203" s="3"/>
      <c r="S203" s="3"/>
      <c r="T203" s="3"/>
      <c r="U203" s="3"/>
      <c r="V203" s="3"/>
      <c r="W203" s="3"/>
      <c r="X203" s="3"/>
      <c r="Y203" s="3"/>
      <c r="Z203" s="3"/>
    </row>
    <row r="204" ht="15.75" customHeight="1">
      <c r="A204" s="46"/>
      <c r="B204" s="47"/>
      <c r="C204" s="47"/>
      <c r="D204" s="47"/>
      <c r="E204" s="47"/>
      <c r="F204" s="47"/>
      <c r="G204" s="47"/>
      <c r="H204" s="1"/>
      <c r="I204" s="3"/>
      <c r="J204" s="3"/>
      <c r="K204" s="3"/>
      <c r="L204" s="3"/>
      <c r="M204" s="3"/>
      <c r="N204" s="3"/>
      <c r="O204" s="3"/>
      <c r="P204" s="3"/>
      <c r="Q204" s="3"/>
      <c r="R204" s="3"/>
      <c r="S204" s="3"/>
      <c r="T204" s="3"/>
      <c r="U204" s="3"/>
      <c r="V204" s="3"/>
      <c r="W204" s="3"/>
      <c r="X204" s="3"/>
      <c r="Y204" s="3"/>
      <c r="Z204" s="3"/>
    </row>
    <row r="205" ht="15.75" customHeight="1">
      <c r="A205" s="46"/>
      <c r="B205" s="47"/>
      <c r="C205" s="47"/>
      <c r="D205" s="47"/>
      <c r="E205" s="47"/>
      <c r="F205" s="47"/>
      <c r="G205" s="47"/>
      <c r="H205" s="1"/>
      <c r="I205" s="3"/>
      <c r="J205" s="3"/>
      <c r="K205" s="3"/>
      <c r="L205" s="3"/>
      <c r="M205" s="3"/>
      <c r="N205" s="3"/>
      <c r="O205" s="3"/>
      <c r="P205" s="3"/>
      <c r="Q205" s="3"/>
      <c r="R205" s="3"/>
      <c r="S205" s="3"/>
      <c r="T205" s="3"/>
      <c r="U205" s="3"/>
      <c r="V205" s="3"/>
      <c r="W205" s="3"/>
      <c r="X205" s="3"/>
      <c r="Y205" s="3"/>
      <c r="Z205" s="3"/>
    </row>
    <row r="206" ht="15.75" customHeight="1">
      <c r="A206" s="46"/>
      <c r="B206" s="47"/>
      <c r="C206" s="47"/>
      <c r="D206" s="47"/>
      <c r="E206" s="47"/>
      <c r="F206" s="47"/>
      <c r="G206" s="47"/>
      <c r="H206" s="1"/>
      <c r="I206" s="3"/>
      <c r="J206" s="3"/>
      <c r="K206" s="3"/>
      <c r="L206" s="3"/>
      <c r="M206" s="3"/>
      <c r="N206" s="3"/>
      <c r="O206" s="3"/>
      <c r="P206" s="3"/>
      <c r="Q206" s="3"/>
      <c r="R206" s="3"/>
      <c r="S206" s="3"/>
      <c r="T206" s="3"/>
      <c r="U206" s="3"/>
      <c r="V206" s="3"/>
      <c r="W206" s="3"/>
      <c r="X206" s="3"/>
      <c r="Y206" s="3"/>
      <c r="Z206" s="3"/>
    </row>
    <row r="207" ht="15.75" customHeight="1">
      <c r="A207" s="46"/>
      <c r="B207" s="47"/>
      <c r="C207" s="47"/>
      <c r="D207" s="47"/>
      <c r="E207" s="47"/>
      <c r="F207" s="47"/>
      <c r="G207" s="47"/>
      <c r="H207" s="1"/>
      <c r="I207" s="3"/>
      <c r="J207" s="3"/>
      <c r="K207" s="3"/>
      <c r="L207" s="3"/>
      <c r="M207" s="3"/>
      <c r="N207" s="3"/>
      <c r="O207" s="3"/>
      <c r="P207" s="3"/>
      <c r="Q207" s="3"/>
      <c r="R207" s="3"/>
      <c r="S207" s="3"/>
      <c r="T207" s="3"/>
      <c r="U207" s="3"/>
      <c r="V207" s="3"/>
      <c r="W207" s="3"/>
      <c r="X207" s="3"/>
      <c r="Y207" s="3"/>
      <c r="Z207" s="3"/>
    </row>
    <row r="208" ht="15.75" customHeight="1">
      <c r="A208" s="46"/>
      <c r="B208" s="47"/>
      <c r="C208" s="47"/>
      <c r="D208" s="47"/>
      <c r="E208" s="47"/>
      <c r="F208" s="47"/>
      <c r="G208" s="47"/>
      <c r="H208" s="1"/>
      <c r="I208" s="3"/>
      <c r="J208" s="3"/>
      <c r="K208" s="3"/>
      <c r="L208" s="3"/>
      <c r="M208" s="3"/>
      <c r="N208" s="3"/>
      <c r="O208" s="3"/>
      <c r="P208" s="3"/>
      <c r="Q208" s="3"/>
      <c r="R208" s="3"/>
      <c r="S208" s="3"/>
      <c r="T208" s="3"/>
      <c r="U208" s="3"/>
      <c r="V208" s="3"/>
      <c r="W208" s="3"/>
      <c r="X208" s="3"/>
      <c r="Y208" s="3"/>
      <c r="Z208" s="3"/>
    </row>
    <row r="209" ht="15.75" customHeight="1">
      <c r="A209" s="46"/>
      <c r="B209" s="47"/>
      <c r="C209" s="47"/>
      <c r="D209" s="47"/>
      <c r="E209" s="47"/>
      <c r="F209" s="47"/>
      <c r="G209" s="47"/>
      <c r="H209" s="1"/>
      <c r="I209" s="3"/>
      <c r="J209" s="3"/>
      <c r="K209" s="3"/>
      <c r="L209" s="3"/>
      <c r="M209" s="3"/>
      <c r="N209" s="3"/>
      <c r="O209" s="3"/>
      <c r="P209" s="3"/>
      <c r="Q209" s="3"/>
      <c r="R209" s="3"/>
      <c r="S209" s="3"/>
      <c r="T209" s="3"/>
      <c r="U209" s="3"/>
      <c r="V209" s="3"/>
      <c r="W209" s="3"/>
      <c r="X209" s="3"/>
      <c r="Y209" s="3"/>
      <c r="Z209" s="3"/>
    </row>
    <row r="210" ht="15.75" customHeight="1">
      <c r="A210" s="46"/>
      <c r="B210" s="47"/>
      <c r="C210" s="47"/>
      <c r="D210" s="47"/>
      <c r="E210" s="47"/>
      <c r="F210" s="47"/>
      <c r="G210" s="47"/>
      <c r="H210" s="1"/>
      <c r="I210" s="3"/>
      <c r="J210" s="3"/>
      <c r="K210" s="3"/>
      <c r="L210" s="3"/>
      <c r="M210" s="3"/>
      <c r="N210" s="3"/>
      <c r="O210" s="3"/>
      <c r="P210" s="3"/>
      <c r="Q210" s="3"/>
      <c r="R210" s="3"/>
      <c r="S210" s="3"/>
      <c r="T210" s="3"/>
      <c r="U210" s="3"/>
      <c r="V210" s="3"/>
      <c r="W210" s="3"/>
      <c r="X210" s="3"/>
      <c r="Y210" s="3"/>
      <c r="Z210" s="3"/>
    </row>
    <row r="211" ht="15.75" customHeight="1">
      <c r="A211" s="46"/>
      <c r="B211" s="47"/>
      <c r="C211" s="47"/>
      <c r="D211" s="47"/>
      <c r="E211" s="47"/>
      <c r="F211" s="47"/>
      <c r="G211" s="47"/>
      <c r="H211" s="1"/>
      <c r="I211" s="3"/>
      <c r="J211" s="3"/>
      <c r="K211" s="3"/>
      <c r="L211" s="3"/>
      <c r="M211" s="3"/>
      <c r="N211" s="3"/>
      <c r="O211" s="3"/>
      <c r="P211" s="3"/>
      <c r="Q211" s="3"/>
      <c r="R211" s="3"/>
      <c r="S211" s="3"/>
      <c r="T211" s="3"/>
      <c r="U211" s="3"/>
      <c r="V211" s="3"/>
      <c r="W211" s="3"/>
      <c r="X211" s="3"/>
      <c r="Y211" s="3"/>
      <c r="Z211" s="3"/>
    </row>
    <row r="212" ht="15.75" customHeight="1">
      <c r="A212" s="46"/>
      <c r="B212" s="47"/>
      <c r="C212" s="47"/>
      <c r="D212" s="47"/>
      <c r="E212" s="47"/>
      <c r="F212" s="47"/>
      <c r="G212" s="47"/>
      <c r="H212" s="1"/>
      <c r="I212" s="3"/>
      <c r="J212" s="3"/>
      <c r="K212" s="3"/>
      <c r="L212" s="3"/>
      <c r="M212" s="3"/>
      <c r="N212" s="3"/>
      <c r="O212" s="3"/>
      <c r="P212" s="3"/>
      <c r="Q212" s="3"/>
      <c r="R212" s="3"/>
      <c r="S212" s="3"/>
      <c r="T212" s="3"/>
      <c r="U212" s="3"/>
      <c r="V212" s="3"/>
      <c r="W212" s="3"/>
      <c r="X212" s="3"/>
      <c r="Y212" s="3"/>
      <c r="Z212" s="3"/>
    </row>
    <row r="213" ht="15.75" customHeight="1">
      <c r="A213" s="46"/>
      <c r="B213" s="47"/>
      <c r="C213" s="47"/>
      <c r="D213" s="47"/>
      <c r="E213" s="47"/>
      <c r="F213" s="47"/>
      <c r="G213" s="47"/>
      <c r="H213" s="1"/>
      <c r="I213" s="3"/>
      <c r="J213" s="3"/>
      <c r="K213" s="3"/>
      <c r="L213" s="3"/>
      <c r="M213" s="3"/>
      <c r="N213" s="3"/>
      <c r="O213" s="3"/>
      <c r="P213" s="3"/>
      <c r="Q213" s="3"/>
      <c r="R213" s="3"/>
      <c r="S213" s="3"/>
      <c r="T213" s="3"/>
      <c r="U213" s="3"/>
      <c r="V213" s="3"/>
      <c r="W213" s="3"/>
      <c r="X213" s="3"/>
      <c r="Y213" s="3"/>
      <c r="Z213" s="3"/>
    </row>
    <row r="214" ht="15.75" customHeight="1">
      <c r="A214" s="46"/>
      <c r="B214" s="47"/>
      <c r="C214" s="47"/>
      <c r="D214" s="47"/>
      <c r="E214" s="47"/>
      <c r="F214" s="47"/>
      <c r="G214" s="47"/>
      <c r="H214" s="1"/>
      <c r="I214" s="3"/>
      <c r="J214" s="3"/>
      <c r="K214" s="3"/>
      <c r="L214" s="3"/>
      <c r="M214" s="3"/>
      <c r="N214" s="3"/>
      <c r="O214" s="3"/>
      <c r="P214" s="3"/>
      <c r="Q214" s="3"/>
      <c r="R214" s="3"/>
      <c r="S214" s="3"/>
      <c r="T214" s="3"/>
      <c r="U214" s="3"/>
      <c r="V214" s="3"/>
      <c r="W214" s="3"/>
      <c r="X214" s="3"/>
      <c r="Y214" s="3"/>
      <c r="Z214" s="3"/>
    </row>
    <row r="215" ht="15.75" customHeight="1">
      <c r="A215" s="46"/>
      <c r="B215" s="47"/>
      <c r="C215" s="47"/>
      <c r="D215" s="47"/>
      <c r="E215" s="47"/>
      <c r="F215" s="47"/>
      <c r="G215" s="47"/>
      <c r="H215" s="1"/>
      <c r="I215" s="3"/>
      <c r="J215" s="3"/>
      <c r="K215" s="3"/>
      <c r="L215" s="3"/>
      <c r="M215" s="3"/>
      <c r="N215" s="3"/>
      <c r="O215" s="3"/>
      <c r="P215" s="3"/>
      <c r="Q215" s="3"/>
      <c r="R215" s="3"/>
      <c r="S215" s="3"/>
      <c r="T215" s="3"/>
      <c r="U215" s="3"/>
      <c r="V215" s="3"/>
      <c r="W215" s="3"/>
      <c r="X215" s="3"/>
      <c r="Y215" s="3"/>
      <c r="Z215" s="3"/>
    </row>
    <row r="216" ht="15.75" customHeight="1">
      <c r="A216" s="46"/>
      <c r="B216" s="47"/>
      <c r="C216" s="47"/>
      <c r="D216" s="47"/>
      <c r="E216" s="47"/>
      <c r="F216" s="47"/>
      <c r="G216" s="47"/>
      <c r="H216" s="1"/>
      <c r="I216" s="3"/>
      <c r="J216" s="3"/>
      <c r="K216" s="3"/>
      <c r="L216" s="3"/>
      <c r="M216" s="3"/>
      <c r="N216" s="3"/>
      <c r="O216" s="3"/>
      <c r="P216" s="3"/>
      <c r="Q216" s="3"/>
      <c r="R216" s="3"/>
      <c r="S216" s="3"/>
      <c r="T216" s="3"/>
      <c r="U216" s="3"/>
      <c r="V216" s="3"/>
      <c r="W216" s="3"/>
      <c r="X216" s="3"/>
      <c r="Y216" s="3"/>
      <c r="Z216" s="3"/>
    </row>
    <row r="217" ht="15.75" customHeight="1">
      <c r="A217" s="46"/>
      <c r="B217" s="47"/>
      <c r="C217" s="47"/>
      <c r="D217" s="47"/>
      <c r="E217" s="47"/>
      <c r="F217" s="47"/>
      <c r="G217" s="47"/>
      <c r="H217" s="1"/>
      <c r="I217" s="3"/>
      <c r="J217" s="3"/>
      <c r="K217" s="3"/>
      <c r="L217" s="3"/>
      <c r="M217" s="3"/>
      <c r="N217" s="3"/>
      <c r="O217" s="3"/>
      <c r="P217" s="3"/>
      <c r="Q217" s="3"/>
      <c r="R217" s="3"/>
      <c r="S217" s="3"/>
      <c r="T217" s="3"/>
      <c r="U217" s="3"/>
      <c r="V217" s="3"/>
      <c r="W217" s="3"/>
      <c r="X217" s="3"/>
      <c r="Y217" s="3"/>
      <c r="Z217" s="3"/>
    </row>
    <row r="218" ht="15.75" customHeight="1">
      <c r="A218" s="46"/>
      <c r="B218" s="47"/>
      <c r="C218" s="47"/>
      <c r="D218" s="47"/>
      <c r="E218" s="47"/>
      <c r="F218" s="47"/>
      <c r="G218" s="47"/>
      <c r="H218" s="1"/>
      <c r="I218" s="3"/>
      <c r="J218" s="3"/>
      <c r="K218" s="3"/>
      <c r="L218" s="3"/>
      <c r="M218" s="3"/>
      <c r="N218" s="3"/>
      <c r="O218" s="3"/>
      <c r="P218" s="3"/>
      <c r="Q218" s="3"/>
      <c r="R218" s="3"/>
      <c r="S218" s="3"/>
      <c r="T218" s="3"/>
      <c r="U218" s="3"/>
      <c r="V218" s="3"/>
      <c r="W218" s="3"/>
      <c r="X218" s="3"/>
      <c r="Y218" s="3"/>
      <c r="Z218" s="3"/>
    </row>
    <row r="219" ht="15.75" customHeight="1">
      <c r="A219" s="46"/>
      <c r="B219" s="47"/>
      <c r="C219" s="47"/>
      <c r="D219" s="47"/>
      <c r="E219" s="47"/>
      <c r="F219" s="47"/>
      <c r="G219" s="47"/>
      <c r="H219" s="1"/>
      <c r="I219" s="3"/>
      <c r="J219" s="3"/>
      <c r="K219" s="3"/>
      <c r="L219" s="3"/>
      <c r="M219" s="3"/>
      <c r="N219" s="3"/>
      <c r="O219" s="3"/>
      <c r="P219" s="3"/>
      <c r="Q219" s="3"/>
      <c r="R219" s="3"/>
      <c r="S219" s="3"/>
      <c r="T219" s="3"/>
      <c r="U219" s="3"/>
      <c r="V219" s="3"/>
      <c r="W219" s="3"/>
      <c r="X219" s="3"/>
      <c r="Y219" s="3"/>
      <c r="Z219" s="3"/>
    </row>
    <row r="220" ht="15.75" customHeight="1">
      <c r="A220" s="46"/>
      <c r="B220" s="47"/>
      <c r="C220" s="47"/>
      <c r="D220" s="47"/>
      <c r="E220" s="47"/>
      <c r="F220" s="47"/>
      <c r="G220" s="47"/>
      <c r="H220" s="1"/>
      <c r="I220" s="3"/>
      <c r="J220" s="3"/>
      <c r="K220" s="3"/>
      <c r="L220" s="3"/>
      <c r="M220" s="3"/>
      <c r="N220" s="3"/>
      <c r="O220" s="3"/>
      <c r="P220" s="3"/>
      <c r="Q220" s="3"/>
      <c r="R220" s="3"/>
      <c r="S220" s="3"/>
      <c r="T220" s="3"/>
      <c r="U220" s="3"/>
      <c r="V220" s="3"/>
      <c r="W220" s="3"/>
      <c r="X220" s="3"/>
      <c r="Y220" s="3"/>
      <c r="Z220" s="3"/>
    </row>
    <row r="221" ht="15.75" customHeight="1">
      <c r="A221" s="46"/>
      <c r="B221" s="47"/>
      <c r="C221" s="47"/>
      <c r="D221" s="47"/>
      <c r="E221" s="47"/>
      <c r="F221" s="47"/>
      <c r="G221" s="47"/>
      <c r="H221" s="1"/>
      <c r="I221" s="3"/>
      <c r="J221" s="3"/>
      <c r="K221" s="3"/>
      <c r="L221" s="3"/>
      <c r="M221" s="3"/>
      <c r="N221" s="3"/>
      <c r="O221" s="3"/>
      <c r="P221" s="3"/>
      <c r="Q221" s="3"/>
      <c r="R221" s="3"/>
      <c r="S221" s="3"/>
      <c r="T221" s="3"/>
      <c r="U221" s="3"/>
      <c r="V221" s="3"/>
      <c r="W221" s="3"/>
      <c r="X221" s="3"/>
      <c r="Y221" s="3"/>
      <c r="Z221" s="3"/>
    </row>
    <row r="222" ht="15.75" customHeight="1">
      <c r="A222" s="46"/>
      <c r="B222" s="47"/>
      <c r="C222" s="47"/>
      <c r="D222" s="47"/>
      <c r="E222" s="47"/>
      <c r="F222" s="47"/>
      <c r="G222" s="47"/>
      <c r="H222" s="1"/>
      <c r="I222" s="3"/>
      <c r="J222" s="3"/>
      <c r="K222" s="3"/>
      <c r="L222" s="3"/>
      <c r="M222" s="3"/>
      <c r="N222" s="3"/>
      <c r="O222" s="3"/>
      <c r="P222" s="3"/>
      <c r="Q222" s="3"/>
      <c r="R222" s="3"/>
      <c r="S222" s="3"/>
      <c r="T222" s="3"/>
      <c r="U222" s="3"/>
      <c r="V222" s="3"/>
      <c r="W222" s="3"/>
      <c r="X222" s="3"/>
      <c r="Y222" s="3"/>
      <c r="Z222" s="3"/>
    </row>
    <row r="223" ht="15.75" customHeight="1">
      <c r="A223" s="46"/>
      <c r="B223" s="47"/>
      <c r="C223" s="47"/>
      <c r="D223" s="47"/>
      <c r="E223" s="47"/>
      <c r="F223" s="47"/>
      <c r="G223" s="47"/>
      <c r="H223" s="1"/>
      <c r="I223" s="3"/>
      <c r="J223" s="3"/>
      <c r="K223" s="3"/>
      <c r="L223" s="3"/>
      <c r="M223" s="3"/>
      <c r="N223" s="3"/>
      <c r="O223" s="3"/>
      <c r="P223" s="3"/>
      <c r="Q223" s="3"/>
      <c r="R223" s="3"/>
      <c r="S223" s="3"/>
      <c r="T223" s="3"/>
      <c r="U223" s="3"/>
      <c r="V223" s="3"/>
      <c r="W223" s="3"/>
      <c r="X223" s="3"/>
      <c r="Y223" s="3"/>
      <c r="Z223" s="3"/>
    </row>
    <row r="224" ht="15.75" customHeight="1">
      <c r="A224" s="46"/>
      <c r="B224" s="47"/>
      <c r="C224" s="47"/>
      <c r="D224" s="47"/>
      <c r="E224" s="47"/>
      <c r="F224" s="47"/>
      <c r="G224" s="47"/>
      <c r="H224" s="1"/>
      <c r="I224" s="3"/>
      <c r="J224" s="3"/>
      <c r="K224" s="3"/>
      <c r="L224" s="3"/>
      <c r="M224" s="3"/>
      <c r="N224" s="3"/>
      <c r="O224" s="3"/>
      <c r="P224" s="3"/>
      <c r="Q224" s="3"/>
      <c r="R224" s="3"/>
      <c r="S224" s="3"/>
      <c r="T224" s="3"/>
      <c r="U224" s="3"/>
      <c r="V224" s="3"/>
      <c r="W224" s="3"/>
      <c r="X224" s="3"/>
      <c r="Y224" s="3"/>
      <c r="Z224" s="3"/>
    </row>
    <row r="225" ht="15.75" customHeight="1">
      <c r="A225" s="46"/>
      <c r="B225" s="47"/>
      <c r="C225" s="47"/>
      <c r="D225" s="47"/>
      <c r="E225" s="47"/>
      <c r="F225" s="47"/>
      <c r="G225" s="47"/>
      <c r="H225" s="1"/>
      <c r="I225" s="3"/>
      <c r="J225" s="3"/>
      <c r="K225" s="3"/>
      <c r="L225" s="3"/>
      <c r="M225" s="3"/>
      <c r="N225" s="3"/>
      <c r="O225" s="3"/>
      <c r="P225" s="3"/>
      <c r="Q225" s="3"/>
      <c r="R225" s="3"/>
      <c r="S225" s="3"/>
      <c r="T225" s="3"/>
      <c r="U225" s="3"/>
      <c r="V225" s="3"/>
      <c r="W225" s="3"/>
      <c r="X225" s="3"/>
      <c r="Y225" s="3"/>
      <c r="Z225" s="3"/>
    </row>
    <row r="226" ht="15.75" customHeight="1">
      <c r="A226" s="46"/>
      <c r="B226" s="47"/>
      <c r="C226" s="47"/>
      <c r="D226" s="47"/>
      <c r="E226" s="47"/>
      <c r="F226" s="47"/>
      <c r="G226" s="47"/>
      <c r="H226" s="1"/>
      <c r="I226" s="3"/>
      <c r="J226" s="3"/>
      <c r="K226" s="3"/>
      <c r="L226" s="3"/>
      <c r="M226" s="3"/>
      <c r="N226" s="3"/>
      <c r="O226" s="3"/>
      <c r="P226" s="3"/>
      <c r="Q226" s="3"/>
      <c r="R226" s="3"/>
      <c r="S226" s="3"/>
      <c r="T226" s="3"/>
      <c r="U226" s="3"/>
      <c r="V226" s="3"/>
      <c r="W226" s="3"/>
      <c r="X226" s="3"/>
      <c r="Y226" s="3"/>
      <c r="Z226" s="3"/>
    </row>
    <row r="227" ht="15.75" customHeight="1">
      <c r="A227" s="46"/>
      <c r="B227" s="47"/>
      <c r="C227" s="47"/>
      <c r="D227" s="47"/>
      <c r="E227" s="47"/>
      <c r="F227" s="47"/>
      <c r="G227" s="47"/>
      <c r="H227" s="1"/>
      <c r="I227" s="3"/>
      <c r="J227" s="3"/>
      <c r="K227" s="3"/>
      <c r="L227" s="3"/>
      <c r="M227" s="3"/>
      <c r="N227" s="3"/>
      <c r="O227" s="3"/>
      <c r="P227" s="3"/>
      <c r="Q227" s="3"/>
      <c r="R227" s="3"/>
      <c r="S227" s="3"/>
      <c r="T227" s="3"/>
      <c r="U227" s="3"/>
      <c r="V227" s="3"/>
      <c r="W227" s="3"/>
      <c r="X227" s="3"/>
      <c r="Y227" s="3"/>
      <c r="Z227" s="3"/>
    </row>
    <row r="228" ht="15.75" customHeight="1">
      <c r="A228" s="46"/>
      <c r="B228" s="47"/>
      <c r="C228" s="47"/>
      <c r="D228" s="47"/>
      <c r="E228" s="47"/>
      <c r="F228" s="47"/>
      <c r="G228" s="47"/>
      <c r="H228" s="1"/>
      <c r="I228" s="3"/>
      <c r="J228" s="3"/>
      <c r="K228" s="3"/>
      <c r="L228" s="3"/>
      <c r="M228" s="3"/>
      <c r="N228" s="3"/>
      <c r="O228" s="3"/>
      <c r="P228" s="3"/>
      <c r="Q228" s="3"/>
      <c r="R228" s="3"/>
      <c r="S228" s="3"/>
      <c r="T228" s="3"/>
      <c r="U228" s="3"/>
      <c r="V228" s="3"/>
      <c r="W228" s="3"/>
      <c r="X228" s="3"/>
      <c r="Y228" s="3"/>
      <c r="Z228" s="3"/>
    </row>
    <row r="229" ht="15.75" customHeight="1">
      <c r="A229" s="46"/>
      <c r="B229" s="47"/>
      <c r="C229" s="47"/>
      <c r="D229" s="47"/>
      <c r="E229" s="47"/>
      <c r="F229" s="47"/>
      <c r="G229" s="47"/>
      <c r="H229" s="1"/>
      <c r="I229" s="3"/>
      <c r="J229" s="3"/>
      <c r="K229" s="3"/>
      <c r="L229" s="3"/>
      <c r="M229" s="3"/>
      <c r="N229" s="3"/>
      <c r="O229" s="3"/>
      <c r="P229" s="3"/>
      <c r="Q229" s="3"/>
      <c r="R229" s="3"/>
      <c r="S229" s="3"/>
      <c r="T229" s="3"/>
      <c r="U229" s="3"/>
      <c r="V229" s="3"/>
      <c r="W229" s="3"/>
      <c r="X229" s="3"/>
      <c r="Y229" s="3"/>
      <c r="Z229" s="3"/>
    </row>
    <row r="230" ht="15.75" customHeight="1">
      <c r="A230" s="46"/>
      <c r="B230" s="47"/>
      <c r="C230" s="47"/>
      <c r="D230" s="47"/>
      <c r="E230" s="47"/>
      <c r="F230" s="47"/>
      <c r="G230" s="47"/>
      <c r="H230" s="1"/>
      <c r="I230" s="3"/>
      <c r="J230" s="3"/>
      <c r="K230" s="3"/>
      <c r="L230" s="3"/>
      <c r="M230" s="3"/>
      <c r="N230" s="3"/>
      <c r="O230" s="3"/>
      <c r="P230" s="3"/>
      <c r="Q230" s="3"/>
      <c r="R230" s="3"/>
      <c r="S230" s="3"/>
      <c r="T230" s="3"/>
      <c r="U230" s="3"/>
      <c r="V230" s="3"/>
      <c r="W230" s="3"/>
      <c r="X230" s="3"/>
      <c r="Y230" s="3"/>
      <c r="Z230" s="3"/>
    </row>
    <row r="231" ht="15.75" customHeight="1">
      <c r="A231" s="46"/>
      <c r="B231" s="47"/>
      <c r="C231" s="47"/>
      <c r="D231" s="47"/>
      <c r="E231" s="47"/>
      <c r="F231" s="47"/>
      <c r="G231" s="47"/>
      <c r="H231" s="1"/>
      <c r="I231" s="3"/>
      <c r="J231" s="3"/>
      <c r="K231" s="3"/>
      <c r="L231" s="3"/>
      <c r="M231" s="3"/>
      <c r="N231" s="3"/>
      <c r="O231" s="3"/>
      <c r="P231" s="3"/>
      <c r="Q231" s="3"/>
      <c r="R231" s="3"/>
      <c r="S231" s="3"/>
      <c r="T231" s="3"/>
      <c r="U231" s="3"/>
      <c r="V231" s="3"/>
      <c r="W231" s="3"/>
      <c r="X231" s="3"/>
      <c r="Y231" s="3"/>
      <c r="Z231" s="3"/>
    </row>
    <row r="232" ht="15.75" customHeight="1">
      <c r="A232" s="46"/>
      <c r="B232" s="47"/>
      <c r="C232" s="47"/>
      <c r="D232" s="47"/>
      <c r="E232" s="47"/>
      <c r="F232" s="47"/>
      <c r="G232" s="47"/>
      <c r="H232" s="1"/>
      <c r="I232" s="3"/>
      <c r="J232" s="3"/>
      <c r="K232" s="3"/>
      <c r="L232" s="3"/>
      <c r="M232" s="3"/>
      <c r="N232" s="3"/>
      <c r="O232" s="3"/>
      <c r="P232" s="3"/>
      <c r="Q232" s="3"/>
      <c r="R232" s="3"/>
      <c r="S232" s="3"/>
      <c r="T232" s="3"/>
      <c r="U232" s="3"/>
      <c r="V232" s="3"/>
      <c r="W232" s="3"/>
      <c r="X232" s="3"/>
      <c r="Y232" s="3"/>
      <c r="Z232" s="3"/>
    </row>
    <row r="233" ht="15.75" customHeight="1">
      <c r="A233" s="46"/>
      <c r="B233" s="47"/>
      <c r="C233" s="47"/>
      <c r="D233" s="47"/>
      <c r="E233" s="47"/>
      <c r="F233" s="47"/>
      <c r="G233" s="47"/>
      <c r="H233" s="1"/>
      <c r="I233" s="3"/>
      <c r="J233" s="3"/>
      <c r="K233" s="3"/>
      <c r="L233" s="3"/>
      <c r="M233" s="3"/>
      <c r="N233" s="3"/>
      <c r="O233" s="3"/>
      <c r="P233" s="3"/>
      <c r="Q233" s="3"/>
      <c r="R233" s="3"/>
      <c r="S233" s="3"/>
      <c r="T233" s="3"/>
      <c r="U233" s="3"/>
      <c r="V233" s="3"/>
      <c r="W233" s="3"/>
      <c r="X233" s="3"/>
      <c r="Y233" s="3"/>
      <c r="Z233" s="3"/>
    </row>
    <row r="234" ht="15.75" customHeight="1">
      <c r="A234" s="46"/>
      <c r="B234" s="47"/>
      <c r="C234" s="47"/>
      <c r="D234" s="47"/>
      <c r="E234" s="47"/>
      <c r="F234" s="47"/>
      <c r="G234" s="47"/>
      <c r="H234" s="1"/>
      <c r="I234" s="3"/>
      <c r="J234" s="3"/>
      <c r="K234" s="3"/>
      <c r="L234" s="3"/>
      <c r="M234" s="3"/>
      <c r="N234" s="3"/>
      <c r="O234" s="3"/>
      <c r="P234" s="3"/>
      <c r="Q234" s="3"/>
      <c r="R234" s="3"/>
      <c r="S234" s="3"/>
      <c r="T234" s="3"/>
      <c r="U234" s="3"/>
      <c r="V234" s="3"/>
      <c r="W234" s="3"/>
      <c r="X234" s="3"/>
      <c r="Y234" s="3"/>
      <c r="Z234" s="3"/>
    </row>
    <row r="235" ht="15.75" customHeight="1">
      <c r="A235" s="46"/>
      <c r="B235" s="47"/>
      <c r="C235" s="47"/>
      <c r="D235" s="47"/>
      <c r="E235" s="47"/>
      <c r="F235" s="47"/>
      <c r="G235" s="47"/>
      <c r="H235" s="1"/>
      <c r="I235" s="3"/>
      <c r="J235" s="3"/>
      <c r="K235" s="3"/>
      <c r="L235" s="3"/>
      <c r="M235" s="3"/>
      <c r="N235" s="3"/>
      <c r="O235" s="3"/>
      <c r="P235" s="3"/>
      <c r="Q235" s="3"/>
      <c r="R235" s="3"/>
      <c r="S235" s="3"/>
      <c r="T235" s="3"/>
      <c r="U235" s="3"/>
      <c r="V235" s="3"/>
      <c r="W235" s="3"/>
      <c r="X235" s="3"/>
      <c r="Y235" s="3"/>
      <c r="Z235" s="3"/>
    </row>
    <row r="236" ht="15.75" customHeight="1">
      <c r="A236" s="46"/>
      <c r="B236" s="47"/>
      <c r="C236" s="47"/>
      <c r="D236" s="47"/>
      <c r="E236" s="47"/>
      <c r="F236" s="47"/>
      <c r="G236" s="47"/>
      <c r="H236" s="1"/>
      <c r="I236" s="3"/>
      <c r="J236" s="3"/>
      <c r="K236" s="3"/>
      <c r="L236" s="3"/>
      <c r="M236" s="3"/>
      <c r="N236" s="3"/>
      <c r="O236" s="3"/>
      <c r="P236" s="3"/>
      <c r="Q236" s="3"/>
      <c r="R236" s="3"/>
      <c r="S236" s="3"/>
      <c r="T236" s="3"/>
      <c r="U236" s="3"/>
      <c r="V236" s="3"/>
      <c r="W236" s="3"/>
      <c r="X236" s="3"/>
      <c r="Y236" s="3"/>
      <c r="Z236" s="3"/>
    </row>
    <row r="237" ht="15.75" customHeight="1">
      <c r="A237" s="46"/>
      <c r="B237" s="47"/>
      <c r="C237" s="47"/>
      <c r="D237" s="47"/>
      <c r="E237" s="47"/>
      <c r="F237" s="47"/>
      <c r="G237" s="47"/>
      <c r="H237" s="1"/>
      <c r="I237" s="3"/>
      <c r="J237" s="3"/>
      <c r="K237" s="3"/>
      <c r="L237" s="3"/>
      <c r="M237" s="3"/>
      <c r="N237" s="3"/>
      <c r="O237" s="3"/>
      <c r="P237" s="3"/>
      <c r="Q237" s="3"/>
      <c r="R237" s="3"/>
      <c r="S237" s="3"/>
      <c r="T237" s="3"/>
      <c r="U237" s="3"/>
      <c r="V237" s="3"/>
      <c r="W237" s="3"/>
      <c r="X237" s="3"/>
      <c r="Y237" s="3"/>
      <c r="Z237" s="3"/>
    </row>
    <row r="238" ht="15.75" customHeight="1">
      <c r="A238" s="46"/>
      <c r="B238" s="47"/>
      <c r="C238" s="47"/>
      <c r="D238" s="47"/>
      <c r="E238" s="47"/>
      <c r="F238" s="47"/>
      <c r="G238" s="47"/>
      <c r="H238" s="1"/>
      <c r="I238" s="3"/>
      <c r="J238" s="3"/>
      <c r="K238" s="3"/>
      <c r="L238" s="3"/>
      <c r="M238" s="3"/>
      <c r="N238" s="3"/>
      <c r="O238" s="3"/>
      <c r="P238" s="3"/>
      <c r="Q238" s="3"/>
      <c r="R238" s="3"/>
      <c r="S238" s="3"/>
      <c r="T238" s="3"/>
      <c r="U238" s="3"/>
      <c r="V238" s="3"/>
      <c r="W238" s="3"/>
      <c r="X238" s="3"/>
      <c r="Y238" s="3"/>
      <c r="Z238" s="3"/>
    </row>
    <row r="239" ht="15.75" customHeight="1">
      <c r="A239" s="46"/>
      <c r="B239" s="47"/>
      <c r="C239" s="47"/>
      <c r="D239" s="47"/>
      <c r="E239" s="47"/>
      <c r="F239" s="47"/>
      <c r="G239" s="47"/>
      <c r="H239" s="1"/>
      <c r="I239" s="3"/>
      <c r="J239" s="3"/>
      <c r="K239" s="3"/>
      <c r="L239" s="3"/>
      <c r="M239" s="3"/>
      <c r="N239" s="3"/>
      <c r="O239" s="3"/>
      <c r="P239" s="3"/>
      <c r="Q239" s="3"/>
      <c r="R239" s="3"/>
      <c r="S239" s="3"/>
      <c r="T239" s="3"/>
      <c r="U239" s="3"/>
      <c r="V239" s="3"/>
      <c r="W239" s="3"/>
      <c r="X239" s="3"/>
      <c r="Y239" s="3"/>
      <c r="Z239" s="3"/>
    </row>
    <row r="240" ht="15.75" customHeight="1">
      <c r="A240" s="46"/>
      <c r="B240" s="47"/>
      <c r="C240" s="47"/>
      <c r="D240" s="47"/>
      <c r="E240" s="47"/>
      <c r="F240" s="47"/>
      <c r="G240" s="47"/>
      <c r="H240" s="1"/>
      <c r="I240" s="3"/>
      <c r="J240" s="3"/>
      <c r="K240" s="3"/>
      <c r="L240" s="3"/>
      <c r="M240" s="3"/>
      <c r="N240" s="3"/>
      <c r="O240" s="3"/>
      <c r="P240" s="3"/>
      <c r="Q240" s="3"/>
      <c r="R240" s="3"/>
      <c r="S240" s="3"/>
      <c r="T240" s="3"/>
      <c r="U240" s="3"/>
      <c r="V240" s="3"/>
      <c r="W240" s="3"/>
      <c r="X240" s="3"/>
      <c r="Y240" s="3"/>
      <c r="Z240" s="3"/>
    </row>
    <row r="241" ht="15.75" customHeight="1">
      <c r="A241" s="46"/>
      <c r="B241" s="47"/>
      <c r="C241" s="47"/>
      <c r="D241" s="47"/>
      <c r="E241" s="47"/>
      <c r="F241" s="47"/>
      <c r="G241" s="47"/>
      <c r="H241" s="1"/>
      <c r="I241" s="3"/>
      <c r="J241" s="3"/>
      <c r="K241" s="3"/>
      <c r="L241" s="3"/>
      <c r="M241" s="3"/>
      <c r="N241" s="3"/>
      <c r="O241" s="3"/>
      <c r="P241" s="3"/>
      <c r="Q241" s="3"/>
      <c r="R241" s="3"/>
      <c r="S241" s="3"/>
      <c r="T241" s="3"/>
      <c r="U241" s="3"/>
      <c r="V241" s="3"/>
      <c r="W241" s="3"/>
      <c r="X241" s="3"/>
      <c r="Y241" s="3"/>
      <c r="Z241" s="3"/>
    </row>
    <row r="242" ht="15.75" customHeight="1">
      <c r="A242" s="46"/>
      <c r="B242" s="47"/>
      <c r="C242" s="47"/>
      <c r="D242" s="47"/>
      <c r="E242" s="47"/>
      <c r="F242" s="47"/>
      <c r="G242" s="47"/>
      <c r="H242" s="1"/>
      <c r="I242" s="3"/>
      <c r="J242" s="3"/>
      <c r="K242" s="3"/>
      <c r="L242" s="3"/>
      <c r="M242" s="3"/>
      <c r="N242" s="3"/>
      <c r="O242" s="3"/>
      <c r="P242" s="3"/>
      <c r="Q242" s="3"/>
      <c r="R242" s="3"/>
      <c r="S242" s="3"/>
      <c r="T242" s="3"/>
      <c r="U242" s="3"/>
      <c r="V242" s="3"/>
      <c r="W242" s="3"/>
      <c r="X242" s="3"/>
      <c r="Y242" s="3"/>
      <c r="Z242" s="3"/>
    </row>
    <row r="243" ht="15.75" customHeight="1">
      <c r="A243" s="46"/>
      <c r="B243" s="47"/>
      <c r="C243" s="47"/>
      <c r="D243" s="47"/>
      <c r="E243" s="47"/>
      <c r="F243" s="47"/>
      <c r="G243" s="47"/>
      <c r="H243" s="1"/>
      <c r="I243" s="3"/>
      <c r="J243" s="3"/>
      <c r="K243" s="3"/>
      <c r="L243" s="3"/>
      <c r="M243" s="3"/>
      <c r="N243" s="3"/>
      <c r="O243" s="3"/>
      <c r="P243" s="3"/>
      <c r="Q243" s="3"/>
      <c r="R243" s="3"/>
      <c r="S243" s="3"/>
      <c r="T243" s="3"/>
      <c r="U243" s="3"/>
      <c r="V243" s="3"/>
      <c r="W243" s="3"/>
      <c r="X243" s="3"/>
      <c r="Y243" s="3"/>
      <c r="Z243" s="3"/>
    </row>
    <row r="244" ht="15.75" customHeight="1">
      <c r="A244" s="46"/>
      <c r="B244" s="47"/>
      <c r="C244" s="47"/>
      <c r="D244" s="47"/>
      <c r="E244" s="47"/>
      <c r="F244" s="47"/>
      <c r="G244" s="47"/>
      <c r="H244" s="1"/>
      <c r="I244" s="3"/>
      <c r="J244" s="3"/>
      <c r="K244" s="3"/>
      <c r="L244" s="3"/>
      <c r="M244" s="3"/>
      <c r="N244" s="3"/>
      <c r="O244" s="3"/>
      <c r="P244" s="3"/>
      <c r="Q244" s="3"/>
      <c r="R244" s="3"/>
      <c r="S244" s="3"/>
      <c r="T244" s="3"/>
      <c r="U244" s="3"/>
      <c r="V244" s="3"/>
      <c r="W244" s="3"/>
      <c r="X244" s="3"/>
      <c r="Y244" s="3"/>
      <c r="Z244" s="3"/>
    </row>
    <row r="245" ht="15.75" customHeight="1">
      <c r="A245" s="46"/>
      <c r="B245" s="47"/>
      <c r="C245" s="47"/>
      <c r="D245" s="47"/>
      <c r="E245" s="47"/>
      <c r="F245" s="47"/>
      <c r="G245" s="47"/>
      <c r="H245" s="1"/>
      <c r="I245" s="3"/>
      <c r="J245" s="3"/>
      <c r="K245" s="3"/>
      <c r="L245" s="3"/>
      <c r="M245" s="3"/>
      <c r="N245" s="3"/>
      <c r="O245" s="3"/>
      <c r="P245" s="3"/>
      <c r="Q245" s="3"/>
      <c r="R245" s="3"/>
      <c r="S245" s="3"/>
      <c r="T245" s="3"/>
      <c r="U245" s="3"/>
      <c r="V245" s="3"/>
      <c r="W245" s="3"/>
      <c r="X245" s="3"/>
      <c r="Y245" s="3"/>
      <c r="Z245" s="3"/>
    </row>
    <row r="246" ht="15.75" customHeight="1">
      <c r="A246" s="46"/>
      <c r="B246" s="47"/>
      <c r="C246" s="47"/>
      <c r="D246" s="47"/>
      <c r="E246" s="47"/>
      <c r="F246" s="47"/>
      <c r="G246" s="47"/>
      <c r="H246" s="1"/>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O10"/>
    <mergeCell ref="A11:O11"/>
    <mergeCell ref="A73:F73"/>
    <mergeCell ref="A2:O2"/>
    <mergeCell ref="A4:O4"/>
    <mergeCell ref="A5:O5"/>
    <mergeCell ref="A6:O6"/>
    <mergeCell ref="A7:O7"/>
    <mergeCell ref="A8:O8"/>
    <mergeCell ref="A9:O9"/>
  </mergeCells>
  <hyperlinks>
    <hyperlink r:id="rId1" ref="H14"/>
    <hyperlink r:id="rId2" ref="H15"/>
    <hyperlink r:id="rId3" ref="H16"/>
    <hyperlink r:id="rId4" ref="H17"/>
    <hyperlink r:id="rId5" ref="H18"/>
    <hyperlink r:id="rId6" ref="H19"/>
    <hyperlink r:id="rId7" ref="H20"/>
    <hyperlink r:id="rId8" ref="H28"/>
    <hyperlink r:id="rId9" ref="H29"/>
    <hyperlink r:id="rId10" ref="H30"/>
    <hyperlink r:id="rId11" ref="H31"/>
    <hyperlink r:id="rId12" ref="H32"/>
    <hyperlink r:id="rId13" ref="H33"/>
    <hyperlink r:id="rId14" location="honorcom " ref="H36"/>
    <hyperlink r:id="rId15" ref="H37"/>
    <hyperlink r:id="rId16" ref="H38"/>
    <hyperlink r:id="rId17" ref="H39"/>
    <hyperlink r:id="rId18" ref="H40"/>
    <hyperlink r:id="rId19" ref="H41"/>
    <hyperlink r:id="rId20" ref="H42"/>
    <hyperlink r:id="rId21" ref="H43"/>
    <hyperlink r:id="rId22" ref="H44"/>
    <hyperlink r:id="rId23" ref="H47"/>
    <hyperlink r:id="rId24" ref="H48"/>
    <hyperlink r:id="rId25" location=":~:text=Conferin%C8%9Ba%20na%C8%9Bional%C4%83%20cu%20participare%20interna%C8%9Bional%C4%83%20Ecologia%20%C8%99i%20Protec%C8%9Bia,%C8%98tiin%C8%9Be%2C%20Departamentul%20de%20Biologie%2C%20Ecologie%20%C8%99i%20Protec%C8%9Bia%20Mediului" ref="H49"/>
    <hyperlink r:id="rId26" location=":~:text=Conferin%C8%9Ba%20na%C8%9Bional%C4%83%20cu%20participare%20interna%C8%9Bional%C4%83%20Ecologia%20%C8%99i%20Protec%C8%9Bia,%C8%98tiin%C8%9Be%2C%20Departamentul%20de%20Biologie%2C%20Ecologie%20%C8%99i%20Protec%C8%9Bia%20Mediului" ref="H50"/>
    <hyperlink r:id="rId27" ref="H56"/>
    <hyperlink r:id="rId28" location=":~:text=Conferin%C8%9Ba%20na%C8%9Bional%C4%83%20cu%20participare%20interna%C8%9Bional%C4%83%20Ecologia%20%C8%99i%20Protec%C8%9Bia,%C8%98tiin%C8%9Be%2C%20Departamentul%20de%20Biologie%2C%20Ecologie%20%C8%99i%20Protec%C8%9Bia%20Mediului" ref="H57"/>
    <hyperlink r:id="rId29" ref="H61"/>
    <hyperlink r:id="rId30" ref="H62"/>
    <hyperlink r:id="rId31" ref="H66"/>
    <hyperlink r:id="rId32" ref="H67"/>
    <hyperlink r:id="rId33" ref="H68"/>
    <hyperlink r:id="rId34" ref="H69"/>
    <hyperlink r:id="rId35" ref="H70"/>
  </hyperlinks>
  <printOptions/>
  <pageMargins bottom="1.0" footer="0.0" header="0.0" left="0.75" right="0.75" top="1.0"/>
  <pageSetup orientation="landscape"/>
  <drawing r:id="rId3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46"/>
      <c r="B1" s="46"/>
      <c r="C1" s="47"/>
      <c r="D1" s="47"/>
      <c r="E1" s="47"/>
      <c r="F1" s="47"/>
      <c r="G1" s="1"/>
      <c r="H1" s="1"/>
      <c r="I1" s="1"/>
      <c r="J1" s="3"/>
      <c r="K1" s="3"/>
      <c r="L1" s="3"/>
      <c r="M1" s="3"/>
      <c r="N1" s="3"/>
      <c r="O1" s="3"/>
      <c r="P1" s="3"/>
      <c r="Q1" s="3"/>
      <c r="R1" s="3"/>
      <c r="S1" s="3"/>
      <c r="T1" s="3"/>
      <c r="U1" s="3"/>
      <c r="V1" s="3"/>
      <c r="W1" s="3"/>
      <c r="X1" s="3"/>
      <c r="Y1" s="3"/>
      <c r="Z1" s="3"/>
      <c r="AA1" s="3"/>
      <c r="AB1" s="3"/>
    </row>
    <row r="2" ht="15.75" customHeight="1">
      <c r="A2" s="181" t="s">
        <v>4311</v>
      </c>
      <c r="B2" s="50"/>
      <c r="C2" s="50"/>
      <c r="D2" s="50"/>
      <c r="E2" s="50"/>
      <c r="F2" s="50"/>
      <c r="G2" s="50"/>
      <c r="H2" s="50"/>
      <c r="I2" s="51"/>
      <c r="J2" s="54"/>
      <c r="K2" s="54"/>
      <c r="L2" s="54"/>
      <c r="M2" s="54"/>
      <c r="N2" s="54"/>
      <c r="O2" s="54"/>
      <c r="P2" s="54"/>
      <c r="Q2" s="54"/>
      <c r="R2" s="54"/>
      <c r="S2" s="54"/>
      <c r="T2" s="54"/>
      <c r="U2" s="54"/>
      <c r="V2" s="54"/>
      <c r="W2" s="54"/>
      <c r="X2" s="54"/>
      <c r="Y2" s="54"/>
      <c r="Z2" s="54"/>
      <c r="AA2" s="54"/>
      <c r="AB2" s="54"/>
    </row>
    <row r="3" ht="15.75" customHeight="1">
      <c r="A3" s="200"/>
      <c r="B3" s="200"/>
      <c r="C3" s="200"/>
      <c r="D3" s="200"/>
      <c r="E3" s="200"/>
      <c r="F3" s="200"/>
      <c r="G3" s="200"/>
      <c r="H3" s="200"/>
      <c r="I3" s="200"/>
      <c r="J3" s="54"/>
      <c r="K3" s="54"/>
      <c r="L3" s="54"/>
      <c r="M3" s="54"/>
      <c r="N3" s="54"/>
      <c r="O3" s="54"/>
      <c r="P3" s="54"/>
      <c r="Q3" s="54"/>
      <c r="R3" s="54"/>
      <c r="S3" s="54"/>
      <c r="T3" s="54"/>
      <c r="U3" s="54"/>
      <c r="V3" s="54"/>
      <c r="W3" s="54"/>
      <c r="X3" s="54"/>
      <c r="Y3" s="54"/>
      <c r="Z3" s="54"/>
      <c r="AA3" s="54"/>
      <c r="AB3" s="54"/>
    </row>
    <row r="4">
      <c r="A4" s="188" t="s">
        <v>4312</v>
      </c>
      <c r="B4" s="50"/>
      <c r="C4" s="50"/>
      <c r="D4" s="50"/>
      <c r="E4" s="50"/>
      <c r="F4" s="50"/>
      <c r="G4" s="50"/>
      <c r="H4" s="50"/>
      <c r="I4" s="51"/>
      <c r="J4" s="54"/>
      <c r="K4" s="54"/>
      <c r="L4" s="54"/>
      <c r="M4" s="54"/>
      <c r="N4" s="54"/>
      <c r="O4" s="54"/>
      <c r="P4" s="54"/>
      <c r="Q4" s="54"/>
      <c r="R4" s="54"/>
      <c r="S4" s="54"/>
      <c r="T4" s="54"/>
      <c r="U4" s="54"/>
      <c r="V4" s="54"/>
      <c r="W4" s="54"/>
      <c r="X4" s="54"/>
      <c r="Y4" s="54"/>
      <c r="Z4" s="54"/>
      <c r="AA4" s="54"/>
      <c r="AB4" s="54"/>
    </row>
    <row r="5">
      <c r="A5" s="188" t="s">
        <v>4313</v>
      </c>
      <c r="B5" s="50"/>
      <c r="C5" s="50"/>
      <c r="D5" s="50"/>
      <c r="E5" s="50"/>
      <c r="F5" s="50"/>
      <c r="G5" s="50"/>
      <c r="H5" s="50"/>
      <c r="I5" s="51"/>
      <c r="J5" s="54"/>
      <c r="K5" s="54"/>
      <c r="L5" s="54"/>
      <c r="M5" s="54"/>
      <c r="N5" s="54"/>
      <c r="O5" s="54"/>
      <c r="P5" s="54"/>
      <c r="Q5" s="54"/>
      <c r="R5" s="54"/>
      <c r="S5" s="54"/>
      <c r="T5" s="54"/>
      <c r="U5" s="54"/>
      <c r="V5" s="54"/>
      <c r="W5" s="54"/>
      <c r="X5" s="54"/>
      <c r="Y5" s="54"/>
      <c r="Z5" s="54"/>
      <c r="AA5" s="54"/>
      <c r="AB5" s="54"/>
    </row>
    <row r="6" ht="30.0" customHeight="1">
      <c r="A6" s="342" t="s">
        <v>4314</v>
      </c>
      <c r="B6" s="50"/>
      <c r="C6" s="50"/>
      <c r="D6" s="50"/>
      <c r="E6" s="50"/>
      <c r="F6" s="50"/>
      <c r="G6" s="50"/>
      <c r="H6" s="50"/>
      <c r="I6" s="51"/>
      <c r="J6" s="54"/>
      <c r="K6" s="54"/>
      <c r="L6" s="54"/>
      <c r="M6" s="54"/>
      <c r="N6" s="54"/>
      <c r="O6" s="54"/>
      <c r="P6" s="54"/>
      <c r="Q6" s="54"/>
      <c r="R6" s="54"/>
      <c r="S6" s="54"/>
      <c r="T6" s="54"/>
      <c r="U6" s="54"/>
      <c r="V6" s="54"/>
      <c r="W6" s="54"/>
      <c r="X6" s="54"/>
      <c r="Y6" s="54"/>
      <c r="Z6" s="54"/>
      <c r="AA6" s="54"/>
      <c r="AB6" s="54"/>
    </row>
    <row r="7" ht="30.0" customHeight="1">
      <c r="A7" s="342" t="s">
        <v>4315</v>
      </c>
      <c r="B7" s="50"/>
      <c r="C7" s="50"/>
      <c r="D7" s="50"/>
      <c r="E7" s="50"/>
      <c r="F7" s="50"/>
      <c r="G7" s="50"/>
      <c r="H7" s="50"/>
      <c r="I7" s="51"/>
      <c r="J7" s="54"/>
      <c r="K7" s="54"/>
      <c r="L7" s="54"/>
      <c r="M7" s="54"/>
      <c r="N7" s="54"/>
      <c r="O7" s="54"/>
      <c r="P7" s="54"/>
      <c r="Q7" s="54"/>
      <c r="R7" s="54"/>
      <c r="S7" s="54"/>
      <c r="T7" s="54"/>
      <c r="U7" s="54"/>
      <c r="V7" s="54"/>
      <c r="W7" s="54"/>
      <c r="X7" s="54"/>
      <c r="Y7" s="54"/>
      <c r="Z7" s="54"/>
      <c r="AA7" s="54"/>
      <c r="AB7" s="54"/>
    </row>
    <row r="8" ht="33.75" customHeight="1">
      <c r="A8" s="342" t="s">
        <v>4316</v>
      </c>
      <c r="B8" s="50"/>
      <c r="C8" s="50"/>
      <c r="D8" s="50"/>
      <c r="E8" s="50"/>
      <c r="F8" s="50"/>
      <c r="G8" s="50"/>
      <c r="H8" s="50"/>
      <c r="I8" s="51"/>
      <c r="J8" s="54"/>
      <c r="K8" s="54"/>
      <c r="L8" s="54"/>
      <c r="M8" s="54"/>
      <c r="N8" s="54"/>
      <c r="O8" s="54"/>
      <c r="P8" s="54"/>
      <c r="Q8" s="54"/>
      <c r="R8" s="54"/>
      <c r="S8" s="54"/>
      <c r="T8" s="54"/>
      <c r="U8" s="54"/>
      <c r="V8" s="54"/>
      <c r="W8" s="54"/>
      <c r="X8" s="54"/>
      <c r="Y8" s="54"/>
      <c r="Z8" s="54"/>
      <c r="AA8" s="54"/>
      <c r="AB8" s="54"/>
    </row>
    <row r="9">
      <c r="A9" s="60"/>
      <c r="B9" s="60"/>
      <c r="C9" s="61"/>
      <c r="D9" s="61"/>
      <c r="E9" s="61"/>
      <c r="F9" s="61"/>
      <c r="G9" s="60"/>
      <c r="H9" s="60"/>
      <c r="I9" s="60"/>
      <c r="J9" s="54"/>
      <c r="K9" s="54"/>
      <c r="L9" s="54"/>
      <c r="M9" s="54"/>
      <c r="N9" s="54"/>
      <c r="O9" s="54"/>
      <c r="P9" s="54"/>
      <c r="Q9" s="54"/>
      <c r="R9" s="54"/>
      <c r="S9" s="54"/>
      <c r="T9" s="54"/>
      <c r="U9" s="54"/>
      <c r="V9" s="54"/>
      <c r="W9" s="54"/>
      <c r="X9" s="54"/>
      <c r="Y9" s="54"/>
      <c r="Z9" s="54"/>
      <c r="AA9" s="54"/>
      <c r="AB9" s="54"/>
    </row>
    <row r="10" ht="61.5" customHeight="1">
      <c r="A10" s="191" t="s">
        <v>2693</v>
      </c>
      <c r="B10" s="343" t="s">
        <v>2694</v>
      </c>
      <c r="C10" s="64" t="s">
        <v>8</v>
      </c>
      <c r="D10" s="343" t="s">
        <v>2695</v>
      </c>
      <c r="E10" s="63" t="s">
        <v>150</v>
      </c>
      <c r="F10" s="63" t="s">
        <v>151</v>
      </c>
      <c r="G10" s="63" t="s">
        <v>152</v>
      </c>
      <c r="H10" s="191" t="s">
        <v>153</v>
      </c>
      <c r="I10" s="191" t="s">
        <v>157</v>
      </c>
      <c r="J10" s="182" t="s">
        <v>158</v>
      </c>
      <c r="K10" s="54"/>
      <c r="L10" s="54"/>
      <c r="M10" s="54"/>
      <c r="N10" s="54"/>
      <c r="O10" s="54"/>
      <c r="P10" s="54"/>
      <c r="Q10" s="54"/>
      <c r="R10" s="54"/>
      <c r="S10" s="54"/>
      <c r="T10" s="54"/>
      <c r="U10" s="54"/>
      <c r="V10" s="54"/>
      <c r="W10" s="54"/>
      <c r="X10" s="54"/>
      <c r="Y10" s="54"/>
      <c r="Z10" s="54"/>
      <c r="AA10" s="54"/>
      <c r="AB10" s="54"/>
    </row>
    <row r="11">
      <c r="A11" s="73"/>
      <c r="B11" s="71"/>
      <c r="C11" s="83"/>
      <c r="D11" s="83"/>
      <c r="E11" s="71"/>
      <c r="F11" s="392"/>
      <c r="G11" s="327"/>
      <c r="H11" s="327"/>
      <c r="I11" s="456"/>
      <c r="J11" s="329"/>
      <c r="K11" s="3"/>
      <c r="L11" s="3"/>
      <c r="M11" s="3"/>
      <c r="N11" s="3"/>
      <c r="O11" s="3"/>
      <c r="P11" s="3"/>
      <c r="Q11" s="3"/>
      <c r="R11" s="3"/>
      <c r="S11" s="3"/>
      <c r="T11" s="3"/>
      <c r="U11" s="3"/>
      <c r="V11" s="3"/>
      <c r="W11" s="3"/>
      <c r="X11" s="3"/>
      <c r="Y11" s="3"/>
      <c r="Z11" s="3"/>
      <c r="AA11" s="3"/>
      <c r="AB11" s="3"/>
    </row>
    <row r="12">
      <c r="A12" s="73"/>
      <c r="B12" s="71"/>
      <c r="C12" s="83"/>
      <c r="D12" s="83"/>
      <c r="E12" s="71"/>
      <c r="F12" s="457"/>
      <c r="G12" s="75"/>
      <c r="H12" s="75"/>
      <c r="I12" s="456"/>
      <c r="J12" s="329"/>
      <c r="K12" s="3"/>
      <c r="L12" s="3"/>
      <c r="M12" s="3"/>
      <c r="N12" s="3"/>
      <c r="O12" s="3"/>
      <c r="P12" s="3"/>
      <c r="Q12" s="3"/>
      <c r="R12" s="3"/>
      <c r="S12" s="3"/>
      <c r="T12" s="3"/>
      <c r="U12" s="3"/>
      <c r="V12" s="3"/>
      <c r="W12" s="3"/>
      <c r="X12" s="3"/>
      <c r="Y12" s="3"/>
      <c r="Z12" s="3"/>
      <c r="AA12" s="3"/>
      <c r="AB12" s="3"/>
    </row>
    <row r="13">
      <c r="A13" s="73"/>
      <c r="B13" s="71"/>
      <c r="C13" s="83"/>
      <c r="D13" s="83"/>
      <c r="E13" s="71"/>
      <c r="F13" s="457"/>
      <c r="G13" s="327"/>
      <c r="H13" s="327"/>
      <c r="I13" s="456"/>
      <c r="J13" s="329"/>
      <c r="K13" s="3"/>
      <c r="L13" s="3"/>
      <c r="M13" s="3"/>
      <c r="N13" s="3"/>
      <c r="O13" s="3"/>
      <c r="P13" s="3"/>
      <c r="Q13" s="3"/>
      <c r="R13" s="3"/>
      <c r="S13" s="3"/>
      <c r="T13" s="3"/>
      <c r="U13" s="3"/>
      <c r="V13" s="3"/>
      <c r="W13" s="3"/>
      <c r="X13" s="3"/>
      <c r="Y13" s="3"/>
      <c r="Z13" s="3"/>
      <c r="AA13" s="3"/>
      <c r="AB13" s="3"/>
    </row>
    <row r="14">
      <c r="A14" s="73"/>
      <c r="B14" s="71"/>
      <c r="C14" s="83"/>
      <c r="D14" s="83"/>
      <c r="E14" s="71"/>
      <c r="F14" s="457"/>
      <c r="G14" s="75"/>
      <c r="H14" s="75"/>
      <c r="I14" s="456"/>
      <c r="J14" s="329"/>
      <c r="K14" s="3"/>
      <c r="L14" s="3"/>
      <c r="M14" s="3"/>
      <c r="N14" s="3"/>
      <c r="O14" s="3"/>
      <c r="P14" s="3"/>
      <c r="Q14" s="3"/>
      <c r="R14" s="3"/>
      <c r="S14" s="3"/>
      <c r="T14" s="3"/>
      <c r="U14" s="3"/>
      <c r="V14" s="3"/>
      <c r="W14" s="3"/>
      <c r="X14" s="3"/>
      <c r="Y14" s="3"/>
      <c r="Z14" s="3"/>
      <c r="AA14" s="3"/>
      <c r="AB14" s="3"/>
    </row>
    <row r="15">
      <c r="A15" s="73"/>
      <c r="B15" s="71"/>
      <c r="C15" s="83"/>
      <c r="D15" s="83"/>
      <c r="E15" s="71"/>
      <c r="F15" s="457"/>
      <c r="G15" s="75"/>
      <c r="H15" s="75"/>
      <c r="I15" s="456"/>
      <c r="J15" s="329"/>
      <c r="K15" s="3"/>
      <c r="L15" s="3"/>
      <c r="M15" s="3"/>
      <c r="N15" s="3"/>
      <c r="O15" s="3"/>
      <c r="P15" s="3"/>
      <c r="Q15" s="3"/>
      <c r="R15" s="3"/>
      <c r="S15" s="3"/>
      <c r="T15" s="3"/>
      <c r="U15" s="3"/>
      <c r="V15" s="3"/>
      <c r="W15" s="3"/>
      <c r="X15" s="3"/>
      <c r="Y15" s="3"/>
      <c r="Z15" s="3"/>
      <c r="AA15" s="3"/>
      <c r="AB15" s="3"/>
    </row>
    <row r="16">
      <c r="A16" s="73"/>
      <c r="B16" s="71"/>
      <c r="C16" s="83"/>
      <c r="D16" s="83"/>
      <c r="E16" s="71"/>
      <c r="F16" s="457"/>
      <c r="G16" s="75"/>
      <c r="H16" s="75"/>
      <c r="I16" s="456"/>
      <c r="J16" s="329"/>
      <c r="K16" s="3"/>
      <c r="L16" s="3"/>
      <c r="M16" s="3"/>
      <c r="N16" s="3"/>
      <c r="O16" s="3"/>
      <c r="P16" s="3"/>
      <c r="Q16" s="3"/>
      <c r="R16" s="3"/>
      <c r="S16" s="3"/>
      <c r="T16" s="3"/>
      <c r="U16" s="3"/>
      <c r="V16" s="3"/>
      <c r="W16" s="3"/>
      <c r="X16" s="3"/>
      <c r="Y16" s="3"/>
      <c r="Z16" s="3"/>
      <c r="AA16" s="3"/>
      <c r="AB16" s="3"/>
    </row>
    <row r="17">
      <c r="A17" s="61"/>
      <c r="B17" s="61"/>
      <c r="C17" s="458"/>
      <c r="D17" s="458"/>
      <c r="E17" s="458"/>
      <c r="F17" s="458"/>
      <c r="G17" s="459"/>
      <c r="H17" s="459"/>
      <c r="I17" s="459">
        <f>SUM(I11:I16)</f>
        <v>0</v>
      </c>
      <c r="J17" s="3"/>
      <c r="K17" s="3"/>
      <c r="L17" s="3"/>
      <c r="M17" s="3"/>
      <c r="N17" s="3"/>
      <c r="O17" s="3"/>
      <c r="P17" s="3"/>
      <c r="Q17" s="3"/>
      <c r="R17" s="3"/>
      <c r="S17" s="3"/>
      <c r="T17" s="3"/>
      <c r="U17" s="3"/>
      <c r="V17" s="3"/>
      <c r="W17" s="3"/>
      <c r="X17" s="3"/>
      <c r="Y17" s="3"/>
      <c r="Z17" s="3"/>
      <c r="AA17" s="3"/>
      <c r="AB17" s="3"/>
    </row>
    <row r="18">
      <c r="A18" s="46"/>
      <c r="B18" s="46"/>
      <c r="C18" s="47"/>
      <c r="D18" s="47"/>
      <c r="E18" s="47"/>
      <c r="F18" s="47"/>
      <c r="G18" s="1"/>
      <c r="H18" s="1"/>
      <c r="I18" s="1"/>
      <c r="J18" s="3"/>
      <c r="K18" s="3"/>
      <c r="L18" s="3"/>
      <c r="M18" s="3"/>
      <c r="N18" s="3"/>
      <c r="O18" s="3"/>
      <c r="P18" s="3"/>
      <c r="Q18" s="3"/>
      <c r="R18" s="3"/>
      <c r="S18" s="3"/>
      <c r="T18" s="3"/>
      <c r="U18" s="3"/>
      <c r="V18" s="3"/>
      <c r="W18" s="3"/>
      <c r="X18" s="3"/>
      <c r="Y18" s="3"/>
      <c r="Z18" s="3"/>
      <c r="AA18" s="3"/>
      <c r="AB18" s="3"/>
    </row>
    <row r="19">
      <c r="A19" s="179" t="s">
        <v>680</v>
      </c>
      <c r="B19" s="180"/>
      <c r="C19" s="180"/>
      <c r="D19" s="180"/>
      <c r="E19" s="180"/>
      <c r="F19" s="180"/>
      <c r="G19" s="180"/>
      <c r="H19" s="180"/>
      <c r="I19" s="180"/>
      <c r="J19" s="46"/>
      <c r="K19" s="46"/>
      <c r="L19" s="46"/>
      <c r="M19" s="46"/>
      <c r="N19" s="46"/>
      <c r="O19" s="46"/>
      <c r="P19" s="46"/>
      <c r="Q19" s="46"/>
      <c r="R19" s="46"/>
      <c r="S19" s="46"/>
      <c r="T19" s="46"/>
      <c r="U19" s="46"/>
      <c r="V19" s="46"/>
      <c r="W19" s="46"/>
      <c r="X19" s="46"/>
      <c r="Y19" s="46"/>
      <c r="Z19" s="46"/>
      <c r="AA19" s="46"/>
      <c r="AB19" s="46"/>
    </row>
    <row r="20">
      <c r="A20" s="46"/>
      <c r="B20" s="46"/>
      <c r="C20" s="47"/>
      <c r="D20" s="47"/>
      <c r="E20" s="47"/>
      <c r="F20" s="1"/>
      <c r="G20" s="1"/>
      <c r="H20" s="1"/>
      <c r="I20" s="1"/>
      <c r="J20" s="3"/>
      <c r="K20" s="3"/>
      <c r="L20" s="3"/>
      <c r="M20" s="3"/>
      <c r="N20" s="3"/>
      <c r="O20" s="3"/>
      <c r="P20" s="3"/>
      <c r="Q20" s="3"/>
      <c r="R20" s="3"/>
      <c r="S20" s="3"/>
      <c r="T20" s="3"/>
      <c r="U20" s="3"/>
      <c r="V20" s="3"/>
      <c r="W20" s="3"/>
      <c r="X20" s="3"/>
      <c r="Y20" s="3"/>
      <c r="Z20" s="3"/>
      <c r="AA20" s="3"/>
      <c r="AB20" s="3"/>
    </row>
    <row r="21" ht="15.75" customHeight="1">
      <c r="A21" s="46"/>
      <c r="B21" s="46"/>
      <c r="C21" s="47"/>
      <c r="D21" s="47"/>
      <c r="E21" s="47"/>
      <c r="F21" s="47"/>
      <c r="G21" s="1"/>
      <c r="H21" s="1"/>
      <c r="I21" s="1"/>
      <c r="J21" s="3"/>
      <c r="K21" s="3"/>
      <c r="L21" s="3"/>
      <c r="M21" s="3"/>
      <c r="N21" s="3"/>
      <c r="O21" s="3"/>
      <c r="P21" s="3"/>
      <c r="Q21" s="3"/>
      <c r="R21" s="3"/>
      <c r="S21" s="3"/>
      <c r="T21" s="3"/>
      <c r="U21" s="3"/>
      <c r="V21" s="3"/>
      <c r="W21" s="3"/>
      <c r="X21" s="3"/>
      <c r="Y21" s="3"/>
      <c r="Z21" s="3"/>
      <c r="AA21" s="3"/>
      <c r="AB21" s="3"/>
    </row>
    <row r="22" ht="15.75" customHeight="1">
      <c r="A22" s="46"/>
      <c r="B22" s="46"/>
      <c r="C22" s="47"/>
      <c r="D22" s="47"/>
      <c r="E22" s="47"/>
      <c r="F22" s="1"/>
      <c r="G22" s="1"/>
      <c r="H22" s="1"/>
      <c r="I22" s="1"/>
      <c r="J22" s="3"/>
      <c r="K22" s="3"/>
      <c r="L22" s="3"/>
      <c r="M22" s="3"/>
      <c r="N22" s="3"/>
      <c r="O22" s="3"/>
      <c r="P22" s="3"/>
      <c r="Q22" s="3"/>
      <c r="R22" s="3"/>
      <c r="S22" s="3"/>
      <c r="T22" s="3"/>
      <c r="U22" s="3"/>
      <c r="V22" s="3"/>
      <c r="W22" s="3"/>
      <c r="X22" s="3"/>
      <c r="Y22" s="3"/>
      <c r="Z22" s="3"/>
      <c r="AA22" s="3"/>
      <c r="AB22" s="3"/>
    </row>
    <row r="23" ht="15.75" customHeight="1">
      <c r="A23" s="46"/>
      <c r="B23" s="46"/>
      <c r="C23" s="47"/>
      <c r="D23" s="47"/>
      <c r="E23" s="47"/>
      <c r="F23" s="47"/>
      <c r="G23" s="1"/>
      <c r="H23" s="1"/>
      <c r="I23" s="1"/>
      <c r="J23" s="3"/>
      <c r="K23" s="3"/>
      <c r="L23" s="3"/>
      <c r="M23" s="3"/>
      <c r="N23" s="3"/>
      <c r="O23" s="3"/>
      <c r="P23" s="3"/>
      <c r="Q23" s="3"/>
      <c r="R23" s="3"/>
      <c r="S23" s="3"/>
      <c r="T23" s="3"/>
      <c r="U23" s="3"/>
      <c r="V23" s="3"/>
      <c r="W23" s="3"/>
      <c r="X23" s="3"/>
      <c r="Y23" s="3"/>
      <c r="Z23" s="3"/>
      <c r="AA23" s="3"/>
      <c r="AB23" s="3"/>
    </row>
    <row r="24" ht="15.75" customHeight="1">
      <c r="A24" s="46"/>
      <c r="B24" s="46"/>
      <c r="C24" s="47"/>
      <c r="D24" s="47"/>
      <c r="E24" s="47"/>
      <c r="F24" s="47"/>
      <c r="G24" s="1"/>
      <c r="H24" s="1"/>
      <c r="I24" s="1"/>
      <c r="J24" s="3"/>
      <c r="K24" s="3"/>
      <c r="L24" s="3"/>
      <c r="M24" s="3"/>
      <c r="N24" s="3"/>
      <c r="O24" s="3"/>
      <c r="P24" s="3"/>
      <c r="Q24" s="3"/>
      <c r="R24" s="3"/>
      <c r="S24" s="3"/>
      <c r="T24" s="3"/>
      <c r="U24" s="3"/>
      <c r="V24" s="3"/>
      <c r="W24" s="3"/>
      <c r="X24" s="3"/>
      <c r="Y24" s="3"/>
      <c r="Z24" s="3"/>
      <c r="AA24" s="3"/>
      <c r="AB24" s="3"/>
    </row>
    <row r="25" ht="15.75" customHeight="1">
      <c r="A25" s="46"/>
      <c r="B25" s="46"/>
      <c r="C25" s="47"/>
      <c r="D25" s="47"/>
      <c r="E25" s="47"/>
      <c r="F25" s="47"/>
      <c r="G25" s="1"/>
      <c r="H25" s="1"/>
      <c r="I25" s="1"/>
      <c r="J25" s="3"/>
      <c r="K25" s="3"/>
      <c r="L25" s="3"/>
      <c r="M25" s="3"/>
      <c r="N25" s="3"/>
      <c r="O25" s="3"/>
      <c r="P25" s="3"/>
      <c r="Q25" s="3"/>
      <c r="R25" s="3"/>
      <c r="S25" s="3"/>
      <c r="T25" s="3"/>
      <c r="U25" s="3"/>
      <c r="V25" s="3"/>
      <c r="W25" s="3"/>
      <c r="X25" s="3"/>
      <c r="Y25" s="3"/>
      <c r="Z25" s="3"/>
      <c r="AA25" s="3"/>
      <c r="AB25" s="3"/>
    </row>
    <row r="26" ht="15.75" customHeight="1">
      <c r="A26" s="46"/>
      <c r="B26" s="46"/>
      <c r="C26" s="47"/>
      <c r="D26" s="47"/>
      <c r="E26" s="47"/>
      <c r="F26" s="47"/>
      <c r="G26" s="1"/>
      <c r="H26" s="1"/>
      <c r="I26" s="1"/>
      <c r="J26" s="3"/>
      <c r="K26" s="3"/>
      <c r="L26" s="3"/>
      <c r="M26" s="3"/>
      <c r="N26" s="3"/>
      <c r="O26" s="3"/>
      <c r="P26" s="3"/>
      <c r="Q26" s="3"/>
      <c r="R26" s="3"/>
      <c r="S26" s="3"/>
      <c r="T26" s="3"/>
      <c r="U26" s="3"/>
      <c r="V26" s="3"/>
      <c r="W26" s="3"/>
      <c r="X26" s="3"/>
      <c r="Y26" s="3"/>
      <c r="Z26" s="3"/>
      <c r="AA26" s="3"/>
      <c r="AB26" s="3"/>
    </row>
    <row r="27" ht="15.75" customHeight="1">
      <c r="A27" s="46"/>
      <c r="B27" s="46"/>
      <c r="C27" s="47"/>
      <c r="D27" s="47"/>
      <c r="E27" s="47"/>
      <c r="F27" s="47"/>
      <c r="G27" s="1"/>
      <c r="H27" s="1"/>
      <c r="I27" s="1"/>
      <c r="J27" s="3"/>
      <c r="K27" s="3"/>
      <c r="L27" s="3"/>
      <c r="M27" s="3"/>
      <c r="N27" s="3"/>
      <c r="O27" s="3"/>
      <c r="P27" s="3"/>
      <c r="Q27" s="3"/>
      <c r="R27" s="3"/>
      <c r="S27" s="3"/>
      <c r="T27" s="3"/>
      <c r="U27" s="3"/>
      <c r="V27" s="3"/>
      <c r="W27" s="3"/>
      <c r="X27" s="3"/>
      <c r="Y27" s="3"/>
      <c r="Z27" s="3"/>
      <c r="AA27" s="3"/>
      <c r="AB27" s="3"/>
    </row>
    <row r="28" ht="15.75" customHeight="1">
      <c r="A28" s="46"/>
      <c r="B28" s="46"/>
      <c r="C28" s="47"/>
      <c r="D28" s="47"/>
      <c r="E28" s="47"/>
      <c r="F28" s="47"/>
      <c r="G28" s="1"/>
      <c r="H28" s="1"/>
      <c r="I28" s="1"/>
      <c r="J28" s="3"/>
      <c r="K28" s="3"/>
      <c r="L28" s="3"/>
      <c r="M28" s="3"/>
      <c r="N28" s="3"/>
      <c r="O28" s="3"/>
      <c r="P28" s="3"/>
      <c r="Q28" s="3"/>
      <c r="R28" s="3"/>
      <c r="S28" s="3"/>
      <c r="T28" s="3"/>
      <c r="U28" s="3"/>
      <c r="V28" s="3"/>
      <c r="W28" s="3"/>
      <c r="X28" s="3"/>
      <c r="Y28" s="3"/>
      <c r="Z28" s="3"/>
      <c r="AA28" s="3"/>
      <c r="AB28" s="3"/>
    </row>
    <row r="29" ht="15.75" customHeight="1">
      <c r="A29" s="46"/>
      <c r="B29" s="46"/>
      <c r="C29" s="47"/>
      <c r="D29" s="47"/>
      <c r="E29" s="47"/>
      <c r="F29" s="47"/>
      <c r="G29" s="1"/>
      <c r="H29" s="1"/>
      <c r="I29" s="1"/>
      <c r="J29" s="3"/>
      <c r="K29" s="3"/>
      <c r="L29" s="3"/>
      <c r="M29" s="3"/>
      <c r="N29" s="3"/>
      <c r="O29" s="3"/>
      <c r="P29" s="3"/>
      <c r="Q29" s="3"/>
      <c r="R29" s="3"/>
      <c r="S29" s="3"/>
      <c r="T29" s="3"/>
      <c r="U29" s="3"/>
      <c r="V29" s="3"/>
      <c r="W29" s="3"/>
      <c r="X29" s="3"/>
      <c r="Y29" s="3"/>
      <c r="Z29" s="3"/>
      <c r="AA29" s="3"/>
      <c r="AB29" s="3"/>
    </row>
    <row r="30" ht="15.75" customHeight="1">
      <c r="A30" s="46"/>
      <c r="B30" s="46"/>
      <c r="C30" s="47"/>
      <c r="D30" s="47"/>
      <c r="E30" s="47"/>
      <c r="F30" s="47"/>
      <c r="G30" s="1"/>
      <c r="H30" s="1"/>
      <c r="I30" s="1"/>
      <c r="J30" s="3"/>
      <c r="K30" s="3"/>
      <c r="L30" s="3"/>
      <c r="M30" s="3"/>
      <c r="N30" s="3"/>
      <c r="O30" s="3"/>
      <c r="P30" s="3"/>
      <c r="Q30" s="3"/>
      <c r="R30" s="3"/>
      <c r="S30" s="3"/>
      <c r="T30" s="3"/>
      <c r="U30" s="3"/>
      <c r="V30" s="3"/>
      <c r="W30" s="3"/>
      <c r="X30" s="3"/>
      <c r="Y30" s="3"/>
      <c r="Z30" s="3"/>
      <c r="AA30" s="3"/>
      <c r="AB30" s="3"/>
    </row>
    <row r="31" ht="15.75" customHeight="1">
      <c r="A31" s="46"/>
      <c r="B31" s="46"/>
      <c r="C31" s="47"/>
      <c r="D31" s="47"/>
      <c r="E31" s="47"/>
      <c r="F31" s="47"/>
      <c r="G31" s="1"/>
      <c r="H31" s="1"/>
      <c r="I31" s="1"/>
      <c r="J31" s="3"/>
      <c r="K31" s="3"/>
      <c r="L31" s="3"/>
      <c r="M31" s="3"/>
      <c r="N31" s="3"/>
      <c r="O31" s="3"/>
      <c r="P31" s="3"/>
      <c r="Q31" s="3"/>
      <c r="R31" s="3"/>
      <c r="S31" s="3"/>
      <c r="T31" s="3"/>
      <c r="U31" s="3"/>
      <c r="V31" s="3"/>
      <c r="W31" s="3"/>
      <c r="X31" s="3"/>
      <c r="Y31" s="3"/>
      <c r="Z31" s="3"/>
      <c r="AA31" s="3"/>
      <c r="AB31" s="3"/>
    </row>
    <row r="32" ht="15.75" customHeight="1">
      <c r="A32" s="46"/>
      <c r="B32" s="46"/>
      <c r="C32" s="47"/>
      <c r="D32" s="47"/>
      <c r="E32" s="47"/>
      <c r="F32" s="47"/>
      <c r="G32" s="1"/>
      <c r="H32" s="1"/>
      <c r="I32" s="1"/>
      <c r="J32" s="3"/>
      <c r="K32" s="3"/>
      <c r="L32" s="3"/>
      <c r="M32" s="3"/>
      <c r="N32" s="3"/>
      <c r="O32" s="3"/>
      <c r="P32" s="3"/>
      <c r="Q32" s="3"/>
      <c r="R32" s="3"/>
      <c r="S32" s="3"/>
      <c r="T32" s="3"/>
      <c r="U32" s="3"/>
      <c r="V32" s="3"/>
      <c r="W32" s="3"/>
      <c r="X32" s="3"/>
      <c r="Y32" s="3"/>
      <c r="Z32" s="3"/>
      <c r="AA32" s="3"/>
      <c r="AB32" s="3"/>
    </row>
    <row r="33" ht="15.75" customHeight="1">
      <c r="A33" s="46"/>
      <c r="B33" s="46"/>
      <c r="C33" s="47"/>
      <c r="D33" s="47"/>
      <c r="E33" s="47"/>
      <c r="F33" s="47"/>
      <c r="G33" s="1"/>
      <c r="H33" s="1"/>
      <c r="I33" s="1"/>
      <c r="J33" s="3"/>
      <c r="K33" s="3"/>
      <c r="L33" s="3"/>
      <c r="M33" s="3"/>
      <c r="N33" s="3"/>
      <c r="O33" s="3"/>
      <c r="P33" s="3"/>
      <c r="Q33" s="3"/>
      <c r="R33" s="3"/>
      <c r="S33" s="3"/>
      <c r="T33" s="3"/>
      <c r="U33" s="3"/>
      <c r="V33" s="3"/>
      <c r="W33" s="3"/>
      <c r="X33" s="3"/>
      <c r="Y33" s="3"/>
      <c r="Z33" s="3"/>
      <c r="AA33" s="3"/>
      <c r="AB33" s="3"/>
    </row>
    <row r="34" ht="15.75" customHeight="1">
      <c r="A34" s="46"/>
      <c r="B34" s="46"/>
      <c r="C34" s="47"/>
      <c r="D34" s="47"/>
      <c r="E34" s="47"/>
      <c r="F34" s="47"/>
      <c r="G34" s="1"/>
      <c r="H34" s="1"/>
      <c r="I34" s="1"/>
      <c r="J34" s="3"/>
      <c r="K34" s="3"/>
      <c r="L34" s="3"/>
      <c r="M34" s="3"/>
      <c r="N34" s="3"/>
      <c r="O34" s="3"/>
      <c r="P34" s="3"/>
      <c r="Q34" s="3"/>
      <c r="R34" s="3"/>
      <c r="S34" s="3"/>
      <c r="T34" s="3"/>
      <c r="U34" s="3"/>
      <c r="V34" s="3"/>
      <c r="W34" s="3"/>
      <c r="X34" s="3"/>
      <c r="Y34" s="3"/>
      <c r="Z34" s="3"/>
      <c r="AA34" s="3"/>
      <c r="AB34" s="3"/>
    </row>
    <row r="35" ht="15.75" customHeight="1">
      <c r="A35" s="46"/>
      <c r="B35" s="46"/>
      <c r="C35" s="47"/>
      <c r="D35" s="47"/>
      <c r="E35" s="47"/>
      <c r="F35" s="47"/>
      <c r="G35" s="1"/>
      <c r="H35" s="1"/>
      <c r="I35" s="1"/>
      <c r="J35" s="3"/>
      <c r="K35" s="3"/>
      <c r="L35" s="3"/>
      <c r="M35" s="3"/>
      <c r="N35" s="3"/>
      <c r="O35" s="3"/>
      <c r="P35" s="3"/>
      <c r="Q35" s="3"/>
      <c r="R35" s="3"/>
      <c r="S35" s="3"/>
      <c r="T35" s="3"/>
      <c r="U35" s="3"/>
      <c r="V35" s="3"/>
      <c r="W35" s="3"/>
      <c r="X35" s="3"/>
      <c r="Y35" s="3"/>
      <c r="Z35" s="3"/>
      <c r="AA35" s="3"/>
      <c r="AB35" s="3"/>
    </row>
    <row r="36" ht="15.75" customHeight="1">
      <c r="A36" s="46"/>
      <c r="B36" s="46"/>
      <c r="C36" s="47"/>
      <c r="D36" s="47"/>
      <c r="E36" s="47"/>
      <c r="F36" s="47"/>
      <c r="G36" s="1"/>
      <c r="H36" s="1"/>
      <c r="I36" s="1"/>
      <c r="J36" s="3"/>
      <c r="K36" s="3"/>
      <c r="L36" s="3"/>
      <c r="M36" s="3"/>
      <c r="N36" s="3"/>
      <c r="O36" s="3"/>
      <c r="P36" s="3"/>
      <c r="Q36" s="3"/>
      <c r="R36" s="3"/>
      <c r="S36" s="3"/>
      <c r="T36" s="3"/>
      <c r="U36" s="3"/>
      <c r="V36" s="3"/>
      <c r="W36" s="3"/>
      <c r="X36" s="3"/>
      <c r="Y36" s="3"/>
      <c r="Z36" s="3"/>
      <c r="AA36" s="3"/>
      <c r="AB36" s="3"/>
    </row>
    <row r="37" ht="15.75" customHeight="1">
      <c r="A37" s="46"/>
      <c r="B37" s="46"/>
      <c r="C37" s="47"/>
      <c r="D37" s="47"/>
      <c r="E37" s="47"/>
      <c r="F37" s="47"/>
      <c r="G37" s="1"/>
      <c r="H37" s="1"/>
      <c r="I37" s="1"/>
      <c r="J37" s="3"/>
      <c r="K37" s="3"/>
      <c r="L37" s="3"/>
      <c r="M37" s="3"/>
      <c r="N37" s="3"/>
      <c r="O37" s="3"/>
      <c r="P37" s="3"/>
      <c r="Q37" s="3"/>
      <c r="R37" s="3"/>
      <c r="S37" s="3"/>
      <c r="T37" s="3"/>
      <c r="U37" s="3"/>
      <c r="V37" s="3"/>
      <c r="W37" s="3"/>
      <c r="X37" s="3"/>
      <c r="Y37" s="3"/>
      <c r="Z37" s="3"/>
      <c r="AA37" s="3"/>
      <c r="AB37" s="3"/>
    </row>
    <row r="38" ht="15.75" customHeight="1">
      <c r="A38" s="46"/>
      <c r="B38" s="46"/>
      <c r="C38" s="47"/>
      <c r="D38" s="47"/>
      <c r="E38" s="47"/>
      <c r="F38" s="47"/>
      <c r="G38" s="1"/>
      <c r="H38" s="1"/>
      <c r="I38" s="1"/>
      <c r="J38" s="3"/>
      <c r="K38" s="3"/>
      <c r="L38" s="3"/>
      <c r="M38" s="3"/>
      <c r="N38" s="3"/>
      <c r="O38" s="3"/>
      <c r="P38" s="3"/>
      <c r="Q38" s="3"/>
      <c r="R38" s="3"/>
      <c r="S38" s="3"/>
      <c r="T38" s="3"/>
      <c r="U38" s="3"/>
      <c r="V38" s="3"/>
      <c r="W38" s="3"/>
      <c r="X38" s="3"/>
      <c r="Y38" s="3"/>
      <c r="Z38" s="3"/>
      <c r="AA38" s="3"/>
      <c r="AB38" s="3"/>
    </row>
    <row r="39" ht="15.75" customHeight="1">
      <c r="A39" s="46"/>
      <c r="B39" s="46"/>
      <c r="C39" s="47"/>
      <c r="D39" s="47"/>
      <c r="E39" s="47"/>
      <c r="F39" s="47"/>
      <c r="G39" s="1"/>
      <c r="H39" s="1"/>
      <c r="I39" s="1"/>
      <c r="J39" s="3"/>
      <c r="K39" s="3"/>
      <c r="L39" s="3"/>
      <c r="M39" s="3"/>
      <c r="N39" s="3"/>
      <c r="O39" s="3"/>
      <c r="P39" s="3"/>
      <c r="Q39" s="3"/>
      <c r="R39" s="3"/>
      <c r="S39" s="3"/>
      <c r="T39" s="3"/>
      <c r="U39" s="3"/>
      <c r="V39" s="3"/>
      <c r="W39" s="3"/>
      <c r="X39" s="3"/>
      <c r="Y39" s="3"/>
      <c r="Z39" s="3"/>
      <c r="AA39" s="3"/>
      <c r="AB39" s="3"/>
    </row>
    <row r="40" ht="15.75" customHeight="1">
      <c r="A40" s="46"/>
      <c r="B40" s="46"/>
      <c r="C40" s="47"/>
      <c r="D40" s="47"/>
      <c r="E40" s="47"/>
      <c r="F40" s="47"/>
      <c r="G40" s="1"/>
      <c r="H40" s="1"/>
      <c r="I40" s="1"/>
      <c r="J40" s="3"/>
      <c r="K40" s="3"/>
      <c r="L40" s="3"/>
      <c r="M40" s="3"/>
      <c r="N40" s="3"/>
      <c r="O40" s="3"/>
      <c r="P40" s="3"/>
      <c r="Q40" s="3"/>
      <c r="R40" s="3"/>
      <c r="S40" s="3"/>
      <c r="T40" s="3"/>
      <c r="U40" s="3"/>
      <c r="V40" s="3"/>
      <c r="W40" s="3"/>
      <c r="X40" s="3"/>
      <c r="Y40" s="3"/>
      <c r="Z40" s="3"/>
      <c r="AA40" s="3"/>
      <c r="AB40" s="3"/>
    </row>
    <row r="41" ht="15.75" customHeight="1">
      <c r="A41" s="46"/>
      <c r="B41" s="46"/>
      <c r="C41" s="47"/>
      <c r="D41" s="47"/>
      <c r="E41" s="47"/>
      <c r="F41" s="47"/>
      <c r="G41" s="1"/>
      <c r="H41" s="1"/>
      <c r="I41" s="1"/>
      <c r="J41" s="3"/>
      <c r="K41" s="3"/>
      <c r="L41" s="3"/>
      <c r="M41" s="3"/>
      <c r="N41" s="3"/>
      <c r="O41" s="3"/>
      <c r="P41" s="3"/>
      <c r="Q41" s="3"/>
      <c r="R41" s="3"/>
      <c r="S41" s="3"/>
      <c r="T41" s="3"/>
      <c r="U41" s="3"/>
      <c r="V41" s="3"/>
      <c r="W41" s="3"/>
      <c r="X41" s="3"/>
      <c r="Y41" s="3"/>
      <c r="Z41" s="3"/>
      <c r="AA41" s="3"/>
      <c r="AB41" s="3"/>
    </row>
    <row r="42" ht="15.75" customHeight="1">
      <c r="A42" s="46"/>
      <c r="B42" s="46"/>
      <c r="C42" s="47"/>
      <c r="D42" s="47"/>
      <c r="E42" s="47"/>
      <c r="F42" s="47"/>
      <c r="G42" s="1"/>
      <c r="H42" s="1"/>
      <c r="I42" s="1"/>
      <c r="J42" s="3"/>
      <c r="K42" s="3"/>
      <c r="L42" s="3"/>
      <c r="M42" s="3"/>
      <c r="N42" s="3"/>
      <c r="O42" s="3"/>
      <c r="P42" s="3"/>
      <c r="Q42" s="3"/>
      <c r="R42" s="3"/>
      <c r="S42" s="3"/>
      <c r="T42" s="3"/>
      <c r="U42" s="3"/>
      <c r="V42" s="3"/>
      <c r="W42" s="3"/>
      <c r="X42" s="3"/>
      <c r="Y42" s="3"/>
      <c r="Z42" s="3"/>
      <c r="AA42" s="3"/>
      <c r="AB42" s="3"/>
    </row>
    <row r="43" ht="15.75" customHeight="1">
      <c r="A43" s="46"/>
      <c r="B43" s="46"/>
      <c r="C43" s="47"/>
      <c r="D43" s="47"/>
      <c r="E43" s="47"/>
      <c r="F43" s="47"/>
      <c r="G43" s="1"/>
      <c r="H43" s="1"/>
      <c r="I43" s="1"/>
      <c r="J43" s="3"/>
      <c r="K43" s="3"/>
      <c r="L43" s="3"/>
      <c r="M43" s="3"/>
      <c r="N43" s="3"/>
      <c r="O43" s="3"/>
      <c r="P43" s="3"/>
      <c r="Q43" s="3"/>
      <c r="R43" s="3"/>
      <c r="S43" s="3"/>
      <c r="T43" s="3"/>
      <c r="U43" s="3"/>
      <c r="V43" s="3"/>
      <c r="W43" s="3"/>
      <c r="X43" s="3"/>
      <c r="Y43" s="3"/>
      <c r="Z43" s="3"/>
      <c r="AA43" s="3"/>
      <c r="AB43" s="3"/>
    </row>
    <row r="44" ht="15.75" customHeight="1">
      <c r="A44" s="46"/>
      <c r="B44" s="46"/>
      <c r="C44" s="47"/>
      <c r="D44" s="47"/>
      <c r="E44" s="47"/>
      <c r="F44" s="47"/>
      <c r="G44" s="1"/>
      <c r="H44" s="1"/>
      <c r="I44" s="1"/>
      <c r="J44" s="3"/>
      <c r="K44" s="3"/>
      <c r="L44" s="3"/>
      <c r="M44" s="3"/>
      <c r="N44" s="3"/>
      <c r="O44" s="3"/>
      <c r="P44" s="3"/>
      <c r="Q44" s="3"/>
      <c r="R44" s="3"/>
      <c r="S44" s="3"/>
      <c r="T44" s="3"/>
      <c r="U44" s="3"/>
      <c r="V44" s="3"/>
      <c r="W44" s="3"/>
      <c r="X44" s="3"/>
      <c r="Y44" s="3"/>
      <c r="Z44" s="3"/>
      <c r="AA44" s="3"/>
      <c r="AB44" s="3"/>
    </row>
    <row r="45" ht="15.75" customHeight="1">
      <c r="A45" s="46"/>
      <c r="B45" s="46"/>
      <c r="C45" s="47"/>
      <c r="D45" s="47"/>
      <c r="E45" s="47"/>
      <c r="F45" s="47"/>
      <c r="G45" s="1"/>
      <c r="H45" s="1"/>
      <c r="I45" s="1"/>
      <c r="J45" s="3"/>
      <c r="K45" s="3"/>
      <c r="L45" s="3"/>
      <c r="M45" s="3"/>
      <c r="N45" s="3"/>
      <c r="O45" s="3"/>
      <c r="P45" s="3"/>
      <c r="Q45" s="3"/>
      <c r="R45" s="3"/>
      <c r="S45" s="3"/>
      <c r="T45" s="3"/>
      <c r="U45" s="3"/>
      <c r="V45" s="3"/>
      <c r="W45" s="3"/>
      <c r="X45" s="3"/>
      <c r="Y45" s="3"/>
      <c r="Z45" s="3"/>
      <c r="AA45" s="3"/>
      <c r="AB45" s="3"/>
    </row>
    <row r="46" ht="15.75" customHeight="1">
      <c r="A46" s="46"/>
      <c r="B46" s="46"/>
      <c r="C46" s="47"/>
      <c r="D46" s="47"/>
      <c r="E46" s="47"/>
      <c r="F46" s="47"/>
      <c r="G46" s="1"/>
      <c r="H46" s="1"/>
      <c r="I46" s="1"/>
      <c r="J46" s="3"/>
      <c r="K46" s="3"/>
      <c r="L46" s="3"/>
      <c r="M46" s="3"/>
      <c r="N46" s="3"/>
      <c r="O46" s="3"/>
      <c r="P46" s="3"/>
      <c r="Q46" s="3"/>
      <c r="R46" s="3"/>
      <c r="S46" s="3"/>
      <c r="T46" s="3"/>
      <c r="U46" s="3"/>
      <c r="V46" s="3"/>
      <c r="W46" s="3"/>
      <c r="X46" s="3"/>
      <c r="Y46" s="3"/>
      <c r="Z46" s="3"/>
      <c r="AA46" s="3"/>
      <c r="AB46" s="3"/>
    </row>
    <row r="47" ht="15.75" customHeight="1">
      <c r="A47" s="46"/>
      <c r="B47" s="46"/>
      <c r="C47" s="47"/>
      <c r="D47" s="47"/>
      <c r="E47" s="47"/>
      <c r="F47" s="47"/>
      <c r="G47" s="1"/>
      <c r="H47" s="1"/>
      <c r="I47" s="1"/>
      <c r="J47" s="3"/>
      <c r="K47" s="3"/>
      <c r="L47" s="3"/>
      <c r="M47" s="3"/>
      <c r="N47" s="3"/>
      <c r="O47" s="3"/>
      <c r="P47" s="3"/>
      <c r="Q47" s="3"/>
      <c r="R47" s="3"/>
      <c r="S47" s="3"/>
      <c r="T47" s="3"/>
      <c r="U47" s="3"/>
      <c r="V47" s="3"/>
      <c r="W47" s="3"/>
      <c r="X47" s="3"/>
      <c r="Y47" s="3"/>
      <c r="Z47" s="3"/>
      <c r="AA47" s="3"/>
      <c r="AB47" s="3"/>
    </row>
    <row r="48" ht="15.75" customHeight="1">
      <c r="A48" s="46"/>
      <c r="B48" s="46"/>
      <c r="C48" s="47"/>
      <c r="D48" s="47"/>
      <c r="E48" s="47"/>
      <c r="F48" s="47"/>
      <c r="G48" s="1"/>
      <c r="H48" s="1"/>
      <c r="I48" s="1"/>
      <c r="J48" s="3"/>
      <c r="K48" s="3"/>
      <c r="L48" s="3"/>
      <c r="M48" s="3"/>
      <c r="N48" s="3"/>
      <c r="O48" s="3"/>
      <c r="P48" s="3"/>
      <c r="Q48" s="3"/>
      <c r="R48" s="3"/>
      <c r="S48" s="3"/>
      <c r="T48" s="3"/>
      <c r="U48" s="3"/>
      <c r="V48" s="3"/>
      <c r="W48" s="3"/>
      <c r="X48" s="3"/>
      <c r="Y48" s="3"/>
      <c r="Z48" s="3"/>
      <c r="AA48" s="3"/>
      <c r="AB48" s="3"/>
    </row>
    <row r="49" ht="15.75" customHeight="1">
      <c r="A49" s="46"/>
      <c r="B49" s="46"/>
      <c r="C49" s="47"/>
      <c r="D49" s="47"/>
      <c r="E49" s="47"/>
      <c r="F49" s="47"/>
      <c r="G49" s="1"/>
      <c r="H49" s="1"/>
      <c r="I49" s="1"/>
      <c r="J49" s="3"/>
      <c r="K49" s="3"/>
      <c r="L49" s="3"/>
      <c r="M49" s="3"/>
      <c r="N49" s="3"/>
      <c r="O49" s="3"/>
      <c r="P49" s="3"/>
      <c r="Q49" s="3"/>
      <c r="R49" s="3"/>
      <c r="S49" s="3"/>
      <c r="T49" s="3"/>
      <c r="U49" s="3"/>
      <c r="V49" s="3"/>
      <c r="W49" s="3"/>
      <c r="X49" s="3"/>
      <c r="Y49" s="3"/>
      <c r="Z49" s="3"/>
      <c r="AA49" s="3"/>
      <c r="AB49" s="3"/>
    </row>
    <row r="50" ht="15.75" customHeight="1">
      <c r="A50" s="46"/>
      <c r="B50" s="46"/>
      <c r="C50" s="47"/>
      <c r="D50" s="47"/>
      <c r="E50" s="47"/>
      <c r="F50" s="47"/>
      <c r="G50" s="1"/>
      <c r="H50" s="1"/>
      <c r="I50" s="1"/>
      <c r="J50" s="3"/>
      <c r="K50" s="3"/>
      <c r="L50" s="3"/>
      <c r="M50" s="3"/>
      <c r="N50" s="3"/>
      <c r="O50" s="3"/>
      <c r="P50" s="3"/>
      <c r="Q50" s="3"/>
      <c r="R50" s="3"/>
      <c r="S50" s="3"/>
      <c r="T50" s="3"/>
      <c r="U50" s="3"/>
      <c r="V50" s="3"/>
      <c r="W50" s="3"/>
      <c r="X50" s="3"/>
      <c r="Y50" s="3"/>
      <c r="Z50" s="3"/>
      <c r="AA50" s="3"/>
      <c r="AB50" s="3"/>
    </row>
    <row r="51" ht="15.75" customHeight="1">
      <c r="A51" s="46"/>
      <c r="B51" s="46"/>
      <c r="C51" s="47"/>
      <c r="D51" s="47"/>
      <c r="E51" s="47"/>
      <c r="F51" s="47"/>
      <c r="G51" s="1"/>
      <c r="H51" s="1"/>
      <c r="I51" s="1"/>
      <c r="J51" s="3"/>
      <c r="K51" s="3"/>
      <c r="L51" s="3"/>
      <c r="M51" s="3"/>
      <c r="N51" s="3"/>
      <c r="O51" s="3"/>
      <c r="P51" s="3"/>
      <c r="Q51" s="3"/>
      <c r="R51" s="3"/>
      <c r="S51" s="3"/>
      <c r="T51" s="3"/>
      <c r="U51" s="3"/>
      <c r="V51" s="3"/>
      <c r="W51" s="3"/>
      <c r="X51" s="3"/>
      <c r="Y51" s="3"/>
      <c r="Z51" s="3"/>
      <c r="AA51" s="3"/>
      <c r="AB51" s="3"/>
    </row>
    <row r="52" ht="15.75" customHeight="1">
      <c r="A52" s="46"/>
      <c r="B52" s="46"/>
      <c r="C52" s="47"/>
      <c r="D52" s="47"/>
      <c r="E52" s="47"/>
      <c r="F52" s="47"/>
      <c r="G52" s="1"/>
      <c r="H52" s="1"/>
      <c r="I52" s="1"/>
      <c r="J52" s="3"/>
      <c r="K52" s="3"/>
      <c r="L52" s="3"/>
      <c r="M52" s="3"/>
      <c r="N52" s="3"/>
      <c r="O52" s="3"/>
      <c r="P52" s="3"/>
      <c r="Q52" s="3"/>
      <c r="R52" s="3"/>
      <c r="S52" s="3"/>
      <c r="T52" s="3"/>
      <c r="U52" s="3"/>
      <c r="V52" s="3"/>
      <c r="W52" s="3"/>
      <c r="X52" s="3"/>
      <c r="Y52" s="3"/>
      <c r="Z52" s="3"/>
      <c r="AA52" s="3"/>
      <c r="AB52" s="3"/>
    </row>
    <row r="53" ht="15.75" customHeight="1">
      <c r="A53" s="46"/>
      <c r="B53" s="46"/>
      <c r="C53" s="47"/>
      <c r="D53" s="47"/>
      <c r="E53" s="47"/>
      <c r="F53" s="47"/>
      <c r="G53" s="1"/>
      <c r="H53" s="1"/>
      <c r="I53" s="1"/>
      <c r="J53" s="3"/>
      <c r="K53" s="3"/>
      <c r="L53" s="3"/>
      <c r="M53" s="3"/>
      <c r="N53" s="3"/>
      <c r="O53" s="3"/>
      <c r="P53" s="3"/>
      <c r="Q53" s="3"/>
      <c r="R53" s="3"/>
      <c r="S53" s="3"/>
      <c r="T53" s="3"/>
      <c r="U53" s="3"/>
      <c r="V53" s="3"/>
      <c r="W53" s="3"/>
      <c r="X53" s="3"/>
      <c r="Y53" s="3"/>
      <c r="Z53" s="3"/>
      <c r="AA53" s="3"/>
      <c r="AB53" s="3"/>
    </row>
    <row r="54" ht="15.75" customHeight="1">
      <c r="A54" s="46"/>
      <c r="B54" s="46"/>
      <c r="C54" s="47"/>
      <c r="D54" s="47"/>
      <c r="E54" s="47"/>
      <c r="F54" s="47"/>
      <c r="G54" s="1"/>
      <c r="H54" s="1"/>
      <c r="I54" s="1"/>
      <c r="J54" s="3"/>
      <c r="K54" s="3"/>
      <c r="L54" s="3"/>
      <c r="M54" s="3"/>
      <c r="N54" s="3"/>
      <c r="O54" s="3"/>
      <c r="P54" s="3"/>
      <c r="Q54" s="3"/>
      <c r="R54" s="3"/>
      <c r="S54" s="3"/>
      <c r="T54" s="3"/>
      <c r="U54" s="3"/>
      <c r="V54" s="3"/>
      <c r="W54" s="3"/>
      <c r="X54" s="3"/>
      <c r="Y54" s="3"/>
      <c r="Z54" s="3"/>
      <c r="AA54" s="3"/>
      <c r="AB54" s="3"/>
    </row>
    <row r="55" ht="15.75" customHeight="1">
      <c r="A55" s="46"/>
      <c r="B55" s="46"/>
      <c r="C55" s="47"/>
      <c r="D55" s="47"/>
      <c r="E55" s="47"/>
      <c r="F55" s="47"/>
      <c r="G55" s="1"/>
      <c r="H55" s="1"/>
      <c r="I55" s="1"/>
      <c r="J55" s="3"/>
      <c r="K55" s="3"/>
      <c r="L55" s="3"/>
      <c r="M55" s="3"/>
      <c r="N55" s="3"/>
      <c r="O55" s="3"/>
      <c r="P55" s="3"/>
      <c r="Q55" s="3"/>
      <c r="R55" s="3"/>
      <c r="S55" s="3"/>
      <c r="T55" s="3"/>
      <c r="U55" s="3"/>
      <c r="V55" s="3"/>
      <c r="W55" s="3"/>
      <c r="X55" s="3"/>
      <c r="Y55" s="3"/>
      <c r="Z55" s="3"/>
      <c r="AA55" s="3"/>
      <c r="AB55" s="3"/>
    </row>
    <row r="56" ht="15.75" customHeight="1">
      <c r="A56" s="46"/>
      <c r="B56" s="46"/>
      <c r="C56" s="47"/>
      <c r="D56" s="47"/>
      <c r="E56" s="47"/>
      <c r="F56" s="47"/>
      <c r="G56" s="1"/>
      <c r="H56" s="1"/>
      <c r="I56" s="1"/>
      <c r="J56" s="3"/>
      <c r="K56" s="3"/>
      <c r="L56" s="3"/>
      <c r="M56" s="3"/>
      <c r="N56" s="3"/>
      <c r="O56" s="3"/>
      <c r="P56" s="3"/>
      <c r="Q56" s="3"/>
      <c r="R56" s="3"/>
      <c r="S56" s="3"/>
      <c r="T56" s="3"/>
      <c r="U56" s="3"/>
      <c r="V56" s="3"/>
      <c r="W56" s="3"/>
      <c r="X56" s="3"/>
      <c r="Y56" s="3"/>
      <c r="Z56" s="3"/>
      <c r="AA56" s="3"/>
      <c r="AB56" s="3"/>
    </row>
    <row r="57" ht="15.75" customHeight="1">
      <c r="A57" s="46"/>
      <c r="B57" s="46"/>
      <c r="C57" s="47"/>
      <c r="D57" s="47"/>
      <c r="E57" s="47"/>
      <c r="F57" s="47"/>
      <c r="G57" s="1"/>
      <c r="H57" s="1"/>
      <c r="I57" s="1"/>
      <c r="J57" s="3"/>
      <c r="K57" s="3"/>
      <c r="L57" s="3"/>
      <c r="M57" s="3"/>
      <c r="N57" s="3"/>
      <c r="O57" s="3"/>
      <c r="P57" s="3"/>
      <c r="Q57" s="3"/>
      <c r="R57" s="3"/>
      <c r="S57" s="3"/>
      <c r="T57" s="3"/>
      <c r="U57" s="3"/>
      <c r="V57" s="3"/>
      <c r="W57" s="3"/>
      <c r="X57" s="3"/>
      <c r="Y57" s="3"/>
      <c r="Z57" s="3"/>
      <c r="AA57" s="3"/>
      <c r="AB57" s="3"/>
    </row>
    <row r="58" ht="15.75" customHeight="1">
      <c r="A58" s="46"/>
      <c r="B58" s="46"/>
      <c r="C58" s="47"/>
      <c r="D58" s="47"/>
      <c r="E58" s="47"/>
      <c r="F58" s="47"/>
      <c r="G58" s="1"/>
      <c r="H58" s="1"/>
      <c r="I58" s="1"/>
      <c r="J58" s="3"/>
      <c r="K58" s="3"/>
      <c r="L58" s="3"/>
      <c r="M58" s="3"/>
      <c r="N58" s="3"/>
      <c r="O58" s="3"/>
      <c r="P58" s="3"/>
      <c r="Q58" s="3"/>
      <c r="R58" s="3"/>
      <c r="S58" s="3"/>
      <c r="T58" s="3"/>
      <c r="U58" s="3"/>
      <c r="V58" s="3"/>
      <c r="W58" s="3"/>
      <c r="X58" s="3"/>
      <c r="Y58" s="3"/>
      <c r="Z58" s="3"/>
      <c r="AA58" s="3"/>
      <c r="AB58" s="3"/>
    </row>
    <row r="59" ht="15.75" customHeight="1">
      <c r="A59" s="46"/>
      <c r="B59" s="46"/>
      <c r="C59" s="47"/>
      <c r="D59" s="47"/>
      <c r="E59" s="47"/>
      <c r="F59" s="47"/>
      <c r="G59" s="1"/>
      <c r="H59" s="1"/>
      <c r="I59" s="1"/>
      <c r="J59" s="3"/>
      <c r="K59" s="3"/>
      <c r="L59" s="3"/>
      <c r="M59" s="3"/>
      <c r="N59" s="3"/>
      <c r="O59" s="3"/>
      <c r="P59" s="3"/>
      <c r="Q59" s="3"/>
      <c r="R59" s="3"/>
      <c r="S59" s="3"/>
      <c r="T59" s="3"/>
      <c r="U59" s="3"/>
      <c r="V59" s="3"/>
      <c r="W59" s="3"/>
      <c r="X59" s="3"/>
      <c r="Y59" s="3"/>
      <c r="Z59" s="3"/>
      <c r="AA59" s="3"/>
      <c r="AB59" s="3"/>
    </row>
    <row r="60" ht="15.75" customHeight="1">
      <c r="A60" s="46"/>
      <c r="B60" s="46"/>
      <c r="C60" s="47"/>
      <c r="D60" s="47"/>
      <c r="E60" s="47"/>
      <c r="F60" s="47"/>
      <c r="G60" s="1"/>
      <c r="H60" s="1"/>
      <c r="I60" s="1"/>
      <c r="J60" s="3"/>
      <c r="K60" s="3"/>
      <c r="L60" s="3"/>
      <c r="M60" s="3"/>
      <c r="N60" s="3"/>
      <c r="O60" s="3"/>
      <c r="P60" s="3"/>
      <c r="Q60" s="3"/>
      <c r="R60" s="3"/>
      <c r="S60" s="3"/>
      <c r="T60" s="3"/>
      <c r="U60" s="3"/>
      <c r="V60" s="3"/>
      <c r="W60" s="3"/>
      <c r="X60" s="3"/>
      <c r="Y60" s="3"/>
      <c r="Z60" s="3"/>
      <c r="AA60" s="3"/>
      <c r="AB60" s="3"/>
    </row>
    <row r="61" ht="15.75" customHeight="1">
      <c r="A61" s="46"/>
      <c r="B61" s="46"/>
      <c r="C61" s="47"/>
      <c r="D61" s="47"/>
      <c r="E61" s="47"/>
      <c r="F61" s="47"/>
      <c r="G61" s="1"/>
      <c r="H61" s="1"/>
      <c r="I61" s="1"/>
      <c r="J61" s="3"/>
      <c r="K61" s="3"/>
      <c r="L61" s="3"/>
      <c r="M61" s="3"/>
      <c r="N61" s="3"/>
      <c r="O61" s="3"/>
      <c r="P61" s="3"/>
      <c r="Q61" s="3"/>
      <c r="R61" s="3"/>
      <c r="S61" s="3"/>
      <c r="T61" s="3"/>
      <c r="U61" s="3"/>
      <c r="V61" s="3"/>
      <c r="W61" s="3"/>
      <c r="X61" s="3"/>
      <c r="Y61" s="3"/>
      <c r="Z61" s="3"/>
      <c r="AA61" s="3"/>
      <c r="AB61" s="3"/>
    </row>
    <row r="62" ht="15.75" customHeight="1">
      <c r="A62" s="46"/>
      <c r="B62" s="46"/>
      <c r="C62" s="47"/>
      <c r="D62" s="47"/>
      <c r="E62" s="47"/>
      <c r="F62" s="47"/>
      <c r="G62" s="1"/>
      <c r="H62" s="1"/>
      <c r="I62" s="1"/>
      <c r="J62" s="3"/>
      <c r="K62" s="3"/>
      <c r="L62" s="3"/>
      <c r="M62" s="3"/>
      <c r="N62" s="3"/>
      <c r="O62" s="3"/>
      <c r="P62" s="3"/>
      <c r="Q62" s="3"/>
      <c r="R62" s="3"/>
      <c r="S62" s="3"/>
      <c r="T62" s="3"/>
      <c r="U62" s="3"/>
      <c r="V62" s="3"/>
      <c r="W62" s="3"/>
      <c r="X62" s="3"/>
      <c r="Y62" s="3"/>
      <c r="Z62" s="3"/>
      <c r="AA62" s="3"/>
      <c r="AB62" s="3"/>
    </row>
    <row r="63" ht="15.75" customHeight="1">
      <c r="A63" s="46"/>
      <c r="B63" s="46"/>
      <c r="C63" s="47"/>
      <c r="D63" s="47"/>
      <c r="E63" s="47"/>
      <c r="F63" s="47"/>
      <c r="G63" s="1"/>
      <c r="H63" s="1"/>
      <c r="I63" s="1"/>
      <c r="J63" s="3"/>
      <c r="K63" s="3"/>
      <c r="L63" s="3"/>
      <c r="M63" s="3"/>
      <c r="N63" s="3"/>
      <c r="O63" s="3"/>
      <c r="P63" s="3"/>
      <c r="Q63" s="3"/>
      <c r="R63" s="3"/>
      <c r="S63" s="3"/>
      <c r="T63" s="3"/>
      <c r="U63" s="3"/>
      <c r="V63" s="3"/>
      <c r="W63" s="3"/>
      <c r="X63" s="3"/>
      <c r="Y63" s="3"/>
      <c r="Z63" s="3"/>
      <c r="AA63" s="3"/>
      <c r="AB63" s="3"/>
    </row>
    <row r="64" ht="15.75" customHeight="1">
      <c r="A64" s="46"/>
      <c r="B64" s="46"/>
      <c r="C64" s="47"/>
      <c r="D64" s="47"/>
      <c r="E64" s="47"/>
      <c r="F64" s="47"/>
      <c r="G64" s="1"/>
      <c r="H64" s="1"/>
      <c r="I64" s="1"/>
      <c r="J64" s="3"/>
      <c r="K64" s="3"/>
      <c r="L64" s="3"/>
      <c r="M64" s="3"/>
      <c r="N64" s="3"/>
      <c r="O64" s="3"/>
      <c r="P64" s="3"/>
      <c r="Q64" s="3"/>
      <c r="R64" s="3"/>
      <c r="S64" s="3"/>
      <c r="T64" s="3"/>
      <c r="U64" s="3"/>
      <c r="V64" s="3"/>
      <c r="W64" s="3"/>
      <c r="X64" s="3"/>
      <c r="Y64" s="3"/>
      <c r="Z64" s="3"/>
      <c r="AA64" s="3"/>
      <c r="AB64" s="3"/>
    </row>
    <row r="65" ht="15.75" customHeight="1">
      <c r="A65" s="46"/>
      <c r="B65" s="46"/>
      <c r="C65" s="47"/>
      <c r="D65" s="47"/>
      <c r="E65" s="47"/>
      <c r="F65" s="47"/>
      <c r="G65" s="1"/>
      <c r="H65" s="1"/>
      <c r="I65" s="1"/>
      <c r="J65" s="3"/>
      <c r="K65" s="3"/>
      <c r="L65" s="3"/>
      <c r="M65" s="3"/>
      <c r="N65" s="3"/>
      <c r="O65" s="3"/>
      <c r="P65" s="3"/>
      <c r="Q65" s="3"/>
      <c r="R65" s="3"/>
      <c r="S65" s="3"/>
      <c r="T65" s="3"/>
      <c r="U65" s="3"/>
      <c r="V65" s="3"/>
      <c r="W65" s="3"/>
      <c r="X65" s="3"/>
      <c r="Y65" s="3"/>
      <c r="Z65" s="3"/>
      <c r="AA65" s="3"/>
      <c r="AB65" s="3"/>
    </row>
    <row r="66" ht="15.75" customHeight="1">
      <c r="A66" s="46"/>
      <c r="B66" s="46"/>
      <c r="C66" s="47"/>
      <c r="D66" s="47"/>
      <c r="E66" s="47"/>
      <c r="F66" s="47"/>
      <c r="G66" s="1"/>
      <c r="H66" s="1"/>
      <c r="I66" s="1"/>
      <c r="J66" s="3"/>
      <c r="K66" s="3"/>
      <c r="L66" s="3"/>
      <c r="M66" s="3"/>
      <c r="N66" s="3"/>
      <c r="O66" s="3"/>
      <c r="P66" s="3"/>
      <c r="Q66" s="3"/>
      <c r="R66" s="3"/>
      <c r="S66" s="3"/>
      <c r="T66" s="3"/>
      <c r="U66" s="3"/>
      <c r="V66" s="3"/>
      <c r="W66" s="3"/>
      <c r="X66" s="3"/>
      <c r="Y66" s="3"/>
      <c r="Z66" s="3"/>
      <c r="AA66" s="3"/>
      <c r="AB66" s="3"/>
    </row>
    <row r="67" ht="15.75" customHeight="1">
      <c r="A67" s="46"/>
      <c r="B67" s="46"/>
      <c r="C67" s="47"/>
      <c r="D67" s="47"/>
      <c r="E67" s="47"/>
      <c r="F67" s="47"/>
      <c r="G67" s="1"/>
      <c r="H67" s="1"/>
      <c r="I67" s="1"/>
      <c r="J67" s="3"/>
      <c r="K67" s="3"/>
      <c r="L67" s="3"/>
      <c r="M67" s="3"/>
      <c r="N67" s="3"/>
      <c r="O67" s="3"/>
      <c r="P67" s="3"/>
      <c r="Q67" s="3"/>
      <c r="R67" s="3"/>
      <c r="S67" s="3"/>
      <c r="T67" s="3"/>
      <c r="U67" s="3"/>
      <c r="V67" s="3"/>
      <c r="W67" s="3"/>
      <c r="X67" s="3"/>
      <c r="Y67" s="3"/>
      <c r="Z67" s="3"/>
      <c r="AA67" s="3"/>
      <c r="AB67" s="3"/>
    </row>
    <row r="68" ht="15.75" customHeight="1">
      <c r="A68" s="46"/>
      <c r="B68" s="46"/>
      <c r="C68" s="47"/>
      <c r="D68" s="47"/>
      <c r="E68" s="47"/>
      <c r="F68" s="47"/>
      <c r="G68" s="1"/>
      <c r="H68" s="1"/>
      <c r="I68" s="1"/>
      <c r="J68" s="3"/>
      <c r="K68" s="3"/>
      <c r="L68" s="3"/>
      <c r="M68" s="3"/>
      <c r="N68" s="3"/>
      <c r="O68" s="3"/>
      <c r="P68" s="3"/>
      <c r="Q68" s="3"/>
      <c r="R68" s="3"/>
      <c r="S68" s="3"/>
      <c r="T68" s="3"/>
      <c r="U68" s="3"/>
      <c r="V68" s="3"/>
      <c r="W68" s="3"/>
      <c r="X68" s="3"/>
      <c r="Y68" s="3"/>
      <c r="Z68" s="3"/>
      <c r="AA68" s="3"/>
      <c r="AB68" s="3"/>
    </row>
    <row r="69" ht="15.75" customHeight="1">
      <c r="A69" s="46"/>
      <c r="B69" s="46"/>
      <c r="C69" s="47"/>
      <c r="D69" s="47"/>
      <c r="E69" s="47"/>
      <c r="F69" s="47"/>
      <c r="G69" s="1"/>
      <c r="H69" s="1"/>
      <c r="I69" s="1"/>
      <c r="J69" s="3"/>
      <c r="K69" s="3"/>
      <c r="L69" s="3"/>
      <c r="M69" s="3"/>
      <c r="N69" s="3"/>
      <c r="O69" s="3"/>
      <c r="P69" s="3"/>
      <c r="Q69" s="3"/>
      <c r="R69" s="3"/>
      <c r="S69" s="3"/>
      <c r="T69" s="3"/>
      <c r="U69" s="3"/>
      <c r="V69" s="3"/>
      <c r="W69" s="3"/>
      <c r="X69" s="3"/>
      <c r="Y69" s="3"/>
      <c r="Z69" s="3"/>
      <c r="AA69" s="3"/>
      <c r="AB69" s="3"/>
    </row>
    <row r="70" ht="15.75" customHeight="1">
      <c r="A70" s="46"/>
      <c r="B70" s="46"/>
      <c r="C70" s="47"/>
      <c r="D70" s="47"/>
      <c r="E70" s="47"/>
      <c r="F70" s="47"/>
      <c r="G70" s="1"/>
      <c r="H70" s="1"/>
      <c r="I70" s="1"/>
      <c r="J70" s="3"/>
      <c r="K70" s="3"/>
      <c r="L70" s="3"/>
      <c r="M70" s="3"/>
      <c r="N70" s="3"/>
      <c r="O70" s="3"/>
      <c r="P70" s="3"/>
      <c r="Q70" s="3"/>
      <c r="R70" s="3"/>
      <c r="S70" s="3"/>
      <c r="T70" s="3"/>
      <c r="U70" s="3"/>
      <c r="V70" s="3"/>
      <c r="W70" s="3"/>
      <c r="X70" s="3"/>
      <c r="Y70" s="3"/>
      <c r="Z70" s="3"/>
      <c r="AA70" s="3"/>
      <c r="AB70" s="3"/>
    </row>
    <row r="71" ht="15.75" customHeight="1">
      <c r="A71" s="46"/>
      <c r="B71" s="46"/>
      <c r="C71" s="47"/>
      <c r="D71" s="47"/>
      <c r="E71" s="47"/>
      <c r="F71" s="47"/>
      <c r="G71" s="1"/>
      <c r="H71" s="1"/>
      <c r="I71" s="1"/>
      <c r="J71" s="3"/>
      <c r="K71" s="3"/>
      <c r="L71" s="3"/>
      <c r="M71" s="3"/>
      <c r="N71" s="3"/>
      <c r="O71" s="3"/>
      <c r="P71" s="3"/>
      <c r="Q71" s="3"/>
      <c r="R71" s="3"/>
      <c r="S71" s="3"/>
      <c r="T71" s="3"/>
      <c r="U71" s="3"/>
      <c r="V71" s="3"/>
      <c r="W71" s="3"/>
      <c r="X71" s="3"/>
      <c r="Y71" s="3"/>
      <c r="Z71" s="3"/>
      <c r="AA71" s="3"/>
      <c r="AB71" s="3"/>
    </row>
    <row r="72" ht="15.75" customHeight="1">
      <c r="A72" s="46"/>
      <c r="B72" s="46"/>
      <c r="C72" s="47"/>
      <c r="D72" s="47"/>
      <c r="E72" s="47"/>
      <c r="F72" s="47"/>
      <c r="G72" s="1"/>
      <c r="H72" s="1"/>
      <c r="I72" s="1"/>
      <c r="J72" s="3"/>
      <c r="K72" s="3"/>
      <c r="L72" s="3"/>
      <c r="M72" s="3"/>
      <c r="N72" s="3"/>
      <c r="O72" s="3"/>
      <c r="P72" s="3"/>
      <c r="Q72" s="3"/>
      <c r="R72" s="3"/>
      <c r="S72" s="3"/>
      <c r="T72" s="3"/>
      <c r="U72" s="3"/>
      <c r="V72" s="3"/>
      <c r="W72" s="3"/>
      <c r="X72" s="3"/>
      <c r="Y72" s="3"/>
      <c r="Z72" s="3"/>
      <c r="AA72" s="3"/>
      <c r="AB72" s="3"/>
    </row>
    <row r="73" ht="15.75" customHeight="1">
      <c r="A73" s="46"/>
      <c r="B73" s="46"/>
      <c r="C73" s="47"/>
      <c r="D73" s="47"/>
      <c r="E73" s="47"/>
      <c r="F73" s="47"/>
      <c r="G73" s="1"/>
      <c r="H73" s="1"/>
      <c r="I73" s="1"/>
      <c r="J73" s="3"/>
      <c r="K73" s="3"/>
      <c r="L73" s="3"/>
      <c r="M73" s="3"/>
      <c r="N73" s="3"/>
      <c r="O73" s="3"/>
      <c r="P73" s="3"/>
      <c r="Q73" s="3"/>
      <c r="R73" s="3"/>
      <c r="S73" s="3"/>
      <c r="T73" s="3"/>
      <c r="U73" s="3"/>
      <c r="V73" s="3"/>
      <c r="W73" s="3"/>
      <c r="X73" s="3"/>
      <c r="Y73" s="3"/>
      <c r="Z73" s="3"/>
      <c r="AA73" s="3"/>
      <c r="AB73" s="3"/>
    </row>
    <row r="74" ht="15.75" customHeight="1">
      <c r="A74" s="46"/>
      <c r="B74" s="46"/>
      <c r="C74" s="47"/>
      <c r="D74" s="47"/>
      <c r="E74" s="47"/>
      <c r="F74" s="47"/>
      <c r="G74" s="1"/>
      <c r="H74" s="1"/>
      <c r="I74" s="1"/>
      <c r="J74" s="3"/>
      <c r="K74" s="3"/>
      <c r="L74" s="3"/>
      <c r="M74" s="3"/>
      <c r="N74" s="3"/>
      <c r="O74" s="3"/>
      <c r="P74" s="3"/>
      <c r="Q74" s="3"/>
      <c r="R74" s="3"/>
      <c r="S74" s="3"/>
      <c r="T74" s="3"/>
      <c r="U74" s="3"/>
      <c r="V74" s="3"/>
      <c r="W74" s="3"/>
      <c r="X74" s="3"/>
      <c r="Y74" s="3"/>
      <c r="Z74" s="3"/>
      <c r="AA74" s="3"/>
      <c r="AB74" s="3"/>
    </row>
    <row r="75" ht="15.75" customHeight="1">
      <c r="A75" s="46"/>
      <c r="B75" s="46"/>
      <c r="C75" s="47"/>
      <c r="D75" s="47"/>
      <c r="E75" s="47"/>
      <c r="F75" s="47"/>
      <c r="G75" s="1"/>
      <c r="H75" s="1"/>
      <c r="I75" s="1"/>
      <c r="J75" s="3"/>
      <c r="K75" s="3"/>
      <c r="L75" s="3"/>
      <c r="M75" s="3"/>
      <c r="N75" s="3"/>
      <c r="O75" s="3"/>
      <c r="P75" s="3"/>
      <c r="Q75" s="3"/>
      <c r="R75" s="3"/>
      <c r="S75" s="3"/>
      <c r="T75" s="3"/>
      <c r="U75" s="3"/>
      <c r="V75" s="3"/>
      <c r="W75" s="3"/>
      <c r="X75" s="3"/>
      <c r="Y75" s="3"/>
      <c r="Z75" s="3"/>
      <c r="AA75" s="3"/>
      <c r="AB75" s="3"/>
    </row>
    <row r="76" ht="15.75" customHeight="1">
      <c r="A76" s="46"/>
      <c r="B76" s="46"/>
      <c r="C76" s="47"/>
      <c r="D76" s="47"/>
      <c r="E76" s="47"/>
      <c r="F76" s="47"/>
      <c r="G76" s="1"/>
      <c r="H76" s="1"/>
      <c r="I76" s="1"/>
      <c r="J76" s="3"/>
      <c r="K76" s="3"/>
      <c r="L76" s="3"/>
      <c r="M76" s="3"/>
      <c r="N76" s="3"/>
      <c r="O76" s="3"/>
      <c r="P76" s="3"/>
      <c r="Q76" s="3"/>
      <c r="R76" s="3"/>
      <c r="S76" s="3"/>
      <c r="T76" s="3"/>
      <c r="U76" s="3"/>
      <c r="V76" s="3"/>
      <c r="W76" s="3"/>
      <c r="X76" s="3"/>
      <c r="Y76" s="3"/>
      <c r="Z76" s="3"/>
      <c r="AA76" s="3"/>
      <c r="AB76" s="3"/>
    </row>
    <row r="77" ht="15.75" customHeight="1">
      <c r="A77" s="46"/>
      <c r="B77" s="46"/>
      <c r="C77" s="47"/>
      <c r="D77" s="47"/>
      <c r="E77" s="47"/>
      <c r="F77" s="47"/>
      <c r="G77" s="1"/>
      <c r="H77" s="1"/>
      <c r="I77" s="1"/>
      <c r="J77" s="3"/>
      <c r="K77" s="3"/>
      <c r="L77" s="3"/>
      <c r="M77" s="3"/>
      <c r="N77" s="3"/>
      <c r="O77" s="3"/>
      <c r="P77" s="3"/>
      <c r="Q77" s="3"/>
      <c r="R77" s="3"/>
      <c r="S77" s="3"/>
      <c r="T77" s="3"/>
      <c r="U77" s="3"/>
      <c r="V77" s="3"/>
      <c r="W77" s="3"/>
      <c r="X77" s="3"/>
      <c r="Y77" s="3"/>
      <c r="Z77" s="3"/>
      <c r="AA77" s="3"/>
      <c r="AB77" s="3"/>
    </row>
    <row r="78" ht="15.75" customHeight="1">
      <c r="A78" s="46"/>
      <c r="B78" s="46"/>
      <c r="C78" s="47"/>
      <c r="D78" s="47"/>
      <c r="E78" s="47"/>
      <c r="F78" s="47"/>
      <c r="G78" s="1"/>
      <c r="H78" s="1"/>
      <c r="I78" s="1"/>
      <c r="J78" s="3"/>
      <c r="K78" s="3"/>
      <c r="L78" s="3"/>
      <c r="M78" s="3"/>
      <c r="N78" s="3"/>
      <c r="O78" s="3"/>
      <c r="P78" s="3"/>
      <c r="Q78" s="3"/>
      <c r="R78" s="3"/>
      <c r="S78" s="3"/>
      <c r="T78" s="3"/>
      <c r="U78" s="3"/>
      <c r="V78" s="3"/>
      <c r="W78" s="3"/>
      <c r="X78" s="3"/>
      <c r="Y78" s="3"/>
      <c r="Z78" s="3"/>
      <c r="AA78" s="3"/>
      <c r="AB78" s="3"/>
    </row>
    <row r="79" ht="15.75" customHeight="1">
      <c r="A79" s="46"/>
      <c r="B79" s="46"/>
      <c r="C79" s="47"/>
      <c r="D79" s="47"/>
      <c r="E79" s="47"/>
      <c r="F79" s="47"/>
      <c r="G79" s="1"/>
      <c r="H79" s="1"/>
      <c r="I79" s="1"/>
      <c r="J79" s="3"/>
      <c r="K79" s="3"/>
      <c r="L79" s="3"/>
      <c r="M79" s="3"/>
      <c r="N79" s="3"/>
      <c r="O79" s="3"/>
      <c r="P79" s="3"/>
      <c r="Q79" s="3"/>
      <c r="R79" s="3"/>
      <c r="S79" s="3"/>
      <c r="T79" s="3"/>
      <c r="U79" s="3"/>
      <c r="V79" s="3"/>
      <c r="W79" s="3"/>
      <c r="X79" s="3"/>
      <c r="Y79" s="3"/>
      <c r="Z79" s="3"/>
      <c r="AA79" s="3"/>
      <c r="AB79" s="3"/>
    </row>
    <row r="80" ht="15.75" customHeight="1">
      <c r="A80" s="46"/>
      <c r="B80" s="46"/>
      <c r="C80" s="47"/>
      <c r="D80" s="47"/>
      <c r="E80" s="47"/>
      <c r="F80" s="47"/>
      <c r="G80" s="1"/>
      <c r="H80" s="1"/>
      <c r="I80" s="1"/>
      <c r="J80" s="3"/>
      <c r="K80" s="3"/>
      <c r="L80" s="3"/>
      <c r="M80" s="3"/>
      <c r="N80" s="3"/>
      <c r="O80" s="3"/>
      <c r="P80" s="3"/>
      <c r="Q80" s="3"/>
      <c r="R80" s="3"/>
      <c r="S80" s="3"/>
      <c r="T80" s="3"/>
      <c r="U80" s="3"/>
      <c r="V80" s="3"/>
      <c r="W80" s="3"/>
      <c r="X80" s="3"/>
      <c r="Y80" s="3"/>
      <c r="Z80" s="3"/>
      <c r="AA80" s="3"/>
      <c r="AB80" s="3"/>
    </row>
    <row r="81" ht="15.75" customHeight="1">
      <c r="A81" s="46"/>
      <c r="B81" s="46"/>
      <c r="C81" s="47"/>
      <c r="D81" s="47"/>
      <c r="E81" s="47"/>
      <c r="F81" s="47"/>
      <c r="G81" s="1"/>
      <c r="H81" s="1"/>
      <c r="I81" s="1"/>
      <c r="J81" s="3"/>
      <c r="K81" s="3"/>
      <c r="L81" s="3"/>
      <c r="M81" s="3"/>
      <c r="N81" s="3"/>
      <c r="O81" s="3"/>
      <c r="P81" s="3"/>
      <c r="Q81" s="3"/>
      <c r="R81" s="3"/>
      <c r="S81" s="3"/>
      <c r="T81" s="3"/>
      <c r="U81" s="3"/>
      <c r="V81" s="3"/>
      <c r="W81" s="3"/>
      <c r="X81" s="3"/>
      <c r="Y81" s="3"/>
      <c r="Z81" s="3"/>
      <c r="AA81" s="3"/>
      <c r="AB81" s="3"/>
    </row>
    <row r="82" ht="15.75" customHeight="1">
      <c r="A82" s="46"/>
      <c r="B82" s="46"/>
      <c r="C82" s="47"/>
      <c r="D82" s="47"/>
      <c r="E82" s="47"/>
      <c r="F82" s="47"/>
      <c r="G82" s="1"/>
      <c r="H82" s="1"/>
      <c r="I82" s="1"/>
      <c r="J82" s="3"/>
      <c r="K82" s="3"/>
      <c r="L82" s="3"/>
      <c r="M82" s="3"/>
      <c r="N82" s="3"/>
      <c r="O82" s="3"/>
      <c r="P82" s="3"/>
      <c r="Q82" s="3"/>
      <c r="R82" s="3"/>
      <c r="S82" s="3"/>
      <c r="T82" s="3"/>
      <c r="U82" s="3"/>
      <c r="V82" s="3"/>
      <c r="W82" s="3"/>
      <c r="X82" s="3"/>
      <c r="Y82" s="3"/>
      <c r="Z82" s="3"/>
      <c r="AA82" s="3"/>
      <c r="AB82" s="3"/>
    </row>
    <row r="83" ht="15.75" customHeight="1">
      <c r="A83" s="46"/>
      <c r="B83" s="46"/>
      <c r="C83" s="47"/>
      <c r="D83" s="47"/>
      <c r="E83" s="47"/>
      <c r="F83" s="47"/>
      <c r="G83" s="1"/>
      <c r="H83" s="1"/>
      <c r="I83" s="1"/>
      <c r="J83" s="3"/>
      <c r="K83" s="3"/>
      <c r="L83" s="3"/>
      <c r="M83" s="3"/>
      <c r="N83" s="3"/>
      <c r="O83" s="3"/>
      <c r="P83" s="3"/>
      <c r="Q83" s="3"/>
      <c r="R83" s="3"/>
      <c r="S83" s="3"/>
      <c r="T83" s="3"/>
      <c r="U83" s="3"/>
      <c r="V83" s="3"/>
      <c r="W83" s="3"/>
      <c r="X83" s="3"/>
      <c r="Y83" s="3"/>
      <c r="Z83" s="3"/>
      <c r="AA83" s="3"/>
      <c r="AB83" s="3"/>
    </row>
    <row r="84" ht="15.75" customHeight="1">
      <c r="A84" s="46"/>
      <c r="B84" s="46"/>
      <c r="C84" s="47"/>
      <c r="D84" s="47"/>
      <c r="E84" s="47"/>
      <c r="F84" s="47"/>
      <c r="G84" s="1"/>
      <c r="H84" s="1"/>
      <c r="I84" s="1"/>
      <c r="J84" s="3"/>
      <c r="K84" s="3"/>
      <c r="L84" s="3"/>
      <c r="M84" s="3"/>
      <c r="N84" s="3"/>
      <c r="O84" s="3"/>
      <c r="P84" s="3"/>
      <c r="Q84" s="3"/>
      <c r="R84" s="3"/>
      <c r="S84" s="3"/>
      <c r="T84" s="3"/>
      <c r="U84" s="3"/>
      <c r="V84" s="3"/>
      <c r="W84" s="3"/>
      <c r="X84" s="3"/>
      <c r="Y84" s="3"/>
      <c r="Z84" s="3"/>
      <c r="AA84" s="3"/>
      <c r="AB84" s="3"/>
    </row>
    <row r="85" ht="15.75" customHeight="1">
      <c r="A85" s="46"/>
      <c r="B85" s="46"/>
      <c r="C85" s="47"/>
      <c r="D85" s="47"/>
      <c r="E85" s="47"/>
      <c r="F85" s="47"/>
      <c r="G85" s="1"/>
      <c r="H85" s="1"/>
      <c r="I85" s="1"/>
      <c r="J85" s="3"/>
      <c r="K85" s="3"/>
      <c r="L85" s="3"/>
      <c r="M85" s="3"/>
      <c r="N85" s="3"/>
      <c r="O85" s="3"/>
      <c r="P85" s="3"/>
      <c r="Q85" s="3"/>
      <c r="R85" s="3"/>
      <c r="S85" s="3"/>
      <c r="T85" s="3"/>
      <c r="U85" s="3"/>
      <c r="V85" s="3"/>
      <c r="W85" s="3"/>
      <c r="X85" s="3"/>
      <c r="Y85" s="3"/>
      <c r="Z85" s="3"/>
      <c r="AA85" s="3"/>
      <c r="AB85" s="3"/>
    </row>
    <row r="86" ht="15.75" customHeight="1">
      <c r="A86" s="46"/>
      <c r="B86" s="46"/>
      <c r="C86" s="47"/>
      <c r="D86" s="47"/>
      <c r="E86" s="47"/>
      <c r="F86" s="47"/>
      <c r="G86" s="1"/>
      <c r="H86" s="1"/>
      <c r="I86" s="1"/>
      <c r="J86" s="3"/>
      <c r="K86" s="3"/>
      <c r="L86" s="3"/>
      <c r="M86" s="3"/>
      <c r="N86" s="3"/>
      <c r="O86" s="3"/>
      <c r="P86" s="3"/>
      <c r="Q86" s="3"/>
      <c r="R86" s="3"/>
      <c r="S86" s="3"/>
      <c r="T86" s="3"/>
      <c r="U86" s="3"/>
      <c r="V86" s="3"/>
      <c r="W86" s="3"/>
      <c r="X86" s="3"/>
      <c r="Y86" s="3"/>
      <c r="Z86" s="3"/>
      <c r="AA86" s="3"/>
      <c r="AB86" s="3"/>
    </row>
    <row r="87" ht="15.75" customHeight="1">
      <c r="A87" s="46"/>
      <c r="B87" s="46"/>
      <c r="C87" s="47"/>
      <c r="D87" s="47"/>
      <c r="E87" s="47"/>
      <c r="F87" s="47"/>
      <c r="G87" s="1"/>
      <c r="H87" s="1"/>
      <c r="I87" s="1"/>
      <c r="J87" s="3"/>
      <c r="K87" s="3"/>
      <c r="L87" s="3"/>
      <c r="M87" s="3"/>
      <c r="N87" s="3"/>
      <c r="O87" s="3"/>
      <c r="P87" s="3"/>
      <c r="Q87" s="3"/>
      <c r="R87" s="3"/>
      <c r="S87" s="3"/>
      <c r="T87" s="3"/>
      <c r="U87" s="3"/>
      <c r="V87" s="3"/>
      <c r="W87" s="3"/>
      <c r="X87" s="3"/>
      <c r="Y87" s="3"/>
      <c r="Z87" s="3"/>
      <c r="AA87" s="3"/>
      <c r="AB87" s="3"/>
    </row>
    <row r="88" ht="15.75" customHeight="1">
      <c r="A88" s="46"/>
      <c r="B88" s="46"/>
      <c r="C88" s="47"/>
      <c r="D88" s="47"/>
      <c r="E88" s="47"/>
      <c r="F88" s="47"/>
      <c r="G88" s="1"/>
      <c r="H88" s="1"/>
      <c r="I88" s="1"/>
      <c r="J88" s="3"/>
      <c r="K88" s="3"/>
      <c r="L88" s="3"/>
      <c r="M88" s="3"/>
      <c r="N88" s="3"/>
      <c r="O88" s="3"/>
      <c r="P88" s="3"/>
      <c r="Q88" s="3"/>
      <c r="R88" s="3"/>
      <c r="S88" s="3"/>
      <c r="T88" s="3"/>
      <c r="U88" s="3"/>
      <c r="V88" s="3"/>
      <c r="W88" s="3"/>
      <c r="X88" s="3"/>
      <c r="Y88" s="3"/>
      <c r="Z88" s="3"/>
      <c r="AA88" s="3"/>
      <c r="AB88" s="3"/>
    </row>
    <row r="89" ht="15.75" customHeight="1">
      <c r="A89" s="46"/>
      <c r="B89" s="46"/>
      <c r="C89" s="47"/>
      <c r="D89" s="47"/>
      <c r="E89" s="47"/>
      <c r="F89" s="47"/>
      <c r="G89" s="1"/>
      <c r="H89" s="1"/>
      <c r="I89" s="1"/>
      <c r="J89" s="3"/>
      <c r="K89" s="3"/>
      <c r="L89" s="3"/>
      <c r="M89" s="3"/>
      <c r="N89" s="3"/>
      <c r="O89" s="3"/>
      <c r="P89" s="3"/>
      <c r="Q89" s="3"/>
      <c r="R89" s="3"/>
      <c r="S89" s="3"/>
      <c r="T89" s="3"/>
      <c r="U89" s="3"/>
      <c r="V89" s="3"/>
      <c r="W89" s="3"/>
      <c r="X89" s="3"/>
      <c r="Y89" s="3"/>
      <c r="Z89" s="3"/>
      <c r="AA89" s="3"/>
      <c r="AB89" s="3"/>
    </row>
    <row r="90" ht="15.75" customHeight="1">
      <c r="A90" s="46"/>
      <c r="B90" s="46"/>
      <c r="C90" s="47"/>
      <c r="D90" s="47"/>
      <c r="E90" s="47"/>
      <c r="F90" s="47"/>
      <c r="G90" s="1"/>
      <c r="H90" s="1"/>
      <c r="I90" s="1"/>
      <c r="J90" s="3"/>
      <c r="K90" s="3"/>
      <c r="L90" s="3"/>
      <c r="M90" s="3"/>
      <c r="N90" s="3"/>
      <c r="O90" s="3"/>
      <c r="P90" s="3"/>
      <c r="Q90" s="3"/>
      <c r="R90" s="3"/>
      <c r="S90" s="3"/>
      <c r="T90" s="3"/>
      <c r="U90" s="3"/>
      <c r="V90" s="3"/>
      <c r="W90" s="3"/>
      <c r="X90" s="3"/>
      <c r="Y90" s="3"/>
      <c r="Z90" s="3"/>
      <c r="AA90" s="3"/>
      <c r="AB90" s="3"/>
    </row>
    <row r="91" ht="15.75" customHeight="1">
      <c r="A91" s="46"/>
      <c r="B91" s="46"/>
      <c r="C91" s="47"/>
      <c r="D91" s="47"/>
      <c r="E91" s="47"/>
      <c r="F91" s="47"/>
      <c r="G91" s="1"/>
      <c r="H91" s="1"/>
      <c r="I91" s="1"/>
      <c r="J91" s="3"/>
      <c r="K91" s="3"/>
      <c r="L91" s="3"/>
      <c r="M91" s="3"/>
      <c r="N91" s="3"/>
      <c r="O91" s="3"/>
      <c r="P91" s="3"/>
      <c r="Q91" s="3"/>
      <c r="R91" s="3"/>
      <c r="S91" s="3"/>
      <c r="T91" s="3"/>
      <c r="U91" s="3"/>
      <c r="V91" s="3"/>
      <c r="W91" s="3"/>
      <c r="X91" s="3"/>
      <c r="Y91" s="3"/>
      <c r="Z91" s="3"/>
      <c r="AA91" s="3"/>
      <c r="AB91" s="3"/>
    </row>
    <row r="92" ht="15.75" customHeight="1">
      <c r="A92" s="46"/>
      <c r="B92" s="46"/>
      <c r="C92" s="47"/>
      <c r="D92" s="47"/>
      <c r="E92" s="47"/>
      <c r="F92" s="47"/>
      <c r="G92" s="1"/>
      <c r="H92" s="1"/>
      <c r="I92" s="1"/>
      <c r="J92" s="3"/>
      <c r="K92" s="3"/>
      <c r="L92" s="3"/>
      <c r="M92" s="3"/>
      <c r="N92" s="3"/>
      <c r="O92" s="3"/>
      <c r="P92" s="3"/>
      <c r="Q92" s="3"/>
      <c r="R92" s="3"/>
      <c r="S92" s="3"/>
      <c r="T92" s="3"/>
      <c r="U92" s="3"/>
      <c r="V92" s="3"/>
      <c r="W92" s="3"/>
      <c r="X92" s="3"/>
      <c r="Y92" s="3"/>
      <c r="Z92" s="3"/>
      <c r="AA92" s="3"/>
      <c r="AB92" s="3"/>
    </row>
    <row r="93" ht="15.75" customHeight="1">
      <c r="A93" s="46"/>
      <c r="B93" s="46"/>
      <c r="C93" s="47"/>
      <c r="D93" s="47"/>
      <c r="E93" s="47"/>
      <c r="F93" s="47"/>
      <c r="G93" s="1"/>
      <c r="H93" s="1"/>
      <c r="I93" s="1"/>
      <c r="J93" s="3"/>
      <c r="K93" s="3"/>
      <c r="L93" s="3"/>
      <c r="M93" s="3"/>
      <c r="N93" s="3"/>
      <c r="O93" s="3"/>
      <c r="P93" s="3"/>
      <c r="Q93" s="3"/>
      <c r="R93" s="3"/>
      <c r="S93" s="3"/>
      <c r="T93" s="3"/>
      <c r="U93" s="3"/>
      <c r="V93" s="3"/>
      <c r="W93" s="3"/>
      <c r="X93" s="3"/>
      <c r="Y93" s="3"/>
      <c r="Z93" s="3"/>
      <c r="AA93" s="3"/>
      <c r="AB93" s="3"/>
    </row>
    <row r="94" ht="15.75" customHeight="1">
      <c r="A94" s="46"/>
      <c r="B94" s="46"/>
      <c r="C94" s="47"/>
      <c r="D94" s="47"/>
      <c r="E94" s="47"/>
      <c r="F94" s="47"/>
      <c r="G94" s="1"/>
      <c r="H94" s="1"/>
      <c r="I94" s="1"/>
      <c r="J94" s="3"/>
      <c r="K94" s="3"/>
      <c r="L94" s="3"/>
      <c r="M94" s="3"/>
      <c r="N94" s="3"/>
      <c r="O94" s="3"/>
      <c r="P94" s="3"/>
      <c r="Q94" s="3"/>
      <c r="R94" s="3"/>
      <c r="S94" s="3"/>
      <c r="T94" s="3"/>
      <c r="U94" s="3"/>
      <c r="V94" s="3"/>
      <c r="W94" s="3"/>
      <c r="X94" s="3"/>
      <c r="Y94" s="3"/>
      <c r="Z94" s="3"/>
      <c r="AA94" s="3"/>
      <c r="AB94" s="3"/>
    </row>
    <row r="95" ht="15.75" customHeight="1">
      <c r="A95" s="46"/>
      <c r="B95" s="46"/>
      <c r="C95" s="47"/>
      <c r="D95" s="47"/>
      <c r="E95" s="47"/>
      <c r="F95" s="47"/>
      <c r="G95" s="1"/>
      <c r="H95" s="1"/>
      <c r="I95" s="1"/>
      <c r="J95" s="3"/>
      <c r="K95" s="3"/>
      <c r="L95" s="3"/>
      <c r="M95" s="3"/>
      <c r="N95" s="3"/>
      <c r="O95" s="3"/>
      <c r="P95" s="3"/>
      <c r="Q95" s="3"/>
      <c r="R95" s="3"/>
      <c r="S95" s="3"/>
      <c r="T95" s="3"/>
      <c r="U95" s="3"/>
      <c r="V95" s="3"/>
      <c r="W95" s="3"/>
      <c r="X95" s="3"/>
      <c r="Y95" s="3"/>
      <c r="Z95" s="3"/>
      <c r="AA95" s="3"/>
      <c r="AB95" s="3"/>
    </row>
    <row r="96" ht="15.75" customHeight="1">
      <c r="A96" s="46"/>
      <c r="B96" s="46"/>
      <c r="C96" s="47"/>
      <c r="D96" s="47"/>
      <c r="E96" s="47"/>
      <c r="F96" s="47"/>
      <c r="G96" s="1"/>
      <c r="H96" s="1"/>
      <c r="I96" s="1"/>
      <c r="J96" s="3"/>
      <c r="K96" s="3"/>
      <c r="L96" s="3"/>
      <c r="M96" s="3"/>
      <c r="N96" s="3"/>
      <c r="O96" s="3"/>
      <c r="P96" s="3"/>
      <c r="Q96" s="3"/>
      <c r="R96" s="3"/>
      <c r="S96" s="3"/>
      <c r="T96" s="3"/>
      <c r="U96" s="3"/>
      <c r="V96" s="3"/>
      <c r="W96" s="3"/>
      <c r="X96" s="3"/>
      <c r="Y96" s="3"/>
      <c r="Z96" s="3"/>
      <c r="AA96" s="3"/>
      <c r="AB96" s="3"/>
    </row>
    <row r="97" ht="15.75" customHeight="1">
      <c r="A97" s="46"/>
      <c r="B97" s="46"/>
      <c r="C97" s="47"/>
      <c r="D97" s="47"/>
      <c r="E97" s="47"/>
      <c r="F97" s="47"/>
      <c r="G97" s="1"/>
      <c r="H97" s="1"/>
      <c r="I97" s="1"/>
      <c r="J97" s="3"/>
      <c r="K97" s="3"/>
      <c r="L97" s="3"/>
      <c r="M97" s="3"/>
      <c r="N97" s="3"/>
      <c r="O97" s="3"/>
      <c r="P97" s="3"/>
      <c r="Q97" s="3"/>
      <c r="R97" s="3"/>
      <c r="S97" s="3"/>
      <c r="T97" s="3"/>
      <c r="U97" s="3"/>
      <c r="V97" s="3"/>
      <c r="W97" s="3"/>
      <c r="X97" s="3"/>
      <c r="Y97" s="3"/>
      <c r="Z97" s="3"/>
      <c r="AA97" s="3"/>
      <c r="AB97" s="3"/>
    </row>
    <row r="98" ht="15.75" customHeight="1">
      <c r="A98" s="46"/>
      <c r="B98" s="46"/>
      <c r="C98" s="47"/>
      <c r="D98" s="47"/>
      <c r="E98" s="47"/>
      <c r="F98" s="47"/>
      <c r="G98" s="1"/>
      <c r="H98" s="1"/>
      <c r="I98" s="1"/>
      <c r="J98" s="3"/>
      <c r="K98" s="3"/>
      <c r="L98" s="3"/>
      <c r="M98" s="3"/>
      <c r="N98" s="3"/>
      <c r="O98" s="3"/>
      <c r="P98" s="3"/>
      <c r="Q98" s="3"/>
      <c r="R98" s="3"/>
      <c r="S98" s="3"/>
      <c r="T98" s="3"/>
      <c r="U98" s="3"/>
      <c r="V98" s="3"/>
      <c r="W98" s="3"/>
      <c r="X98" s="3"/>
      <c r="Y98" s="3"/>
      <c r="Z98" s="3"/>
      <c r="AA98" s="3"/>
      <c r="AB98" s="3"/>
    </row>
    <row r="99" ht="15.75" customHeight="1">
      <c r="A99" s="46"/>
      <c r="B99" s="46"/>
      <c r="C99" s="47"/>
      <c r="D99" s="47"/>
      <c r="E99" s="47"/>
      <c r="F99" s="47"/>
      <c r="G99" s="1"/>
      <c r="H99" s="1"/>
      <c r="I99" s="1"/>
      <c r="J99" s="3"/>
      <c r="K99" s="3"/>
      <c r="L99" s="3"/>
      <c r="M99" s="3"/>
      <c r="N99" s="3"/>
      <c r="O99" s="3"/>
      <c r="P99" s="3"/>
      <c r="Q99" s="3"/>
      <c r="R99" s="3"/>
      <c r="S99" s="3"/>
      <c r="T99" s="3"/>
      <c r="U99" s="3"/>
      <c r="V99" s="3"/>
      <c r="W99" s="3"/>
      <c r="X99" s="3"/>
      <c r="Y99" s="3"/>
      <c r="Z99" s="3"/>
      <c r="AA99" s="3"/>
      <c r="AB99" s="3"/>
    </row>
    <row r="100" ht="15.75" customHeight="1">
      <c r="A100" s="46"/>
      <c r="B100" s="46"/>
      <c r="C100" s="47"/>
      <c r="D100" s="47"/>
      <c r="E100" s="47"/>
      <c r="F100" s="47"/>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46"/>
      <c r="B101" s="46"/>
      <c r="C101" s="47"/>
      <c r="D101" s="47"/>
      <c r="E101" s="47"/>
      <c r="F101" s="47"/>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46"/>
      <c r="B102" s="46"/>
      <c r="C102" s="47"/>
      <c r="D102" s="47"/>
      <c r="E102" s="47"/>
      <c r="F102" s="47"/>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46"/>
      <c r="B103" s="46"/>
      <c r="C103" s="47"/>
      <c r="D103" s="47"/>
      <c r="E103" s="47"/>
      <c r="F103" s="47"/>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46"/>
      <c r="B104" s="46"/>
      <c r="C104" s="47"/>
      <c r="D104" s="47"/>
      <c r="E104" s="47"/>
      <c r="F104" s="47"/>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46"/>
      <c r="B105" s="46"/>
      <c r="C105" s="47"/>
      <c r="D105" s="47"/>
      <c r="E105" s="47"/>
      <c r="F105" s="47"/>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46"/>
      <c r="B106" s="46"/>
      <c r="C106" s="47"/>
      <c r="D106" s="47"/>
      <c r="E106" s="47"/>
      <c r="F106" s="47"/>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46"/>
      <c r="B107" s="46"/>
      <c r="C107" s="47"/>
      <c r="D107" s="47"/>
      <c r="E107" s="47"/>
      <c r="F107" s="47"/>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46"/>
      <c r="B108" s="46"/>
      <c r="C108" s="47"/>
      <c r="D108" s="47"/>
      <c r="E108" s="47"/>
      <c r="F108" s="47"/>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46"/>
      <c r="B109" s="46"/>
      <c r="C109" s="47"/>
      <c r="D109" s="47"/>
      <c r="E109" s="47"/>
      <c r="F109" s="47"/>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46"/>
      <c r="B110" s="46"/>
      <c r="C110" s="47"/>
      <c r="D110" s="47"/>
      <c r="E110" s="47"/>
      <c r="F110" s="47"/>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46"/>
      <c r="B111" s="46"/>
      <c r="C111" s="47"/>
      <c r="D111" s="47"/>
      <c r="E111" s="47"/>
      <c r="F111" s="47"/>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46"/>
      <c r="B112" s="46"/>
      <c r="C112" s="47"/>
      <c r="D112" s="47"/>
      <c r="E112" s="47"/>
      <c r="F112" s="47"/>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46"/>
      <c r="B113" s="46"/>
      <c r="C113" s="47"/>
      <c r="D113" s="47"/>
      <c r="E113" s="47"/>
      <c r="F113" s="47"/>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46"/>
      <c r="B114" s="46"/>
      <c r="C114" s="47"/>
      <c r="D114" s="47"/>
      <c r="E114" s="47"/>
      <c r="F114" s="47"/>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46"/>
      <c r="B115" s="46"/>
      <c r="C115" s="47"/>
      <c r="D115" s="47"/>
      <c r="E115" s="47"/>
      <c r="F115" s="47"/>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46"/>
      <c r="B116" s="46"/>
      <c r="C116" s="47"/>
      <c r="D116" s="47"/>
      <c r="E116" s="47"/>
      <c r="F116" s="47"/>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46"/>
      <c r="B117" s="46"/>
      <c r="C117" s="47"/>
      <c r="D117" s="47"/>
      <c r="E117" s="47"/>
      <c r="F117" s="47"/>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46"/>
      <c r="B118" s="46"/>
      <c r="C118" s="47"/>
      <c r="D118" s="47"/>
      <c r="E118" s="47"/>
      <c r="F118" s="47"/>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46"/>
      <c r="B119" s="46"/>
      <c r="C119" s="47"/>
      <c r="D119" s="47"/>
      <c r="E119" s="47"/>
      <c r="F119" s="47"/>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46"/>
      <c r="B120" s="46"/>
      <c r="C120" s="47"/>
      <c r="D120" s="47"/>
      <c r="E120" s="47"/>
      <c r="F120" s="47"/>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46"/>
      <c r="B121" s="46"/>
      <c r="C121" s="47"/>
      <c r="D121" s="47"/>
      <c r="E121" s="47"/>
      <c r="F121" s="47"/>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46"/>
      <c r="B122" s="46"/>
      <c r="C122" s="47"/>
      <c r="D122" s="47"/>
      <c r="E122" s="47"/>
      <c r="F122" s="47"/>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46"/>
      <c r="B123" s="46"/>
      <c r="C123" s="47"/>
      <c r="D123" s="47"/>
      <c r="E123" s="47"/>
      <c r="F123" s="47"/>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46"/>
      <c r="B124" s="46"/>
      <c r="C124" s="47"/>
      <c r="D124" s="47"/>
      <c r="E124" s="47"/>
      <c r="F124" s="47"/>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46"/>
      <c r="B125" s="46"/>
      <c r="C125" s="47"/>
      <c r="D125" s="47"/>
      <c r="E125" s="47"/>
      <c r="F125" s="47"/>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46"/>
      <c r="B126" s="46"/>
      <c r="C126" s="47"/>
      <c r="D126" s="47"/>
      <c r="E126" s="47"/>
      <c r="F126" s="47"/>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46"/>
      <c r="B127" s="46"/>
      <c r="C127" s="47"/>
      <c r="D127" s="47"/>
      <c r="E127" s="47"/>
      <c r="F127" s="47"/>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46"/>
      <c r="B128" s="46"/>
      <c r="C128" s="47"/>
      <c r="D128" s="47"/>
      <c r="E128" s="47"/>
      <c r="F128" s="47"/>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46"/>
      <c r="B129" s="46"/>
      <c r="C129" s="47"/>
      <c r="D129" s="47"/>
      <c r="E129" s="47"/>
      <c r="F129" s="47"/>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46"/>
      <c r="B130" s="46"/>
      <c r="C130" s="47"/>
      <c r="D130" s="47"/>
      <c r="E130" s="47"/>
      <c r="F130" s="47"/>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46"/>
      <c r="B131" s="46"/>
      <c r="C131" s="47"/>
      <c r="D131" s="47"/>
      <c r="E131" s="47"/>
      <c r="F131" s="47"/>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46"/>
      <c r="B132" s="46"/>
      <c r="C132" s="47"/>
      <c r="D132" s="47"/>
      <c r="E132" s="47"/>
      <c r="F132" s="47"/>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46"/>
      <c r="B133" s="46"/>
      <c r="C133" s="47"/>
      <c r="D133" s="47"/>
      <c r="E133" s="47"/>
      <c r="F133" s="47"/>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46"/>
      <c r="B134" s="46"/>
      <c r="C134" s="47"/>
      <c r="D134" s="47"/>
      <c r="E134" s="47"/>
      <c r="F134" s="47"/>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46"/>
      <c r="B135" s="46"/>
      <c r="C135" s="47"/>
      <c r="D135" s="47"/>
      <c r="E135" s="47"/>
      <c r="F135" s="47"/>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46"/>
      <c r="B136" s="46"/>
      <c r="C136" s="47"/>
      <c r="D136" s="47"/>
      <c r="E136" s="47"/>
      <c r="F136" s="47"/>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46"/>
      <c r="B137" s="46"/>
      <c r="C137" s="47"/>
      <c r="D137" s="47"/>
      <c r="E137" s="47"/>
      <c r="F137" s="47"/>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46"/>
      <c r="B138" s="46"/>
      <c r="C138" s="47"/>
      <c r="D138" s="47"/>
      <c r="E138" s="47"/>
      <c r="F138" s="47"/>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46"/>
      <c r="B139" s="46"/>
      <c r="C139" s="47"/>
      <c r="D139" s="47"/>
      <c r="E139" s="47"/>
      <c r="F139" s="47"/>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46"/>
      <c r="B140" s="46"/>
      <c r="C140" s="47"/>
      <c r="D140" s="47"/>
      <c r="E140" s="47"/>
      <c r="F140" s="47"/>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46"/>
      <c r="B141" s="46"/>
      <c r="C141" s="47"/>
      <c r="D141" s="47"/>
      <c r="E141" s="47"/>
      <c r="F141" s="47"/>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46"/>
      <c r="B142" s="46"/>
      <c r="C142" s="47"/>
      <c r="D142" s="47"/>
      <c r="E142" s="47"/>
      <c r="F142" s="47"/>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46"/>
      <c r="B143" s="46"/>
      <c r="C143" s="47"/>
      <c r="D143" s="47"/>
      <c r="E143" s="47"/>
      <c r="F143" s="47"/>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46"/>
      <c r="B144" s="46"/>
      <c r="C144" s="47"/>
      <c r="D144" s="47"/>
      <c r="E144" s="47"/>
      <c r="F144" s="47"/>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46"/>
      <c r="B145" s="46"/>
      <c r="C145" s="47"/>
      <c r="D145" s="47"/>
      <c r="E145" s="47"/>
      <c r="F145" s="47"/>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46"/>
      <c r="B146" s="46"/>
      <c r="C146" s="47"/>
      <c r="D146" s="47"/>
      <c r="E146" s="47"/>
      <c r="F146" s="47"/>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46"/>
      <c r="B147" s="46"/>
      <c r="C147" s="47"/>
      <c r="D147" s="47"/>
      <c r="E147" s="47"/>
      <c r="F147" s="47"/>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46"/>
      <c r="B148" s="46"/>
      <c r="C148" s="47"/>
      <c r="D148" s="47"/>
      <c r="E148" s="47"/>
      <c r="F148" s="47"/>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46"/>
      <c r="B149" s="46"/>
      <c r="C149" s="47"/>
      <c r="D149" s="47"/>
      <c r="E149" s="47"/>
      <c r="F149" s="47"/>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46"/>
      <c r="B150" s="46"/>
      <c r="C150" s="47"/>
      <c r="D150" s="47"/>
      <c r="E150" s="47"/>
      <c r="F150" s="47"/>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46"/>
      <c r="B151" s="46"/>
      <c r="C151" s="47"/>
      <c r="D151" s="47"/>
      <c r="E151" s="47"/>
      <c r="F151" s="47"/>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46"/>
      <c r="B152" s="46"/>
      <c r="C152" s="47"/>
      <c r="D152" s="47"/>
      <c r="E152" s="47"/>
      <c r="F152" s="47"/>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46"/>
      <c r="B153" s="46"/>
      <c r="C153" s="47"/>
      <c r="D153" s="47"/>
      <c r="E153" s="47"/>
      <c r="F153" s="47"/>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46"/>
      <c r="B154" s="46"/>
      <c r="C154" s="47"/>
      <c r="D154" s="47"/>
      <c r="E154" s="47"/>
      <c r="F154" s="47"/>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46"/>
      <c r="B155" s="46"/>
      <c r="C155" s="47"/>
      <c r="D155" s="47"/>
      <c r="E155" s="47"/>
      <c r="F155" s="47"/>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46"/>
      <c r="B156" s="46"/>
      <c r="C156" s="47"/>
      <c r="D156" s="47"/>
      <c r="E156" s="47"/>
      <c r="F156" s="47"/>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46"/>
      <c r="B157" s="46"/>
      <c r="C157" s="47"/>
      <c r="D157" s="47"/>
      <c r="E157" s="47"/>
      <c r="F157" s="47"/>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46"/>
      <c r="B158" s="46"/>
      <c r="C158" s="47"/>
      <c r="D158" s="47"/>
      <c r="E158" s="47"/>
      <c r="F158" s="47"/>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46"/>
      <c r="B159" s="46"/>
      <c r="C159" s="47"/>
      <c r="D159" s="47"/>
      <c r="E159" s="47"/>
      <c r="F159" s="47"/>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46"/>
      <c r="B160" s="46"/>
      <c r="C160" s="47"/>
      <c r="D160" s="47"/>
      <c r="E160" s="47"/>
      <c r="F160" s="47"/>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46"/>
      <c r="B161" s="46"/>
      <c r="C161" s="47"/>
      <c r="D161" s="47"/>
      <c r="E161" s="47"/>
      <c r="F161" s="47"/>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46"/>
      <c r="B162" s="46"/>
      <c r="C162" s="47"/>
      <c r="D162" s="47"/>
      <c r="E162" s="47"/>
      <c r="F162" s="47"/>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46"/>
      <c r="B163" s="46"/>
      <c r="C163" s="47"/>
      <c r="D163" s="47"/>
      <c r="E163" s="47"/>
      <c r="F163" s="47"/>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46"/>
      <c r="B164" s="46"/>
      <c r="C164" s="47"/>
      <c r="D164" s="47"/>
      <c r="E164" s="47"/>
      <c r="F164" s="47"/>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46"/>
      <c r="B165" s="46"/>
      <c r="C165" s="47"/>
      <c r="D165" s="47"/>
      <c r="E165" s="47"/>
      <c r="F165" s="47"/>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46"/>
      <c r="B166" s="46"/>
      <c r="C166" s="47"/>
      <c r="D166" s="47"/>
      <c r="E166" s="47"/>
      <c r="F166" s="47"/>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46"/>
      <c r="B167" s="46"/>
      <c r="C167" s="47"/>
      <c r="D167" s="47"/>
      <c r="E167" s="47"/>
      <c r="F167" s="47"/>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46"/>
      <c r="B168" s="46"/>
      <c r="C168" s="47"/>
      <c r="D168" s="47"/>
      <c r="E168" s="47"/>
      <c r="F168" s="47"/>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46"/>
      <c r="B169" s="46"/>
      <c r="C169" s="47"/>
      <c r="D169" s="47"/>
      <c r="E169" s="47"/>
      <c r="F169" s="47"/>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46"/>
      <c r="B170" s="46"/>
      <c r="C170" s="47"/>
      <c r="D170" s="47"/>
      <c r="E170" s="47"/>
      <c r="F170" s="47"/>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46"/>
      <c r="B171" s="46"/>
      <c r="C171" s="47"/>
      <c r="D171" s="47"/>
      <c r="E171" s="47"/>
      <c r="F171" s="47"/>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46"/>
      <c r="B172" s="46"/>
      <c r="C172" s="47"/>
      <c r="D172" s="47"/>
      <c r="E172" s="47"/>
      <c r="F172" s="47"/>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46"/>
      <c r="B173" s="46"/>
      <c r="C173" s="47"/>
      <c r="D173" s="47"/>
      <c r="E173" s="47"/>
      <c r="F173" s="47"/>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46"/>
      <c r="B174" s="46"/>
      <c r="C174" s="47"/>
      <c r="D174" s="47"/>
      <c r="E174" s="47"/>
      <c r="F174" s="47"/>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46"/>
      <c r="B175" s="46"/>
      <c r="C175" s="47"/>
      <c r="D175" s="47"/>
      <c r="E175" s="47"/>
      <c r="F175" s="47"/>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46"/>
      <c r="B176" s="46"/>
      <c r="C176" s="47"/>
      <c r="D176" s="47"/>
      <c r="E176" s="47"/>
      <c r="F176" s="47"/>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46"/>
      <c r="B177" s="46"/>
      <c r="C177" s="47"/>
      <c r="D177" s="47"/>
      <c r="E177" s="47"/>
      <c r="F177" s="47"/>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46"/>
      <c r="B178" s="46"/>
      <c r="C178" s="47"/>
      <c r="D178" s="47"/>
      <c r="E178" s="47"/>
      <c r="F178" s="47"/>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46"/>
      <c r="B179" s="46"/>
      <c r="C179" s="47"/>
      <c r="D179" s="47"/>
      <c r="E179" s="47"/>
      <c r="F179" s="47"/>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46"/>
      <c r="B180" s="46"/>
      <c r="C180" s="47"/>
      <c r="D180" s="47"/>
      <c r="E180" s="47"/>
      <c r="F180" s="47"/>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46"/>
      <c r="B181" s="46"/>
      <c r="C181" s="47"/>
      <c r="D181" s="47"/>
      <c r="E181" s="47"/>
      <c r="F181" s="47"/>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46"/>
      <c r="B182" s="46"/>
      <c r="C182" s="47"/>
      <c r="D182" s="47"/>
      <c r="E182" s="47"/>
      <c r="F182" s="47"/>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46"/>
      <c r="B183" s="46"/>
      <c r="C183" s="47"/>
      <c r="D183" s="47"/>
      <c r="E183" s="47"/>
      <c r="F183" s="47"/>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46"/>
      <c r="B184" s="46"/>
      <c r="C184" s="47"/>
      <c r="D184" s="47"/>
      <c r="E184" s="47"/>
      <c r="F184" s="47"/>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46"/>
      <c r="B185" s="46"/>
      <c r="C185" s="47"/>
      <c r="D185" s="47"/>
      <c r="E185" s="47"/>
      <c r="F185" s="47"/>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46"/>
      <c r="B186" s="46"/>
      <c r="C186" s="47"/>
      <c r="D186" s="47"/>
      <c r="E186" s="47"/>
      <c r="F186" s="47"/>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46"/>
      <c r="B187" s="46"/>
      <c r="C187" s="47"/>
      <c r="D187" s="47"/>
      <c r="E187" s="47"/>
      <c r="F187" s="47"/>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46"/>
      <c r="B188" s="46"/>
      <c r="C188" s="47"/>
      <c r="D188" s="47"/>
      <c r="E188" s="47"/>
      <c r="F188" s="47"/>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46"/>
      <c r="B189" s="46"/>
      <c r="C189" s="47"/>
      <c r="D189" s="47"/>
      <c r="E189" s="47"/>
      <c r="F189" s="47"/>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46"/>
      <c r="B190" s="46"/>
      <c r="C190" s="47"/>
      <c r="D190" s="47"/>
      <c r="E190" s="47"/>
      <c r="F190" s="47"/>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46"/>
      <c r="B191" s="46"/>
      <c r="C191" s="47"/>
      <c r="D191" s="47"/>
      <c r="E191" s="47"/>
      <c r="F191" s="47"/>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46"/>
      <c r="B192" s="46"/>
      <c r="C192" s="47"/>
      <c r="D192" s="47"/>
      <c r="E192" s="47"/>
      <c r="F192" s="47"/>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46"/>
      <c r="B193" s="46"/>
      <c r="C193" s="47"/>
      <c r="D193" s="47"/>
      <c r="E193" s="47"/>
      <c r="F193" s="47"/>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46"/>
      <c r="B194" s="46"/>
      <c r="C194" s="47"/>
      <c r="D194" s="47"/>
      <c r="E194" s="47"/>
      <c r="F194" s="47"/>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46"/>
      <c r="B195" s="46"/>
      <c r="C195" s="47"/>
      <c r="D195" s="47"/>
      <c r="E195" s="47"/>
      <c r="F195" s="47"/>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46"/>
      <c r="B196" s="46"/>
      <c r="C196" s="47"/>
      <c r="D196" s="47"/>
      <c r="E196" s="47"/>
      <c r="F196" s="47"/>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46"/>
      <c r="B197" s="46"/>
      <c r="C197" s="47"/>
      <c r="D197" s="47"/>
      <c r="E197" s="47"/>
      <c r="F197" s="47"/>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46"/>
      <c r="B198" s="46"/>
      <c r="C198" s="47"/>
      <c r="D198" s="47"/>
      <c r="E198" s="47"/>
      <c r="F198" s="47"/>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46"/>
      <c r="B199" s="46"/>
      <c r="C199" s="47"/>
      <c r="D199" s="47"/>
      <c r="E199" s="47"/>
      <c r="F199" s="47"/>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46"/>
      <c r="B200" s="46"/>
      <c r="C200" s="47"/>
      <c r="D200" s="47"/>
      <c r="E200" s="47"/>
      <c r="F200" s="47"/>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46"/>
      <c r="B201" s="46"/>
      <c r="C201" s="47"/>
      <c r="D201" s="47"/>
      <c r="E201" s="47"/>
      <c r="F201" s="47"/>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46"/>
      <c r="B202" s="46"/>
      <c r="C202" s="47"/>
      <c r="D202" s="47"/>
      <c r="E202" s="47"/>
      <c r="F202" s="47"/>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46"/>
      <c r="B203" s="46"/>
      <c r="C203" s="47"/>
      <c r="D203" s="47"/>
      <c r="E203" s="47"/>
      <c r="F203" s="47"/>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46"/>
      <c r="B204" s="46"/>
      <c r="C204" s="47"/>
      <c r="D204" s="47"/>
      <c r="E204" s="47"/>
      <c r="F204" s="47"/>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46"/>
      <c r="B205" s="46"/>
      <c r="C205" s="47"/>
      <c r="D205" s="47"/>
      <c r="E205" s="47"/>
      <c r="F205" s="47"/>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46"/>
      <c r="B206" s="46"/>
      <c r="C206" s="47"/>
      <c r="D206" s="47"/>
      <c r="E206" s="47"/>
      <c r="F206" s="47"/>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46"/>
      <c r="B207" s="46"/>
      <c r="C207" s="47"/>
      <c r="D207" s="47"/>
      <c r="E207" s="47"/>
      <c r="F207" s="47"/>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46"/>
      <c r="B208" s="46"/>
      <c r="C208" s="47"/>
      <c r="D208" s="47"/>
      <c r="E208" s="47"/>
      <c r="F208" s="47"/>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46"/>
      <c r="B209" s="46"/>
      <c r="C209" s="47"/>
      <c r="D209" s="47"/>
      <c r="E209" s="47"/>
      <c r="F209" s="47"/>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46"/>
      <c r="B210" s="46"/>
      <c r="C210" s="47"/>
      <c r="D210" s="47"/>
      <c r="E210" s="47"/>
      <c r="F210" s="47"/>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46"/>
      <c r="B211" s="46"/>
      <c r="C211" s="47"/>
      <c r="D211" s="47"/>
      <c r="E211" s="47"/>
      <c r="F211" s="47"/>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46"/>
      <c r="B212" s="46"/>
      <c r="C212" s="47"/>
      <c r="D212" s="47"/>
      <c r="E212" s="47"/>
      <c r="F212" s="47"/>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46"/>
      <c r="B213" s="46"/>
      <c r="C213" s="47"/>
      <c r="D213" s="47"/>
      <c r="E213" s="47"/>
      <c r="F213" s="47"/>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46"/>
      <c r="B214" s="46"/>
      <c r="C214" s="47"/>
      <c r="D214" s="47"/>
      <c r="E214" s="47"/>
      <c r="F214" s="47"/>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46"/>
      <c r="B215" s="46"/>
      <c r="C215" s="47"/>
      <c r="D215" s="47"/>
      <c r="E215" s="47"/>
      <c r="F215" s="47"/>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46"/>
      <c r="B216" s="46"/>
      <c r="C216" s="47"/>
      <c r="D216" s="47"/>
      <c r="E216" s="47"/>
      <c r="F216" s="47"/>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46"/>
      <c r="B217" s="46"/>
      <c r="C217" s="47"/>
      <c r="D217" s="47"/>
      <c r="E217" s="47"/>
      <c r="F217" s="47"/>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46"/>
      <c r="B218" s="46"/>
      <c r="C218" s="47"/>
      <c r="D218" s="47"/>
      <c r="E218" s="47"/>
      <c r="F218" s="47"/>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46"/>
      <c r="B219" s="46"/>
      <c r="C219" s="47"/>
      <c r="D219" s="47"/>
      <c r="E219" s="47"/>
      <c r="F219" s="47"/>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46"/>
      <c r="B220" s="46"/>
      <c r="C220" s="47"/>
      <c r="D220" s="47"/>
      <c r="E220" s="47"/>
      <c r="F220" s="47"/>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s>
  <sheetData>
    <row r="1">
      <c r="A1" s="46"/>
      <c r="B1" s="46"/>
      <c r="C1" s="47"/>
      <c r="D1" s="47"/>
      <c r="E1" s="47"/>
      <c r="F1" s="47"/>
      <c r="G1" s="47"/>
      <c r="H1" s="1"/>
      <c r="I1" s="3"/>
      <c r="J1" s="3"/>
      <c r="K1" s="3"/>
      <c r="L1" s="3"/>
      <c r="M1" s="3"/>
      <c r="N1" s="3"/>
      <c r="O1" s="3"/>
      <c r="P1" s="3"/>
      <c r="Q1" s="3"/>
      <c r="R1" s="3"/>
      <c r="S1" s="3"/>
      <c r="T1" s="3"/>
      <c r="U1" s="3"/>
      <c r="V1" s="3"/>
      <c r="W1" s="3"/>
      <c r="X1" s="3"/>
      <c r="Y1" s="3"/>
      <c r="Z1" s="3"/>
    </row>
    <row r="2" ht="15.75" customHeight="1">
      <c r="A2" s="181" t="s">
        <v>4317</v>
      </c>
      <c r="B2" s="50"/>
      <c r="C2" s="50"/>
      <c r="D2" s="50"/>
      <c r="E2" s="50"/>
      <c r="F2" s="50"/>
      <c r="G2" s="50"/>
      <c r="H2" s="50"/>
      <c r="I2" s="3"/>
      <c r="J2" s="3"/>
      <c r="K2" s="3"/>
      <c r="L2" s="3"/>
      <c r="M2" s="3"/>
      <c r="N2" s="3"/>
      <c r="O2" s="3"/>
      <c r="P2" s="3"/>
      <c r="Q2" s="3"/>
      <c r="R2" s="3"/>
      <c r="S2" s="3"/>
      <c r="T2" s="3"/>
      <c r="U2" s="3"/>
      <c r="V2" s="3"/>
      <c r="W2" s="3"/>
      <c r="X2" s="3"/>
      <c r="Y2" s="3"/>
      <c r="Z2" s="3"/>
    </row>
    <row r="3" ht="15.75" customHeight="1">
      <c r="A3" s="200"/>
      <c r="B3" s="200"/>
      <c r="C3" s="200"/>
      <c r="D3" s="200"/>
      <c r="E3" s="200"/>
      <c r="F3" s="200"/>
      <c r="G3" s="200"/>
      <c r="H3" s="200"/>
      <c r="I3" s="3"/>
      <c r="J3" s="3"/>
      <c r="K3" s="3"/>
      <c r="L3" s="3"/>
      <c r="M3" s="3"/>
      <c r="N3" s="3"/>
      <c r="O3" s="3"/>
      <c r="P3" s="3"/>
      <c r="Q3" s="3"/>
      <c r="R3" s="3"/>
      <c r="S3" s="3"/>
      <c r="T3" s="3"/>
      <c r="U3" s="3"/>
      <c r="V3" s="3"/>
      <c r="W3" s="3"/>
      <c r="X3" s="3"/>
      <c r="Y3" s="3"/>
      <c r="Z3" s="3"/>
    </row>
    <row r="4">
      <c r="A4" s="188" t="s">
        <v>2697</v>
      </c>
      <c r="B4" s="50"/>
      <c r="C4" s="50"/>
      <c r="D4" s="50"/>
      <c r="E4" s="50"/>
      <c r="F4" s="50"/>
      <c r="G4" s="50"/>
      <c r="H4" s="50"/>
      <c r="I4" s="3"/>
      <c r="J4" s="3"/>
      <c r="K4" s="3"/>
      <c r="L4" s="3"/>
      <c r="M4" s="3"/>
      <c r="N4" s="3"/>
      <c r="O4" s="3"/>
      <c r="P4" s="3"/>
      <c r="Q4" s="3"/>
      <c r="R4" s="3"/>
      <c r="S4" s="3"/>
      <c r="T4" s="3"/>
      <c r="U4" s="3"/>
      <c r="V4" s="3"/>
      <c r="W4" s="3"/>
      <c r="X4" s="3"/>
      <c r="Y4" s="3"/>
      <c r="Z4" s="3"/>
    </row>
    <row r="5" ht="13.5" customHeight="1">
      <c r="A5" s="188" t="s">
        <v>4318</v>
      </c>
      <c r="B5" s="50"/>
      <c r="C5" s="50"/>
      <c r="D5" s="50"/>
      <c r="E5" s="50"/>
      <c r="F5" s="50"/>
      <c r="G5" s="50"/>
      <c r="H5" s="50"/>
      <c r="I5" s="3"/>
      <c r="J5" s="3"/>
      <c r="K5" s="3"/>
      <c r="L5" s="3"/>
      <c r="M5" s="3"/>
      <c r="N5" s="3"/>
      <c r="O5" s="3"/>
      <c r="P5" s="3"/>
      <c r="Q5" s="3"/>
      <c r="R5" s="3"/>
      <c r="S5" s="3"/>
      <c r="T5" s="3"/>
      <c r="U5" s="3"/>
      <c r="V5" s="3"/>
      <c r="W5" s="3"/>
      <c r="X5" s="3"/>
      <c r="Y5" s="3"/>
      <c r="Z5" s="3"/>
    </row>
    <row r="6" ht="13.5" customHeight="1">
      <c r="A6" s="188" t="s">
        <v>4319</v>
      </c>
      <c r="B6" s="50"/>
      <c r="C6" s="50"/>
      <c r="D6" s="50"/>
      <c r="E6" s="50"/>
      <c r="F6" s="50"/>
      <c r="G6" s="50"/>
      <c r="H6" s="50"/>
      <c r="I6" s="3"/>
      <c r="J6" s="3"/>
      <c r="K6" s="3"/>
      <c r="L6" s="3"/>
      <c r="M6" s="3"/>
      <c r="N6" s="3"/>
      <c r="O6" s="3"/>
      <c r="P6" s="3"/>
      <c r="Q6" s="3"/>
      <c r="R6" s="3"/>
      <c r="S6" s="3"/>
      <c r="T6" s="3"/>
      <c r="U6" s="3"/>
      <c r="V6" s="3"/>
      <c r="W6" s="3"/>
      <c r="X6" s="3"/>
      <c r="Y6" s="3"/>
      <c r="Z6" s="3"/>
    </row>
    <row r="7" ht="12.75" customHeight="1">
      <c r="A7" s="188" t="s">
        <v>4320</v>
      </c>
      <c r="B7" s="50"/>
      <c r="C7" s="50"/>
      <c r="D7" s="50"/>
      <c r="E7" s="50"/>
      <c r="F7" s="50"/>
      <c r="G7" s="50"/>
      <c r="H7" s="50"/>
      <c r="I7" s="3"/>
      <c r="J7" s="3"/>
      <c r="K7" s="3"/>
      <c r="L7" s="3"/>
      <c r="M7" s="3"/>
      <c r="N7" s="3"/>
      <c r="O7" s="3"/>
      <c r="P7" s="3"/>
      <c r="Q7" s="3"/>
      <c r="R7" s="3"/>
      <c r="S7" s="3"/>
      <c r="T7" s="3"/>
      <c r="U7" s="3"/>
      <c r="V7" s="3"/>
      <c r="W7" s="3"/>
      <c r="X7" s="3"/>
      <c r="Y7" s="3"/>
      <c r="Z7" s="3"/>
    </row>
    <row r="8" ht="15.0" customHeight="1">
      <c r="A8" s="188" t="s">
        <v>4321</v>
      </c>
      <c r="B8" s="50"/>
      <c r="C8" s="50"/>
      <c r="D8" s="50"/>
      <c r="E8" s="50"/>
      <c r="F8" s="50"/>
      <c r="G8" s="50"/>
      <c r="H8" s="50"/>
      <c r="I8" s="3"/>
      <c r="J8" s="3"/>
      <c r="K8" s="3"/>
      <c r="L8" s="3"/>
      <c r="M8" s="3"/>
      <c r="N8" s="3"/>
      <c r="O8" s="3"/>
      <c r="P8" s="3"/>
      <c r="Q8" s="3"/>
      <c r="R8" s="3"/>
      <c r="S8" s="3"/>
      <c r="T8" s="3"/>
      <c r="U8" s="3"/>
      <c r="V8" s="3"/>
      <c r="W8" s="3"/>
      <c r="X8" s="3"/>
      <c r="Y8" s="3"/>
      <c r="Z8" s="3"/>
    </row>
    <row r="9" ht="372.75" customHeight="1">
      <c r="A9" s="188" t="s">
        <v>4322</v>
      </c>
      <c r="B9" s="50"/>
      <c r="C9" s="50"/>
      <c r="D9" s="50"/>
      <c r="E9" s="50"/>
      <c r="F9" s="50"/>
      <c r="G9" s="50"/>
      <c r="H9" s="50"/>
      <c r="I9" s="3"/>
      <c r="J9" s="3"/>
      <c r="K9" s="3"/>
      <c r="L9" s="3"/>
      <c r="M9" s="3"/>
      <c r="N9" s="3"/>
      <c r="O9" s="3"/>
      <c r="P9" s="3"/>
      <c r="Q9" s="3"/>
      <c r="R9" s="3"/>
      <c r="S9" s="3"/>
      <c r="T9" s="3"/>
      <c r="U9" s="3"/>
      <c r="V9" s="3"/>
      <c r="W9" s="3"/>
      <c r="X9" s="3"/>
      <c r="Y9" s="3"/>
      <c r="Z9" s="3"/>
    </row>
    <row r="10">
      <c r="A10" s="60"/>
      <c r="B10" s="60"/>
      <c r="C10" s="61"/>
      <c r="D10" s="61"/>
      <c r="E10" s="61"/>
      <c r="F10" s="61"/>
      <c r="G10" s="61"/>
      <c r="H10" s="61"/>
      <c r="I10" s="3"/>
      <c r="J10" s="3"/>
      <c r="K10" s="3"/>
      <c r="L10" s="3"/>
      <c r="M10" s="3"/>
      <c r="N10" s="3"/>
      <c r="O10" s="3"/>
      <c r="P10" s="3"/>
      <c r="Q10" s="3"/>
      <c r="R10" s="3"/>
      <c r="S10" s="3"/>
      <c r="T10" s="3"/>
      <c r="U10" s="3"/>
      <c r="V10" s="3"/>
      <c r="W10" s="3"/>
      <c r="X10" s="3"/>
      <c r="Y10" s="3"/>
      <c r="Z10" s="3"/>
    </row>
    <row r="11" ht="38.25" customHeight="1">
      <c r="A11" s="322" t="s">
        <v>2702</v>
      </c>
      <c r="B11" s="322" t="s">
        <v>8</v>
      </c>
      <c r="C11" s="322" t="s">
        <v>2703</v>
      </c>
      <c r="D11" s="322" t="s">
        <v>2704</v>
      </c>
      <c r="E11" s="322" t="s">
        <v>2705</v>
      </c>
      <c r="F11" s="322" t="s">
        <v>2706</v>
      </c>
      <c r="G11" s="191" t="s">
        <v>153</v>
      </c>
      <c r="H11" s="191" t="s">
        <v>157</v>
      </c>
      <c r="I11" s="182" t="s">
        <v>158</v>
      </c>
      <c r="J11" s="3"/>
      <c r="K11" s="3"/>
      <c r="L11" s="3"/>
      <c r="M11" s="3"/>
      <c r="N11" s="3"/>
      <c r="O11" s="3"/>
      <c r="P11" s="3"/>
      <c r="Q11" s="3"/>
      <c r="R11" s="3"/>
      <c r="S11" s="3"/>
      <c r="T11" s="3"/>
      <c r="U11" s="3"/>
      <c r="V11" s="3"/>
      <c r="W11" s="3"/>
      <c r="X11" s="3"/>
      <c r="Y11" s="3"/>
      <c r="Z11" s="3"/>
    </row>
    <row r="12">
      <c r="A12" s="73"/>
      <c r="B12" s="73"/>
      <c r="C12" s="73"/>
      <c r="D12" s="73"/>
      <c r="E12" s="84"/>
      <c r="F12" s="71"/>
      <c r="G12" s="71"/>
      <c r="H12" s="460"/>
      <c r="I12" s="329"/>
      <c r="J12" s="3"/>
      <c r="K12" s="3"/>
      <c r="L12" s="3"/>
      <c r="M12" s="3"/>
      <c r="N12" s="3"/>
      <c r="O12" s="3"/>
      <c r="P12" s="3"/>
      <c r="Q12" s="3"/>
      <c r="R12" s="3"/>
      <c r="S12" s="3"/>
      <c r="T12" s="3"/>
      <c r="U12" s="3"/>
      <c r="V12" s="3"/>
      <c r="W12" s="3"/>
      <c r="X12" s="3"/>
      <c r="Y12" s="3"/>
      <c r="Z12" s="3"/>
    </row>
    <row r="13">
      <c r="A13" s="73"/>
      <c r="B13" s="71"/>
      <c r="C13" s="83"/>
      <c r="D13" s="83"/>
      <c r="E13" s="461"/>
      <c r="F13" s="71"/>
      <c r="G13" s="71"/>
      <c r="H13" s="462"/>
      <c r="I13" s="329"/>
      <c r="J13" s="3"/>
      <c r="K13" s="3"/>
      <c r="L13" s="3"/>
      <c r="M13" s="3"/>
      <c r="N13" s="3"/>
      <c r="O13" s="3"/>
      <c r="P13" s="3"/>
      <c r="Q13" s="3"/>
      <c r="R13" s="3"/>
      <c r="S13" s="3"/>
      <c r="T13" s="3"/>
      <c r="U13" s="3"/>
      <c r="V13" s="3"/>
      <c r="W13" s="3"/>
      <c r="X13" s="3"/>
      <c r="Y13" s="3"/>
      <c r="Z13" s="3"/>
    </row>
    <row r="14">
      <c r="A14" s="73"/>
      <c r="B14" s="71"/>
      <c r="C14" s="83"/>
      <c r="D14" s="83"/>
      <c r="E14" s="461"/>
      <c r="F14" s="71"/>
      <c r="G14" s="71"/>
      <c r="H14" s="462"/>
      <c r="I14" s="329"/>
      <c r="J14" s="3"/>
      <c r="K14" s="3"/>
      <c r="L14" s="3"/>
      <c r="M14" s="3"/>
      <c r="N14" s="3"/>
      <c r="O14" s="3"/>
      <c r="P14" s="3"/>
      <c r="Q14" s="3"/>
      <c r="R14" s="3"/>
      <c r="S14" s="3"/>
      <c r="T14" s="3"/>
      <c r="U14" s="3"/>
      <c r="V14" s="3"/>
      <c r="W14" s="3"/>
      <c r="X14" s="3"/>
      <c r="Y14" s="3"/>
      <c r="Z14" s="3"/>
    </row>
    <row r="15">
      <c r="A15" s="73"/>
      <c r="B15" s="71"/>
      <c r="C15" s="83"/>
      <c r="D15" s="83"/>
      <c r="E15" s="71"/>
      <c r="F15" s="71"/>
      <c r="G15" s="71"/>
      <c r="H15" s="462"/>
      <c r="I15" s="329"/>
      <c r="J15" s="3"/>
      <c r="K15" s="3"/>
      <c r="L15" s="3"/>
      <c r="M15" s="3"/>
      <c r="N15" s="3"/>
      <c r="O15" s="3"/>
      <c r="P15" s="3"/>
      <c r="Q15" s="3"/>
      <c r="R15" s="3"/>
      <c r="S15" s="3"/>
      <c r="T15" s="3"/>
      <c r="U15" s="3"/>
      <c r="V15" s="3"/>
      <c r="W15" s="3"/>
      <c r="X15" s="3"/>
      <c r="Y15" s="3"/>
      <c r="Z15" s="3"/>
    </row>
    <row r="16">
      <c r="A16" s="73"/>
      <c r="B16" s="71"/>
      <c r="C16" s="83"/>
      <c r="D16" s="83"/>
      <c r="E16" s="71"/>
      <c r="F16" s="71"/>
      <c r="G16" s="71"/>
      <c r="H16" s="462"/>
      <c r="I16" s="329"/>
      <c r="J16" s="3"/>
      <c r="K16" s="3"/>
      <c r="L16" s="3"/>
      <c r="M16" s="3"/>
      <c r="N16" s="3"/>
      <c r="O16" s="3"/>
      <c r="P16" s="3"/>
      <c r="Q16" s="3"/>
      <c r="R16" s="3"/>
      <c r="S16" s="3"/>
      <c r="T16" s="3"/>
      <c r="U16" s="3"/>
      <c r="V16" s="3"/>
      <c r="W16" s="3"/>
      <c r="X16" s="3"/>
      <c r="Y16" s="3"/>
      <c r="Z16" s="3"/>
    </row>
    <row r="17">
      <c r="A17" s="176" t="s">
        <v>121</v>
      </c>
      <c r="B17" s="176"/>
      <c r="C17" s="47"/>
      <c r="D17" s="47"/>
      <c r="E17" s="47"/>
      <c r="F17" s="47"/>
      <c r="G17" s="47"/>
      <c r="H17" s="463">
        <f>SUM(H12:H16)</f>
        <v>0</v>
      </c>
      <c r="I17" s="3"/>
      <c r="J17" s="3"/>
      <c r="K17" s="3"/>
      <c r="L17" s="3"/>
      <c r="M17" s="3"/>
      <c r="N17" s="3"/>
      <c r="O17" s="3"/>
      <c r="P17" s="3"/>
      <c r="Q17" s="3"/>
      <c r="R17" s="3"/>
      <c r="S17" s="3"/>
      <c r="T17" s="3"/>
      <c r="U17" s="3"/>
      <c r="V17" s="3"/>
      <c r="W17" s="3"/>
      <c r="X17" s="3"/>
      <c r="Y17" s="3"/>
      <c r="Z17" s="3"/>
    </row>
    <row r="18">
      <c r="A18" s="46"/>
      <c r="B18" s="46"/>
      <c r="C18" s="47"/>
      <c r="D18" s="47"/>
      <c r="E18" s="47"/>
      <c r="F18" s="47"/>
      <c r="G18" s="47"/>
      <c r="H18" s="1"/>
      <c r="I18" s="3"/>
      <c r="J18" s="3"/>
      <c r="K18" s="3"/>
      <c r="L18" s="3"/>
      <c r="M18" s="3"/>
      <c r="N18" s="3"/>
      <c r="O18" s="3"/>
      <c r="P18" s="3"/>
      <c r="Q18" s="3"/>
      <c r="R18" s="3"/>
      <c r="S18" s="3"/>
      <c r="T18" s="3"/>
      <c r="U18" s="3"/>
      <c r="V18" s="3"/>
      <c r="W18" s="3"/>
      <c r="X18" s="3"/>
      <c r="Y18" s="3"/>
      <c r="Z18" s="3"/>
    </row>
    <row r="19">
      <c r="A19" s="46"/>
      <c r="B19" s="47"/>
      <c r="C19" s="47"/>
      <c r="D19" s="47"/>
      <c r="E19" s="47"/>
      <c r="F19" s="47"/>
      <c r="G19" s="1"/>
      <c r="H19" s="3"/>
      <c r="I19" s="3"/>
      <c r="J19" s="3"/>
      <c r="K19" s="3"/>
      <c r="L19" s="3"/>
      <c r="M19" s="3"/>
      <c r="N19" s="3"/>
      <c r="O19" s="3"/>
      <c r="P19" s="3"/>
      <c r="Q19" s="3"/>
      <c r="R19" s="3"/>
      <c r="S19" s="3"/>
      <c r="T19" s="3"/>
      <c r="U19" s="3"/>
      <c r="V19" s="3"/>
      <c r="W19" s="3"/>
      <c r="X19" s="3"/>
      <c r="Y19" s="3"/>
      <c r="Z19" s="3"/>
    </row>
    <row r="20">
      <c r="A20" s="391" t="s">
        <v>680</v>
      </c>
      <c r="B20" s="180"/>
      <c r="C20" s="180"/>
      <c r="D20" s="180"/>
      <c r="E20" s="180"/>
      <c r="F20" s="180"/>
      <c r="G20" s="180"/>
      <c r="H20" s="180"/>
      <c r="I20" s="3"/>
      <c r="J20" s="3"/>
      <c r="K20" s="3"/>
      <c r="L20" s="3"/>
      <c r="M20" s="3"/>
      <c r="N20" s="3"/>
      <c r="O20" s="3"/>
      <c r="P20" s="3"/>
      <c r="Q20" s="3"/>
      <c r="R20" s="3"/>
      <c r="S20" s="3"/>
      <c r="T20" s="3"/>
      <c r="U20" s="3"/>
      <c r="V20" s="3"/>
      <c r="W20" s="3"/>
      <c r="X20" s="3"/>
      <c r="Y20" s="3"/>
      <c r="Z20" s="3"/>
    </row>
    <row r="21" ht="15.75" customHeight="1">
      <c r="A21" s="46"/>
      <c r="B21" s="46"/>
      <c r="C21" s="47"/>
      <c r="D21" s="47"/>
      <c r="E21" s="47"/>
      <c r="F21" s="47"/>
      <c r="G21" s="47"/>
      <c r="H21" s="1"/>
      <c r="I21" s="3"/>
      <c r="J21" s="3"/>
      <c r="K21" s="3"/>
      <c r="L21" s="3"/>
      <c r="M21" s="3"/>
      <c r="N21" s="3"/>
      <c r="O21" s="3"/>
      <c r="P21" s="3"/>
      <c r="Q21" s="3"/>
      <c r="R21" s="3"/>
      <c r="S21" s="3"/>
      <c r="T21" s="3"/>
      <c r="U21" s="3"/>
      <c r="V21" s="3"/>
      <c r="W21" s="3"/>
      <c r="X21" s="3"/>
      <c r="Y21" s="3"/>
      <c r="Z21" s="3"/>
    </row>
    <row r="22" ht="15.75" customHeight="1">
      <c r="A22" s="46"/>
      <c r="B22" s="46"/>
      <c r="C22" s="47"/>
      <c r="D22" s="47"/>
      <c r="E22" s="47"/>
      <c r="F22" s="47"/>
      <c r="G22" s="47"/>
      <c r="H22" s="1"/>
      <c r="I22" s="3"/>
      <c r="J22" s="3"/>
      <c r="K22" s="3"/>
      <c r="L22" s="3"/>
      <c r="M22" s="3"/>
      <c r="N22" s="3"/>
      <c r="O22" s="3"/>
      <c r="P22" s="3"/>
      <c r="Q22" s="3"/>
      <c r="R22" s="3"/>
      <c r="S22" s="3"/>
      <c r="T22" s="3"/>
      <c r="U22" s="3"/>
      <c r="V22" s="3"/>
      <c r="W22" s="3"/>
      <c r="X22" s="3"/>
      <c r="Y22" s="3"/>
      <c r="Z22" s="3"/>
    </row>
    <row r="23" ht="15.75" customHeight="1">
      <c r="A23" s="46"/>
      <c r="B23" s="46"/>
      <c r="C23" s="47"/>
      <c r="D23" s="47"/>
      <c r="E23" s="47"/>
      <c r="F23" s="47"/>
      <c r="G23" s="47"/>
      <c r="H23" s="1"/>
      <c r="I23" s="3"/>
      <c r="J23" s="3"/>
      <c r="K23" s="3"/>
      <c r="L23" s="3"/>
      <c r="M23" s="3"/>
      <c r="N23" s="3"/>
      <c r="O23" s="3"/>
      <c r="P23" s="3"/>
      <c r="Q23" s="3"/>
      <c r="R23" s="3"/>
      <c r="S23" s="3"/>
      <c r="T23" s="3"/>
      <c r="U23" s="3"/>
      <c r="V23" s="3"/>
      <c r="W23" s="3"/>
      <c r="X23" s="3"/>
      <c r="Y23" s="3"/>
      <c r="Z23" s="3"/>
    </row>
    <row r="24" ht="15.75" customHeight="1">
      <c r="A24" s="46"/>
      <c r="B24" s="46"/>
      <c r="C24" s="47"/>
      <c r="D24" s="47"/>
      <c r="E24" s="47"/>
      <c r="F24" s="47"/>
      <c r="G24" s="47"/>
      <c r="H24" s="1"/>
      <c r="I24" s="3"/>
      <c r="J24" s="3"/>
      <c r="K24" s="3"/>
      <c r="L24" s="3"/>
      <c r="M24" s="3"/>
      <c r="N24" s="3"/>
      <c r="O24" s="3"/>
      <c r="P24" s="3"/>
      <c r="Q24" s="3"/>
      <c r="R24" s="3"/>
      <c r="S24" s="3"/>
      <c r="T24" s="3"/>
      <c r="U24" s="3"/>
      <c r="V24" s="3"/>
      <c r="W24" s="3"/>
      <c r="X24" s="3"/>
      <c r="Y24" s="3"/>
      <c r="Z24" s="3"/>
    </row>
    <row r="25" ht="15.75" customHeight="1">
      <c r="A25" s="46"/>
      <c r="B25" s="46"/>
      <c r="C25" s="47"/>
      <c r="D25" s="47"/>
      <c r="E25" s="47"/>
      <c r="F25" s="47"/>
      <c r="G25" s="47"/>
      <c r="H25" s="1"/>
      <c r="I25" s="3"/>
      <c r="J25" s="3"/>
      <c r="K25" s="3"/>
      <c r="L25" s="3"/>
      <c r="M25" s="3"/>
      <c r="N25" s="3"/>
      <c r="O25" s="3"/>
      <c r="P25" s="3"/>
      <c r="Q25" s="3"/>
      <c r="R25" s="3"/>
      <c r="S25" s="3"/>
      <c r="T25" s="3"/>
      <c r="U25" s="3"/>
      <c r="V25" s="3"/>
      <c r="W25" s="3"/>
      <c r="X25" s="3"/>
      <c r="Y25" s="3"/>
      <c r="Z25" s="3"/>
    </row>
    <row r="26" ht="15.75" customHeight="1">
      <c r="A26" s="46"/>
      <c r="B26" s="46"/>
      <c r="C26" s="47"/>
      <c r="D26" s="47"/>
      <c r="E26" s="47"/>
      <c r="F26" s="47"/>
      <c r="G26" s="47"/>
      <c r="H26" s="1"/>
      <c r="I26" s="3"/>
      <c r="J26" s="3"/>
      <c r="K26" s="3"/>
      <c r="L26" s="3"/>
      <c r="M26" s="3"/>
      <c r="N26" s="3"/>
      <c r="O26" s="3"/>
      <c r="P26" s="3"/>
      <c r="Q26" s="3"/>
      <c r="R26" s="3"/>
      <c r="S26" s="3"/>
      <c r="T26" s="3"/>
      <c r="U26" s="3"/>
      <c r="V26" s="3"/>
      <c r="W26" s="3"/>
      <c r="X26" s="3"/>
      <c r="Y26" s="3"/>
      <c r="Z26" s="3"/>
    </row>
    <row r="27" ht="15.75" customHeight="1">
      <c r="A27" s="46"/>
      <c r="B27" s="46"/>
      <c r="C27" s="47"/>
      <c r="D27" s="47"/>
      <c r="E27" s="47"/>
      <c r="F27" s="47"/>
      <c r="G27" s="47"/>
      <c r="H27" s="1"/>
      <c r="I27" s="3"/>
      <c r="J27" s="3"/>
      <c r="K27" s="3"/>
      <c r="L27" s="3"/>
      <c r="M27" s="3"/>
      <c r="N27" s="3"/>
      <c r="O27" s="3"/>
      <c r="P27" s="3"/>
      <c r="Q27" s="3"/>
      <c r="R27" s="3"/>
      <c r="S27" s="3"/>
      <c r="T27" s="3"/>
      <c r="U27" s="3"/>
      <c r="V27" s="3"/>
      <c r="W27" s="3"/>
      <c r="X27" s="3"/>
      <c r="Y27" s="3"/>
      <c r="Z27" s="3"/>
    </row>
    <row r="28" ht="15.75" customHeight="1">
      <c r="A28" s="46"/>
      <c r="B28" s="46"/>
      <c r="C28" s="47"/>
      <c r="D28" s="47"/>
      <c r="E28" s="47"/>
      <c r="F28" s="47"/>
      <c r="G28" s="47"/>
      <c r="H28" s="1"/>
      <c r="I28" s="3"/>
      <c r="J28" s="3"/>
      <c r="K28" s="3"/>
      <c r="L28" s="3"/>
      <c r="M28" s="3"/>
      <c r="N28" s="3"/>
      <c r="O28" s="3"/>
      <c r="P28" s="3"/>
      <c r="Q28" s="3"/>
      <c r="R28" s="3"/>
      <c r="S28" s="3"/>
      <c r="T28" s="3"/>
      <c r="U28" s="3"/>
      <c r="V28" s="3"/>
      <c r="W28" s="3"/>
      <c r="X28" s="3"/>
      <c r="Y28" s="3"/>
      <c r="Z28" s="3"/>
    </row>
    <row r="29" ht="15.75" customHeight="1">
      <c r="A29" s="46"/>
      <c r="B29" s="46"/>
      <c r="C29" s="47"/>
      <c r="D29" s="47"/>
      <c r="E29" s="47"/>
      <c r="F29" s="47"/>
      <c r="G29" s="47"/>
      <c r="H29" s="1"/>
      <c r="I29" s="3"/>
      <c r="J29" s="3"/>
      <c r="K29" s="3"/>
      <c r="L29" s="3"/>
      <c r="M29" s="3"/>
      <c r="N29" s="3"/>
      <c r="O29" s="3"/>
      <c r="P29" s="3"/>
      <c r="Q29" s="3"/>
      <c r="R29" s="3"/>
      <c r="S29" s="3"/>
      <c r="T29" s="3"/>
      <c r="U29" s="3"/>
      <c r="V29" s="3"/>
      <c r="W29" s="3"/>
      <c r="X29" s="3"/>
      <c r="Y29" s="3"/>
      <c r="Z29" s="3"/>
    </row>
    <row r="30" ht="15.75" customHeight="1">
      <c r="A30" s="46"/>
      <c r="B30" s="46"/>
      <c r="C30" s="47"/>
      <c r="D30" s="47"/>
      <c r="E30" s="47"/>
      <c r="F30" s="47"/>
      <c r="G30" s="47"/>
      <c r="H30" s="1"/>
      <c r="I30" s="3"/>
      <c r="J30" s="3"/>
      <c r="K30" s="3"/>
      <c r="L30" s="3"/>
      <c r="M30" s="3"/>
      <c r="N30" s="3"/>
      <c r="O30" s="3"/>
      <c r="P30" s="3"/>
      <c r="Q30" s="3"/>
      <c r="R30" s="3"/>
      <c r="S30" s="3"/>
      <c r="T30" s="3"/>
      <c r="U30" s="3"/>
      <c r="V30" s="3"/>
      <c r="W30" s="3"/>
      <c r="X30" s="3"/>
      <c r="Y30" s="3"/>
      <c r="Z30" s="3"/>
    </row>
    <row r="31" ht="15.75" customHeight="1">
      <c r="A31" s="46"/>
      <c r="B31" s="46"/>
      <c r="C31" s="47"/>
      <c r="D31" s="47"/>
      <c r="E31" s="47"/>
      <c r="F31" s="47"/>
      <c r="G31" s="47"/>
      <c r="H31" s="1"/>
      <c r="I31" s="3"/>
      <c r="J31" s="3"/>
      <c r="K31" s="3"/>
      <c r="L31" s="3"/>
      <c r="M31" s="3"/>
      <c r="N31" s="3"/>
      <c r="O31" s="3"/>
      <c r="P31" s="3"/>
      <c r="Q31" s="3"/>
      <c r="R31" s="3"/>
      <c r="S31" s="3"/>
      <c r="T31" s="3"/>
      <c r="U31" s="3"/>
      <c r="V31" s="3"/>
      <c r="W31" s="3"/>
      <c r="X31" s="3"/>
      <c r="Y31" s="3"/>
      <c r="Z31" s="3"/>
    </row>
    <row r="32" ht="15.75" customHeight="1">
      <c r="A32" s="46"/>
      <c r="B32" s="46"/>
      <c r="C32" s="47"/>
      <c r="D32" s="47"/>
      <c r="E32" s="47"/>
      <c r="F32" s="47"/>
      <c r="G32" s="47"/>
      <c r="H32" s="1"/>
      <c r="I32" s="3"/>
      <c r="J32" s="3"/>
      <c r="K32" s="3"/>
      <c r="L32" s="3"/>
      <c r="M32" s="3"/>
      <c r="N32" s="3"/>
      <c r="O32" s="3"/>
      <c r="P32" s="3"/>
      <c r="Q32" s="3"/>
      <c r="R32" s="3"/>
      <c r="S32" s="3"/>
      <c r="T32" s="3"/>
      <c r="U32" s="3"/>
      <c r="V32" s="3"/>
      <c r="W32" s="3"/>
      <c r="X32" s="3"/>
      <c r="Y32" s="3"/>
      <c r="Z32" s="3"/>
    </row>
    <row r="33" ht="15.75" customHeight="1">
      <c r="A33" s="46"/>
      <c r="B33" s="46"/>
      <c r="C33" s="47"/>
      <c r="D33" s="47"/>
      <c r="E33" s="47"/>
      <c r="F33" s="47"/>
      <c r="G33" s="47"/>
      <c r="H33" s="1"/>
      <c r="I33" s="3"/>
      <c r="J33" s="3"/>
      <c r="K33" s="3"/>
      <c r="L33" s="3"/>
      <c r="M33" s="3"/>
      <c r="N33" s="3"/>
      <c r="O33" s="3"/>
      <c r="P33" s="3"/>
      <c r="Q33" s="3"/>
      <c r="R33" s="3"/>
      <c r="S33" s="3"/>
      <c r="T33" s="3"/>
      <c r="U33" s="3"/>
      <c r="V33" s="3"/>
      <c r="W33" s="3"/>
      <c r="X33" s="3"/>
      <c r="Y33" s="3"/>
      <c r="Z33" s="3"/>
    </row>
    <row r="34" ht="15.75" customHeight="1">
      <c r="A34" s="46"/>
      <c r="B34" s="46"/>
      <c r="C34" s="47"/>
      <c r="D34" s="47"/>
      <c r="E34" s="47"/>
      <c r="F34" s="47"/>
      <c r="G34" s="47"/>
      <c r="H34" s="1"/>
      <c r="I34" s="3"/>
      <c r="J34" s="3"/>
      <c r="K34" s="3"/>
      <c r="L34" s="3"/>
      <c r="M34" s="3"/>
      <c r="N34" s="3"/>
      <c r="O34" s="3"/>
      <c r="P34" s="3"/>
      <c r="Q34" s="3"/>
      <c r="R34" s="3"/>
      <c r="S34" s="3"/>
      <c r="T34" s="3"/>
      <c r="U34" s="3"/>
      <c r="V34" s="3"/>
      <c r="W34" s="3"/>
      <c r="X34" s="3"/>
      <c r="Y34" s="3"/>
      <c r="Z34" s="3"/>
    </row>
    <row r="35" ht="15.75" customHeight="1">
      <c r="A35" s="46"/>
      <c r="B35" s="46"/>
      <c r="C35" s="47"/>
      <c r="D35" s="47"/>
      <c r="E35" s="47"/>
      <c r="F35" s="47"/>
      <c r="G35" s="47"/>
      <c r="H35" s="1"/>
      <c r="I35" s="3"/>
      <c r="J35" s="3"/>
      <c r="K35" s="3"/>
      <c r="L35" s="3"/>
      <c r="M35" s="3"/>
      <c r="N35" s="3"/>
      <c r="O35" s="3"/>
      <c r="P35" s="3"/>
      <c r="Q35" s="3"/>
      <c r="R35" s="3"/>
      <c r="S35" s="3"/>
      <c r="T35" s="3"/>
      <c r="U35" s="3"/>
      <c r="V35" s="3"/>
      <c r="W35" s="3"/>
      <c r="X35" s="3"/>
      <c r="Y35" s="3"/>
      <c r="Z35" s="3"/>
    </row>
    <row r="36" ht="15.75" customHeight="1">
      <c r="A36" s="46"/>
      <c r="B36" s="46"/>
      <c r="C36" s="47"/>
      <c r="D36" s="47"/>
      <c r="E36" s="47"/>
      <c r="F36" s="47"/>
      <c r="G36" s="47"/>
      <c r="H36" s="1"/>
      <c r="I36" s="3"/>
      <c r="J36" s="3"/>
      <c r="K36" s="3"/>
      <c r="L36" s="3"/>
      <c r="M36" s="3"/>
      <c r="N36" s="3"/>
      <c r="O36" s="3"/>
      <c r="P36" s="3"/>
      <c r="Q36" s="3"/>
      <c r="R36" s="3"/>
      <c r="S36" s="3"/>
      <c r="T36" s="3"/>
      <c r="U36" s="3"/>
      <c r="V36" s="3"/>
      <c r="W36" s="3"/>
      <c r="X36" s="3"/>
      <c r="Y36" s="3"/>
      <c r="Z36" s="3"/>
    </row>
    <row r="37" ht="15.75" customHeight="1">
      <c r="A37" s="46"/>
      <c r="B37" s="46"/>
      <c r="C37" s="47"/>
      <c r="D37" s="47"/>
      <c r="E37" s="47"/>
      <c r="F37" s="47"/>
      <c r="G37" s="47"/>
      <c r="H37" s="1"/>
      <c r="I37" s="3"/>
      <c r="J37" s="3"/>
      <c r="K37" s="3"/>
      <c r="L37" s="3"/>
      <c r="M37" s="3"/>
      <c r="N37" s="3"/>
      <c r="O37" s="3"/>
      <c r="P37" s="3"/>
      <c r="Q37" s="3"/>
      <c r="R37" s="3"/>
      <c r="S37" s="3"/>
      <c r="T37" s="3"/>
      <c r="U37" s="3"/>
      <c r="V37" s="3"/>
      <c r="W37" s="3"/>
      <c r="X37" s="3"/>
      <c r="Y37" s="3"/>
      <c r="Z37" s="3"/>
    </row>
    <row r="38" ht="15.75" customHeight="1">
      <c r="A38" s="46"/>
      <c r="B38" s="46"/>
      <c r="C38" s="47"/>
      <c r="D38" s="47"/>
      <c r="E38" s="47"/>
      <c r="F38" s="47"/>
      <c r="G38" s="47"/>
      <c r="H38" s="1"/>
      <c r="I38" s="3"/>
      <c r="J38" s="3"/>
      <c r="K38" s="3"/>
      <c r="L38" s="3"/>
      <c r="M38" s="3"/>
      <c r="N38" s="3"/>
      <c r="O38" s="3"/>
      <c r="P38" s="3"/>
      <c r="Q38" s="3"/>
      <c r="R38" s="3"/>
      <c r="S38" s="3"/>
      <c r="T38" s="3"/>
      <c r="U38" s="3"/>
      <c r="V38" s="3"/>
      <c r="W38" s="3"/>
      <c r="X38" s="3"/>
      <c r="Y38" s="3"/>
      <c r="Z38" s="3"/>
    </row>
    <row r="39" ht="15.75" customHeight="1">
      <c r="A39" s="46"/>
      <c r="B39" s="46"/>
      <c r="C39" s="47"/>
      <c r="D39" s="47"/>
      <c r="E39" s="47"/>
      <c r="F39" s="47"/>
      <c r="G39" s="47"/>
      <c r="H39" s="1"/>
      <c r="I39" s="3"/>
      <c r="J39" s="3"/>
      <c r="K39" s="3"/>
      <c r="L39" s="3"/>
      <c r="M39" s="3"/>
      <c r="N39" s="3"/>
      <c r="O39" s="3"/>
      <c r="P39" s="3"/>
      <c r="Q39" s="3"/>
      <c r="R39" s="3"/>
      <c r="S39" s="3"/>
      <c r="T39" s="3"/>
      <c r="U39" s="3"/>
      <c r="V39" s="3"/>
      <c r="W39" s="3"/>
      <c r="X39" s="3"/>
      <c r="Y39" s="3"/>
      <c r="Z39" s="3"/>
    </row>
    <row r="40" ht="15.75" customHeight="1">
      <c r="A40" s="46"/>
      <c r="B40" s="46"/>
      <c r="C40" s="47"/>
      <c r="D40" s="47"/>
      <c r="E40" s="47"/>
      <c r="F40" s="47"/>
      <c r="G40" s="47"/>
      <c r="H40" s="1"/>
      <c r="I40" s="3"/>
      <c r="J40" s="3"/>
      <c r="K40" s="3"/>
      <c r="L40" s="3"/>
      <c r="M40" s="3"/>
      <c r="N40" s="3"/>
      <c r="O40" s="3"/>
      <c r="P40" s="3"/>
      <c r="Q40" s="3"/>
      <c r="R40" s="3"/>
      <c r="S40" s="3"/>
      <c r="T40" s="3"/>
      <c r="U40" s="3"/>
      <c r="V40" s="3"/>
      <c r="W40" s="3"/>
      <c r="X40" s="3"/>
      <c r="Y40" s="3"/>
      <c r="Z40" s="3"/>
    </row>
    <row r="41" ht="15.75" customHeight="1">
      <c r="A41" s="46"/>
      <c r="B41" s="46"/>
      <c r="C41" s="47"/>
      <c r="D41" s="47"/>
      <c r="E41" s="47"/>
      <c r="F41" s="47"/>
      <c r="G41" s="47"/>
      <c r="H41" s="1"/>
      <c r="I41" s="3"/>
      <c r="J41" s="3"/>
      <c r="K41" s="3"/>
      <c r="L41" s="3"/>
      <c r="M41" s="3"/>
      <c r="N41" s="3"/>
      <c r="O41" s="3"/>
      <c r="P41" s="3"/>
      <c r="Q41" s="3"/>
      <c r="R41" s="3"/>
      <c r="S41" s="3"/>
      <c r="T41" s="3"/>
      <c r="U41" s="3"/>
      <c r="V41" s="3"/>
      <c r="W41" s="3"/>
      <c r="X41" s="3"/>
      <c r="Y41" s="3"/>
      <c r="Z41" s="3"/>
    </row>
    <row r="42" ht="15.75" customHeight="1">
      <c r="A42" s="46"/>
      <c r="B42" s="46"/>
      <c r="C42" s="47"/>
      <c r="D42" s="47"/>
      <c r="E42" s="47"/>
      <c r="F42" s="47"/>
      <c r="G42" s="47"/>
      <c r="H42" s="1"/>
      <c r="I42" s="3"/>
      <c r="J42" s="3"/>
      <c r="K42" s="3"/>
      <c r="L42" s="3"/>
      <c r="M42" s="3"/>
      <c r="N42" s="3"/>
      <c r="O42" s="3"/>
      <c r="P42" s="3"/>
      <c r="Q42" s="3"/>
      <c r="R42" s="3"/>
      <c r="S42" s="3"/>
      <c r="T42" s="3"/>
      <c r="U42" s="3"/>
      <c r="V42" s="3"/>
      <c r="W42" s="3"/>
      <c r="X42" s="3"/>
      <c r="Y42" s="3"/>
      <c r="Z42" s="3"/>
    </row>
    <row r="43" ht="15.75" customHeight="1">
      <c r="A43" s="46"/>
      <c r="B43" s="46"/>
      <c r="C43" s="47"/>
      <c r="D43" s="47"/>
      <c r="E43" s="47"/>
      <c r="F43" s="47"/>
      <c r="G43" s="47"/>
      <c r="H43" s="1"/>
      <c r="I43" s="3"/>
      <c r="J43" s="3"/>
      <c r="K43" s="3"/>
      <c r="L43" s="3"/>
      <c r="M43" s="3"/>
      <c r="N43" s="3"/>
      <c r="O43" s="3"/>
      <c r="P43" s="3"/>
      <c r="Q43" s="3"/>
      <c r="R43" s="3"/>
      <c r="S43" s="3"/>
      <c r="T43" s="3"/>
      <c r="U43" s="3"/>
      <c r="V43" s="3"/>
      <c r="W43" s="3"/>
      <c r="X43" s="3"/>
      <c r="Y43" s="3"/>
      <c r="Z43" s="3"/>
    </row>
    <row r="44" ht="15.75" customHeight="1">
      <c r="A44" s="46"/>
      <c r="B44" s="46"/>
      <c r="C44" s="47"/>
      <c r="D44" s="47"/>
      <c r="E44" s="47"/>
      <c r="F44" s="47"/>
      <c r="G44" s="47"/>
      <c r="H44" s="1"/>
      <c r="I44" s="3"/>
      <c r="J44" s="3"/>
      <c r="K44" s="3"/>
      <c r="L44" s="3"/>
      <c r="M44" s="3"/>
      <c r="N44" s="3"/>
      <c r="O44" s="3"/>
      <c r="P44" s="3"/>
      <c r="Q44" s="3"/>
      <c r="R44" s="3"/>
      <c r="S44" s="3"/>
      <c r="T44" s="3"/>
      <c r="U44" s="3"/>
      <c r="V44" s="3"/>
      <c r="W44" s="3"/>
      <c r="X44" s="3"/>
      <c r="Y44" s="3"/>
      <c r="Z44" s="3"/>
    </row>
    <row r="45" ht="15.75" customHeight="1">
      <c r="A45" s="46"/>
      <c r="B45" s="46"/>
      <c r="C45" s="47"/>
      <c r="D45" s="47"/>
      <c r="E45" s="47"/>
      <c r="F45" s="47"/>
      <c r="G45" s="47"/>
      <c r="H45" s="1"/>
      <c r="I45" s="3"/>
      <c r="J45" s="3"/>
      <c r="K45" s="3"/>
      <c r="L45" s="3"/>
      <c r="M45" s="3"/>
      <c r="N45" s="3"/>
      <c r="O45" s="3"/>
      <c r="P45" s="3"/>
      <c r="Q45" s="3"/>
      <c r="R45" s="3"/>
      <c r="S45" s="3"/>
      <c r="T45" s="3"/>
      <c r="U45" s="3"/>
      <c r="V45" s="3"/>
      <c r="W45" s="3"/>
      <c r="X45" s="3"/>
      <c r="Y45" s="3"/>
      <c r="Z45" s="3"/>
    </row>
    <row r="46" ht="15.75" customHeight="1">
      <c r="A46" s="46"/>
      <c r="B46" s="46"/>
      <c r="C46" s="47"/>
      <c r="D46" s="47"/>
      <c r="E46" s="47"/>
      <c r="F46" s="47"/>
      <c r="G46" s="47"/>
      <c r="H46" s="1"/>
      <c r="I46" s="3"/>
      <c r="J46" s="3"/>
      <c r="K46" s="3"/>
      <c r="L46" s="3"/>
      <c r="M46" s="3"/>
      <c r="N46" s="3"/>
      <c r="O46" s="3"/>
      <c r="P46" s="3"/>
      <c r="Q46" s="3"/>
      <c r="R46" s="3"/>
      <c r="S46" s="3"/>
      <c r="T46" s="3"/>
      <c r="U46" s="3"/>
      <c r="V46" s="3"/>
      <c r="W46" s="3"/>
      <c r="X46" s="3"/>
      <c r="Y46" s="3"/>
      <c r="Z46" s="3"/>
    </row>
    <row r="47" ht="15.75" customHeight="1">
      <c r="A47" s="46"/>
      <c r="B47" s="46"/>
      <c r="C47" s="47"/>
      <c r="D47" s="47"/>
      <c r="E47" s="47"/>
      <c r="F47" s="47"/>
      <c r="G47" s="47"/>
      <c r="H47" s="1"/>
      <c r="I47" s="3"/>
      <c r="J47" s="3"/>
      <c r="K47" s="3"/>
      <c r="L47" s="3"/>
      <c r="M47" s="3"/>
      <c r="N47" s="3"/>
      <c r="O47" s="3"/>
      <c r="P47" s="3"/>
      <c r="Q47" s="3"/>
      <c r="R47" s="3"/>
      <c r="S47" s="3"/>
      <c r="T47" s="3"/>
      <c r="U47" s="3"/>
      <c r="V47" s="3"/>
      <c r="W47" s="3"/>
      <c r="X47" s="3"/>
      <c r="Y47" s="3"/>
      <c r="Z47" s="3"/>
    </row>
    <row r="48" ht="15.75" customHeight="1">
      <c r="A48" s="46"/>
      <c r="B48" s="46"/>
      <c r="C48" s="47"/>
      <c r="D48" s="47"/>
      <c r="E48" s="47"/>
      <c r="F48" s="47"/>
      <c r="G48" s="47"/>
      <c r="H48" s="1"/>
      <c r="I48" s="3"/>
      <c r="J48" s="3"/>
      <c r="K48" s="3"/>
      <c r="L48" s="3"/>
      <c r="M48" s="3"/>
      <c r="N48" s="3"/>
      <c r="O48" s="3"/>
      <c r="P48" s="3"/>
      <c r="Q48" s="3"/>
      <c r="R48" s="3"/>
      <c r="S48" s="3"/>
      <c r="T48" s="3"/>
      <c r="U48" s="3"/>
      <c r="V48" s="3"/>
      <c r="W48" s="3"/>
      <c r="X48" s="3"/>
      <c r="Y48" s="3"/>
      <c r="Z48" s="3"/>
    </row>
    <row r="49" ht="15.75" customHeight="1">
      <c r="A49" s="46"/>
      <c r="B49" s="46"/>
      <c r="C49" s="47"/>
      <c r="D49" s="47"/>
      <c r="E49" s="47"/>
      <c r="F49" s="47"/>
      <c r="G49" s="47"/>
      <c r="H49" s="1"/>
      <c r="I49" s="3"/>
      <c r="J49" s="3"/>
      <c r="K49" s="3"/>
      <c r="L49" s="3"/>
      <c r="M49" s="3"/>
      <c r="N49" s="3"/>
      <c r="O49" s="3"/>
      <c r="P49" s="3"/>
      <c r="Q49" s="3"/>
      <c r="R49" s="3"/>
      <c r="S49" s="3"/>
      <c r="T49" s="3"/>
      <c r="U49" s="3"/>
      <c r="V49" s="3"/>
      <c r="W49" s="3"/>
      <c r="X49" s="3"/>
      <c r="Y49" s="3"/>
      <c r="Z49" s="3"/>
    </row>
    <row r="50" ht="15.75" customHeight="1">
      <c r="A50" s="46"/>
      <c r="B50" s="46"/>
      <c r="C50" s="47"/>
      <c r="D50" s="47"/>
      <c r="E50" s="47"/>
      <c r="F50" s="47"/>
      <c r="G50" s="47"/>
      <c r="H50" s="1"/>
      <c r="I50" s="3"/>
      <c r="J50" s="3"/>
      <c r="K50" s="3"/>
      <c r="L50" s="3"/>
      <c r="M50" s="3"/>
      <c r="N50" s="3"/>
      <c r="O50" s="3"/>
      <c r="P50" s="3"/>
      <c r="Q50" s="3"/>
      <c r="R50" s="3"/>
      <c r="S50" s="3"/>
      <c r="T50" s="3"/>
      <c r="U50" s="3"/>
      <c r="V50" s="3"/>
      <c r="W50" s="3"/>
      <c r="X50" s="3"/>
      <c r="Y50" s="3"/>
      <c r="Z50" s="3"/>
    </row>
    <row r="51" ht="15.75" customHeight="1">
      <c r="A51" s="46"/>
      <c r="B51" s="46"/>
      <c r="C51" s="47"/>
      <c r="D51" s="47"/>
      <c r="E51" s="47"/>
      <c r="F51" s="47"/>
      <c r="G51" s="47"/>
      <c r="H51" s="1"/>
      <c r="I51" s="3"/>
      <c r="J51" s="3"/>
      <c r="K51" s="3"/>
      <c r="L51" s="3"/>
      <c r="M51" s="3"/>
      <c r="N51" s="3"/>
      <c r="O51" s="3"/>
      <c r="P51" s="3"/>
      <c r="Q51" s="3"/>
      <c r="R51" s="3"/>
      <c r="S51" s="3"/>
      <c r="T51" s="3"/>
      <c r="U51" s="3"/>
      <c r="V51" s="3"/>
      <c r="W51" s="3"/>
      <c r="X51" s="3"/>
      <c r="Y51" s="3"/>
      <c r="Z51" s="3"/>
    </row>
    <row r="52" ht="15.75" customHeight="1">
      <c r="A52" s="46"/>
      <c r="B52" s="46"/>
      <c r="C52" s="47"/>
      <c r="D52" s="47"/>
      <c r="E52" s="47"/>
      <c r="F52" s="47"/>
      <c r="G52" s="47"/>
      <c r="H52" s="1"/>
      <c r="I52" s="3"/>
      <c r="J52" s="3"/>
      <c r="K52" s="3"/>
      <c r="L52" s="3"/>
      <c r="M52" s="3"/>
      <c r="N52" s="3"/>
      <c r="O52" s="3"/>
      <c r="P52" s="3"/>
      <c r="Q52" s="3"/>
      <c r="R52" s="3"/>
      <c r="S52" s="3"/>
      <c r="T52" s="3"/>
      <c r="U52" s="3"/>
      <c r="V52" s="3"/>
      <c r="W52" s="3"/>
      <c r="X52" s="3"/>
      <c r="Y52" s="3"/>
      <c r="Z52" s="3"/>
    </row>
    <row r="53" ht="15.75" customHeight="1">
      <c r="A53" s="46"/>
      <c r="B53" s="46"/>
      <c r="C53" s="47"/>
      <c r="D53" s="47"/>
      <c r="E53" s="47"/>
      <c r="F53" s="47"/>
      <c r="G53" s="47"/>
      <c r="H53" s="1"/>
      <c r="I53" s="3"/>
      <c r="J53" s="3"/>
      <c r="K53" s="3"/>
      <c r="L53" s="3"/>
      <c r="M53" s="3"/>
      <c r="N53" s="3"/>
      <c r="O53" s="3"/>
      <c r="P53" s="3"/>
      <c r="Q53" s="3"/>
      <c r="R53" s="3"/>
      <c r="S53" s="3"/>
      <c r="T53" s="3"/>
      <c r="U53" s="3"/>
      <c r="V53" s="3"/>
      <c r="W53" s="3"/>
      <c r="X53" s="3"/>
      <c r="Y53" s="3"/>
      <c r="Z53" s="3"/>
    </row>
    <row r="54" ht="15.75" customHeight="1">
      <c r="A54" s="46"/>
      <c r="B54" s="46"/>
      <c r="C54" s="47"/>
      <c r="D54" s="47"/>
      <c r="E54" s="47"/>
      <c r="F54" s="47"/>
      <c r="G54" s="47"/>
      <c r="H54" s="1"/>
      <c r="I54" s="3"/>
      <c r="J54" s="3"/>
      <c r="K54" s="3"/>
      <c r="L54" s="3"/>
      <c r="M54" s="3"/>
      <c r="N54" s="3"/>
      <c r="O54" s="3"/>
      <c r="P54" s="3"/>
      <c r="Q54" s="3"/>
      <c r="R54" s="3"/>
      <c r="S54" s="3"/>
      <c r="T54" s="3"/>
      <c r="U54" s="3"/>
      <c r="V54" s="3"/>
      <c r="W54" s="3"/>
      <c r="X54" s="3"/>
      <c r="Y54" s="3"/>
      <c r="Z54" s="3"/>
    </row>
    <row r="55" ht="15.75" customHeight="1">
      <c r="A55" s="46"/>
      <c r="B55" s="46"/>
      <c r="C55" s="47"/>
      <c r="D55" s="47"/>
      <c r="E55" s="47"/>
      <c r="F55" s="47"/>
      <c r="G55" s="47"/>
      <c r="H55" s="1"/>
      <c r="I55" s="3"/>
      <c r="J55" s="3"/>
      <c r="K55" s="3"/>
      <c r="L55" s="3"/>
      <c r="M55" s="3"/>
      <c r="N55" s="3"/>
      <c r="O55" s="3"/>
      <c r="P55" s="3"/>
      <c r="Q55" s="3"/>
      <c r="R55" s="3"/>
      <c r="S55" s="3"/>
      <c r="T55" s="3"/>
      <c r="U55" s="3"/>
      <c r="V55" s="3"/>
      <c r="W55" s="3"/>
      <c r="X55" s="3"/>
      <c r="Y55" s="3"/>
      <c r="Z55" s="3"/>
    </row>
    <row r="56" ht="15.75" customHeight="1">
      <c r="A56" s="46"/>
      <c r="B56" s="46"/>
      <c r="C56" s="47"/>
      <c r="D56" s="47"/>
      <c r="E56" s="47"/>
      <c r="F56" s="47"/>
      <c r="G56" s="47"/>
      <c r="H56" s="1"/>
      <c r="I56" s="3"/>
      <c r="J56" s="3"/>
      <c r="K56" s="3"/>
      <c r="L56" s="3"/>
      <c r="M56" s="3"/>
      <c r="N56" s="3"/>
      <c r="O56" s="3"/>
      <c r="P56" s="3"/>
      <c r="Q56" s="3"/>
      <c r="R56" s="3"/>
      <c r="S56" s="3"/>
      <c r="T56" s="3"/>
      <c r="U56" s="3"/>
      <c r="V56" s="3"/>
      <c r="W56" s="3"/>
      <c r="X56" s="3"/>
      <c r="Y56" s="3"/>
      <c r="Z56" s="3"/>
    </row>
    <row r="57" ht="15.75" customHeight="1">
      <c r="A57" s="46"/>
      <c r="B57" s="46"/>
      <c r="C57" s="47"/>
      <c r="D57" s="47"/>
      <c r="E57" s="47"/>
      <c r="F57" s="47"/>
      <c r="G57" s="47"/>
      <c r="H57" s="1"/>
      <c r="I57" s="3"/>
      <c r="J57" s="3"/>
      <c r="K57" s="3"/>
      <c r="L57" s="3"/>
      <c r="M57" s="3"/>
      <c r="N57" s="3"/>
      <c r="O57" s="3"/>
      <c r="P57" s="3"/>
      <c r="Q57" s="3"/>
      <c r="R57" s="3"/>
      <c r="S57" s="3"/>
      <c r="T57" s="3"/>
      <c r="U57" s="3"/>
      <c r="V57" s="3"/>
      <c r="W57" s="3"/>
      <c r="X57" s="3"/>
      <c r="Y57" s="3"/>
      <c r="Z57" s="3"/>
    </row>
    <row r="58" ht="15.75" customHeight="1">
      <c r="A58" s="46"/>
      <c r="B58" s="46"/>
      <c r="C58" s="47"/>
      <c r="D58" s="47"/>
      <c r="E58" s="47"/>
      <c r="F58" s="47"/>
      <c r="G58" s="47"/>
      <c r="H58" s="1"/>
      <c r="I58" s="3"/>
      <c r="J58" s="3"/>
      <c r="K58" s="3"/>
      <c r="L58" s="3"/>
      <c r="M58" s="3"/>
      <c r="N58" s="3"/>
      <c r="O58" s="3"/>
      <c r="P58" s="3"/>
      <c r="Q58" s="3"/>
      <c r="R58" s="3"/>
      <c r="S58" s="3"/>
      <c r="T58" s="3"/>
      <c r="U58" s="3"/>
      <c r="V58" s="3"/>
      <c r="W58" s="3"/>
      <c r="X58" s="3"/>
      <c r="Y58" s="3"/>
      <c r="Z58" s="3"/>
    </row>
    <row r="59" ht="15.75" customHeight="1">
      <c r="A59" s="46"/>
      <c r="B59" s="46"/>
      <c r="C59" s="47"/>
      <c r="D59" s="47"/>
      <c r="E59" s="47"/>
      <c r="F59" s="47"/>
      <c r="G59" s="47"/>
      <c r="H59" s="1"/>
      <c r="I59" s="3"/>
      <c r="J59" s="3"/>
      <c r="K59" s="3"/>
      <c r="L59" s="3"/>
      <c r="M59" s="3"/>
      <c r="N59" s="3"/>
      <c r="O59" s="3"/>
      <c r="P59" s="3"/>
      <c r="Q59" s="3"/>
      <c r="R59" s="3"/>
      <c r="S59" s="3"/>
      <c r="T59" s="3"/>
      <c r="U59" s="3"/>
      <c r="V59" s="3"/>
      <c r="W59" s="3"/>
      <c r="X59" s="3"/>
      <c r="Y59" s="3"/>
      <c r="Z59" s="3"/>
    </row>
    <row r="60" ht="15.75" customHeight="1">
      <c r="A60" s="46"/>
      <c r="B60" s="46"/>
      <c r="C60" s="47"/>
      <c r="D60" s="47"/>
      <c r="E60" s="47"/>
      <c r="F60" s="47"/>
      <c r="G60" s="47"/>
      <c r="H60" s="1"/>
      <c r="I60" s="3"/>
      <c r="J60" s="3"/>
      <c r="K60" s="3"/>
      <c r="L60" s="3"/>
      <c r="M60" s="3"/>
      <c r="N60" s="3"/>
      <c r="O60" s="3"/>
      <c r="P60" s="3"/>
      <c r="Q60" s="3"/>
      <c r="R60" s="3"/>
      <c r="S60" s="3"/>
      <c r="T60" s="3"/>
      <c r="U60" s="3"/>
      <c r="V60" s="3"/>
      <c r="W60" s="3"/>
      <c r="X60" s="3"/>
      <c r="Y60" s="3"/>
      <c r="Z60" s="3"/>
    </row>
    <row r="61" ht="15.75" customHeight="1">
      <c r="A61" s="46"/>
      <c r="B61" s="46"/>
      <c r="C61" s="47"/>
      <c r="D61" s="47"/>
      <c r="E61" s="47"/>
      <c r="F61" s="47"/>
      <c r="G61" s="47"/>
      <c r="H61" s="1"/>
      <c r="I61" s="3"/>
      <c r="J61" s="3"/>
      <c r="K61" s="3"/>
      <c r="L61" s="3"/>
      <c r="M61" s="3"/>
      <c r="N61" s="3"/>
      <c r="O61" s="3"/>
      <c r="P61" s="3"/>
      <c r="Q61" s="3"/>
      <c r="R61" s="3"/>
      <c r="S61" s="3"/>
      <c r="T61" s="3"/>
      <c r="U61" s="3"/>
      <c r="V61" s="3"/>
      <c r="W61" s="3"/>
      <c r="X61" s="3"/>
      <c r="Y61" s="3"/>
      <c r="Z61" s="3"/>
    </row>
    <row r="62" ht="15.75" customHeight="1">
      <c r="A62" s="46"/>
      <c r="B62" s="46"/>
      <c r="C62" s="47"/>
      <c r="D62" s="47"/>
      <c r="E62" s="47"/>
      <c r="F62" s="47"/>
      <c r="G62" s="47"/>
      <c r="H62" s="1"/>
      <c r="I62" s="3"/>
      <c r="J62" s="3"/>
      <c r="K62" s="3"/>
      <c r="L62" s="3"/>
      <c r="M62" s="3"/>
      <c r="N62" s="3"/>
      <c r="O62" s="3"/>
      <c r="P62" s="3"/>
      <c r="Q62" s="3"/>
      <c r="R62" s="3"/>
      <c r="S62" s="3"/>
      <c r="T62" s="3"/>
      <c r="U62" s="3"/>
      <c r="V62" s="3"/>
      <c r="W62" s="3"/>
      <c r="X62" s="3"/>
      <c r="Y62" s="3"/>
      <c r="Z62" s="3"/>
    </row>
    <row r="63" ht="15.75" customHeight="1">
      <c r="A63" s="46"/>
      <c r="B63" s="46"/>
      <c r="C63" s="47"/>
      <c r="D63" s="47"/>
      <c r="E63" s="47"/>
      <c r="F63" s="47"/>
      <c r="G63" s="47"/>
      <c r="H63" s="1"/>
      <c r="I63" s="3"/>
      <c r="J63" s="3"/>
      <c r="K63" s="3"/>
      <c r="L63" s="3"/>
      <c r="M63" s="3"/>
      <c r="N63" s="3"/>
      <c r="O63" s="3"/>
      <c r="P63" s="3"/>
      <c r="Q63" s="3"/>
      <c r="R63" s="3"/>
      <c r="S63" s="3"/>
      <c r="T63" s="3"/>
      <c r="U63" s="3"/>
      <c r="V63" s="3"/>
      <c r="W63" s="3"/>
      <c r="X63" s="3"/>
      <c r="Y63" s="3"/>
      <c r="Z63" s="3"/>
    </row>
    <row r="64" ht="15.75" customHeight="1">
      <c r="A64" s="46"/>
      <c r="B64" s="46"/>
      <c r="C64" s="47"/>
      <c r="D64" s="47"/>
      <c r="E64" s="47"/>
      <c r="F64" s="47"/>
      <c r="G64" s="47"/>
      <c r="H64" s="1"/>
      <c r="I64" s="3"/>
      <c r="J64" s="3"/>
      <c r="K64" s="3"/>
      <c r="L64" s="3"/>
      <c r="M64" s="3"/>
      <c r="N64" s="3"/>
      <c r="O64" s="3"/>
      <c r="P64" s="3"/>
      <c r="Q64" s="3"/>
      <c r="R64" s="3"/>
      <c r="S64" s="3"/>
      <c r="T64" s="3"/>
      <c r="U64" s="3"/>
      <c r="V64" s="3"/>
      <c r="W64" s="3"/>
      <c r="X64" s="3"/>
      <c r="Y64" s="3"/>
      <c r="Z64" s="3"/>
    </row>
    <row r="65" ht="15.75" customHeight="1">
      <c r="A65" s="46"/>
      <c r="B65" s="46"/>
      <c r="C65" s="47"/>
      <c r="D65" s="47"/>
      <c r="E65" s="47"/>
      <c r="F65" s="47"/>
      <c r="G65" s="47"/>
      <c r="H65" s="1"/>
      <c r="I65" s="3"/>
      <c r="J65" s="3"/>
      <c r="K65" s="3"/>
      <c r="L65" s="3"/>
      <c r="M65" s="3"/>
      <c r="N65" s="3"/>
      <c r="O65" s="3"/>
      <c r="P65" s="3"/>
      <c r="Q65" s="3"/>
      <c r="R65" s="3"/>
      <c r="S65" s="3"/>
      <c r="T65" s="3"/>
      <c r="U65" s="3"/>
      <c r="V65" s="3"/>
      <c r="W65" s="3"/>
      <c r="X65" s="3"/>
      <c r="Y65" s="3"/>
      <c r="Z65" s="3"/>
    </row>
    <row r="66" ht="15.75" customHeight="1">
      <c r="A66" s="46"/>
      <c r="B66" s="46"/>
      <c r="C66" s="47"/>
      <c r="D66" s="47"/>
      <c r="E66" s="47"/>
      <c r="F66" s="47"/>
      <c r="G66" s="47"/>
      <c r="H66" s="1"/>
      <c r="I66" s="3"/>
      <c r="J66" s="3"/>
      <c r="K66" s="3"/>
      <c r="L66" s="3"/>
      <c r="M66" s="3"/>
      <c r="N66" s="3"/>
      <c r="O66" s="3"/>
      <c r="P66" s="3"/>
      <c r="Q66" s="3"/>
      <c r="R66" s="3"/>
      <c r="S66" s="3"/>
      <c r="T66" s="3"/>
      <c r="U66" s="3"/>
      <c r="V66" s="3"/>
      <c r="W66" s="3"/>
      <c r="X66" s="3"/>
      <c r="Y66" s="3"/>
      <c r="Z66" s="3"/>
    </row>
    <row r="67" ht="15.75" customHeight="1">
      <c r="A67" s="46"/>
      <c r="B67" s="46"/>
      <c r="C67" s="47"/>
      <c r="D67" s="47"/>
      <c r="E67" s="47"/>
      <c r="F67" s="47"/>
      <c r="G67" s="47"/>
      <c r="H67" s="1"/>
      <c r="I67" s="3"/>
      <c r="J67" s="3"/>
      <c r="K67" s="3"/>
      <c r="L67" s="3"/>
      <c r="M67" s="3"/>
      <c r="N67" s="3"/>
      <c r="O67" s="3"/>
      <c r="P67" s="3"/>
      <c r="Q67" s="3"/>
      <c r="R67" s="3"/>
      <c r="S67" s="3"/>
      <c r="T67" s="3"/>
      <c r="U67" s="3"/>
      <c r="V67" s="3"/>
      <c r="W67" s="3"/>
      <c r="X67" s="3"/>
      <c r="Y67" s="3"/>
      <c r="Z67" s="3"/>
    </row>
    <row r="68" ht="15.75" customHeight="1">
      <c r="A68" s="46"/>
      <c r="B68" s="46"/>
      <c r="C68" s="47"/>
      <c r="D68" s="47"/>
      <c r="E68" s="47"/>
      <c r="F68" s="47"/>
      <c r="G68" s="47"/>
      <c r="H68" s="1"/>
      <c r="I68" s="3"/>
      <c r="J68" s="3"/>
      <c r="K68" s="3"/>
      <c r="L68" s="3"/>
      <c r="M68" s="3"/>
      <c r="N68" s="3"/>
      <c r="O68" s="3"/>
      <c r="P68" s="3"/>
      <c r="Q68" s="3"/>
      <c r="R68" s="3"/>
      <c r="S68" s="3"/>
      <c r="T68" s="3"/>
      <c r="U68" s="3"/>
      <c r="V68" s="3"/>
      <c r="W68" s="3"/>
      <c r="X68" s="3"/>
      <c r="Y68" s="3"/>
      <c r="Z68" s="3"/>
    </row>
    <row r="69" ht="15.75" customHeight="1">
      <c r="A69" s="46"/>
      <c r="B69" s="46"/>
      <c r="C69" s="47"/>
      <c r="D69" s="47"/>
      <c r="E69" s="47"/>
      <c r="F69" s="47"/>
      <c r="G69" s="47"/>
      <c r="H69" s="1"/>
      <c r="I69" s="3"/>
      <c r="J69" s="3"/>
      <c r="K69" s="3"/>
      <c r="L69" s="3"/>
      <c r="M69" s="3"/>
      <c r="N69" s="3"/>
      <c r="O69" s="3"/>
      <c r="P69" s="3"/>
      <c r="Q69" s="3"/>
      <c r="R69" s="3"/>
      <c r="S69" s="3"/>
      <c r="T69" s="3"/>
      <c r="U69" s="3"/>
      <c r="V69" s="3"/>
      <c r="W69" s="3"/>
      <c r="X69" s="3"/>
      <c r="Y69" s="3"/>
      <c r="Z69" s="3"/>
    </row>
    <row r="70" ht="15.75" customHeight="1">
      <c r="A70" s="46"/>
      <c r="B70" s="46"/>
      <c r="C70" s="47"/>
      <c r="D70" s="47"/>
      <c r="E70" s="47"/>
      <c r="F70" s="47"/>
      <c r="G70" s="47"/>
      <c r="H70" s="1"/>
      <c r="I70" s="3"/>
      <c r="J70" s="3"/>
      <c r="K70" s="3"/>
      <c r="L70" s="3"/>
      <c r="M70" s="3"/>
      <c r="N70" s="3"/>
      <c r="O70" s="3"/>
      <c r="P70" s="3"/>
      <c r="Q70" s="3"/>
      <c r="R70" s="3"/>
      <c r="S70" s="3"/>
      <c r="T70" s="3"/>
      <c r="U70" s="3"/>
      <c r="V70" s="3"/>
      <c r="W70" s="3"/>
      <c r="X70" s="3"/>
      <c r="Y70" s="3"/>
      <c r="Z70" s="3"/>
    </row>
    <row r="71" ht="15.75" customHeight="1">
      <c r="A71" s="46"/>
      <c r="B71" s="46"/>
      <c r="C71" s="47"/>
      <c r="D71" s="47"/>
      <c r="E71" s="47"/>
      <c r="F71" s="47"/>
      <c r="G71" s="47"/>
      <c r="H71" s="1"/>
      <c r="I71" s="3"/>
      <c r="J71" s="3"/>
      <c r="K71" s="3"/>
      <c r="L71" s="3"/>
      <c r="M71" s="3"/>
      <c r="N71" s="3"/>
      <c r="O71" s="3"/>
      <c r="P71" s="3"/>
      <c r="Q71" s="3"/>
      <c r="R71" s="3"/>
      <c r="S71" s="3"/>
      <c r="T71" s="3"/>
      <c r="U71" s="3"/>
      <c r="V71" s="3"/>
      <c r="W71" s="3"/>
      <c r="X71" s="3"/>
      <c r="Y71" s="3"/>
      <c r="Z71" s="3"/>
    </row>
    <row r="72" ht="15.75" customHeight="1">
      <c r="A72" s="46"/>
      <c r="B72" s="46"/>
      <c r="C72" s="47"/>
      <c r="D72" s="47"/>
      <c r="E72" s="47"/>
      <c r="F72" s="47"/>
      <c r="G72" s="47"/>
      <c r="H72" s="1"/>
      <c r="I72" s="3"/>
      <c r="J72" s="3"/>
      <c r="K72" s="3"/>
      <c r="L72" s="3"/>
      <c r="M72" s="3"/>
      <c r="N72" s="3"/>
      <c r="O72" s="3"/>
      <c r="P72" s="3"/>
      <c r="Q72" s="3"/>
      <c r="R72" s="3"/>
      <c r="S72" s="3"/>
      <c r="T72" s="3"/>
      <c r="U72" s="3"/>
      <c r="V72" s="3"/>
      <c r="W72" s="3"/>
      <c r="X72" s="3"/>
      <c r="Y72" s="3"/>
      <c r="Z72" s="3"/>
    </row>
    <row r="73" ht="15.75" customHeight="1">
      <c r="A73" s="46"/>
      <c r="B73" s="46"/>
      <c r="C73" s="47"/>
      <c r="D73" s="47"/>
      <c r="E73" s="47"/>
      <c r="F73" s="47"/>
      <c r="G73" s="47"/>
      <c r="H73" s="1"/>
      <c r="I73" s="3"/>
      <c r="J73" s="3"/>
      <c r="K73" s="3"/>
      <c r="L73" s="3"/>
      <c r="M73" s="3"/>
      <c r="N73" s="3"/>
      <c r="O73" s="3"/>
      <c r="P73" s="3"/>
      <c r="Q73" s="3"/>
      <c r="R73" s="3"/>
      <c r="S73" s="3"/>
      <c r="T73" s="3"/>
      <c r="U73" s="3"/>
      <c r="V73" s="3"/>
      <c r="W73" s="3"/>
      <c r="X73" s="3"/>
      <c r="Y73" s="3"/>
      <c r="Z73" s="3"/>
    </row>
    <row r="74" ht="15.75" customHeight="1">
      <c r="A74" s="46"/>
      <c r="B74" s="46"/>
      <c r="C74" s="47"/>
      <c r="D74" s="47"/>
      <c r="E74" s="47"/>
      <c r="F74" s="47"/>
      <c r="G74" s="47"/>
      <c r="H74" s="1"/>
      <c r="I74" s="3"/>
      <c r="J74" s="3"/>
      <c r="K74" s="3"/>
      <c r="L74" s="3"/>
      <c r="M74" s="3"/>
      <c r="N74" s="3"/>
      <c r="O74" s="3"/>
      <c r="P74" s="3"/>
      <c r="Q74" s="3"/>
      <c r="R74" s="3"/>
      <c r="S74" s="3"/>
      <c r="T74" s="3"/>
      <c r="U74" s="3"/>
      <c r="V74" s="3"/>
      <c r="W74" s="3"/>
      <c r="X74" s="3"/>
      <c r="Y74" s="3"/>
      <c r="Z74" s="3"/>
    </row>
    <row r="75" ht="15.75" customHeight="1">
      <c r="A75" s="46"/>
      <c r="B75" s="46"/>
      <c r="C75" s="47"/>
      <c r="D75" s="47"/>
      <c r="E75" s="47"/>
      <c r="F75" s="47"/>
      <c r="G75" s="47"/>
      <c r="H75" s="1"/>
      <c r="I75" s="3"/>
      <c r="J75" s="3"/>
      <c r="K75" s="3"/>
      <c r="L75" s="3"/>
      <c r="M75" s="3"/>
      <c r="N75" s="3"/>
      <c r="O75" s="3"/>
      <c r="P75" s="3"/>
      <c r="Q75" s="3"/>
      <c r="R75" s="3"/>
      <c r="S75" s="3"/>
      <c r="T75" s="3"/>
      <c r="U75" s="3"/>
      <c r="V75" s="3"/>
      <c r="W75" s="3"/>
      <c r="X75" s="3"/>
      <c r="Y75" s="3"/>
      <c r="Z75" s="3"/>
    </row>
    <row r="76" ht="15.75" customHeight="1">
      <c r="A76" s="46"/>
      <c r="B76" s="46"/>
      <c r="C76" s="47"/>
      <c r="D76" s="47"/>
      <c r="E76" s="47"/>
      <c r="F76" s="47"/>
      <c r="G76" s="47"/>
      <c r="H76" s="1"/>
      <c r="I76" s="3"/>
      <c r="J76" s="3"/>
      <c r="K76" s="3"/>
      <c r="L76" s="3"/>
      <c r="M76" s="3"/>
      <c r="N76" s="3"/>
      <c r="O76" s="3"/>
      <c r="P76" s="3"/>
      <c r="Q76" s="3"/>
      <c r="R76" s="3"/>
      <c r="S76" s="3"/>
      <c r="T76" s="3"/>
      <c r="U76" s="3"/>
      <c r="V76" s="3"/>
      <c r="W76" s="3"/>
      <c r="X76" s="3"/>
      <c r="Y76" s="3"/>
      <c r="Z76" s="3"/>
    </row>
    <row r="77" ht="15.75" customHeight="1">
      <c r="A77" s="46"/>
      <c r="B77" s="46"/>
      <c r="C77" s="47"/>
      <c r="D77" s="47"/>
      <c r="E77" s="47"/>
      <c r="F77" s="47"/>
      <c r="G77" s="47"/>
      <c r="H77" s="1"/>
      <c r="I77" s="3"/>
      <c r="J77" s="3"/>
      <c r="K77" s="3"/>
      <c r="L77" s="3"/>
      <c r="M77" s="3"/>
      <c r="N77" s="3"/>
      <c r="O77" s="3"/>
      <c r="P77" s="3"/>
      <c r="Q77" s="3"/>
      <c r="R77" s="3"/>
      <c r="S77" s="3"/>
      <c r="T77" s="3"/>
      <c r="U77" s="3"/>
      <c r="V77" s="3"/>
      <c r="W77" s="3"/>
      <c r="X77" s="3"/>
      <c r="Y77" s="3"/>
      <c r="Z77" s="3"/>
    </row>
    <row r="78" ht="15.75" customHeight="1">
      <c r="A78" s="46"/>
      <c r="B78" s="46"/>
      <c r="C78" s="47"/>
      <c r="D78" s="47"/>
      <c r="E78" s="47"/>
      <c r="F78" s="47"/>
      <c r="G78" s="47"/>
      <c r="H78" s="1"/>
      <c r="I78" s="3"/>
      <c r="J78" s="3"/>
      <c r="K78" s="3"/>
      <c r="L78" s="3"/>
      <c r="M78" s="3"/>
      <c r="N78" s="3"/>
      <c r="O78" s="3"/>
      <c r="P78" s="3"/>
      <c r="Q78" s="3"/>
      <c r="R78" s="3"/>
      <c r="S78" s="3"/>
      <c r="T78" s="3"/>
      <c r="U78" s="3"/>
      <c r="V78" s="3"/>
      <c r="W78" s="3"/>
      <c r="X78" s="3"/>
      <c r="Y78" s="3"/>
      <c r="Z78" s="3"/>
    </row>
    <row r="79" ht="15.75" customHeight="1">
      <c r="A79" s="46"/>
      <c r="B79" s="46"/>
      <c r="C79" s="47"/>
      <c r="D79" s="47"/>
      <c r="E79" s="47"/>
      <c r="F79" s="47"/>
      <c r="G79" s="47"/>
      <c r="H79" s="1"/>
      <c r="I79" s="3"/>
      <c r="J79" s="3"/>
      <c r="K79" s="3"/>
      <c r="L79" s="3"/>
      <c r="M79" s="3"/>
      <c r="N79" s="3"/>
      <c r="O79" s="3"/>
      <c r="P79" s="3"/>
      <c r="Q79" s="3"/>
      <c r="R79" s="3"/>
      <c r="S79" s="3"/>
      <c r="T79" s="3"/>
      <c r="U79" s="3"/>
      <c r="V79" s="3"/>
      <c r="W79" s="3"/>
      <c r="X79" s="3"/>
      <c r="Y79" s="3"/>
      <c r="Z79" s="3"/>
    </row>
    <row r="80" ht="15.75" customHeight="1">
      <c r="A80" s="46"/>
      <c r="B80" s="46"/>
      <c r="C80" s="47"/>
      <c r="D80" s="47"/>
      <c r="E80" s="47"/>
      <c r="F80" s="47"/>
      <c r="G80" s="47"/>
      <c r="H80" s="1"/>
      <c r="I80" s="3"/>
      <c r="J80" s="3"/>
      <c r="K80" s="3"/>
      <c r="L80" s="3"/>
      <c r="M80" s="3"/>
      <c r="N80" s="3"/>
      <c r="O80" s="3"/>
      <c r="P80" s="3"/>
      <c r="Q80" s="3"/>
      <c r="R80" s="3"/>
      <c r="S80" s="3"/>
      <c r="T80" s="3"/>
      <c r="U80" s="3"/>
      <c r="V80" s="3"/>
      <c r="W80" s="3"/>
      <c r="X80" s="3"/>
      <c r="Y80" s="3"/>
      <c r="Z80" s="3"/>
    </row>
    <row r="81" ht="15.75" customHeight="1">
      <c r="A81" s="46"/>
      <c r="B81" s="46"/>
      <c r="C81" s="47"/>
      <c r="D81" s="47"/>
      <c r="E81" s="47"/>
      <c r="F81" s="47"/>
      <c r="G81" s="47"/>
      <c r="H81" s="1"/>
      <c r="I81" s="3"/>
      <c r="J81" s="3"/>
      <c r="K81" s="3"/>
      <c r="L81" s="3"/>
      <c r="M81" s="3"/>
      <c r="N81" s="3"/>
      <c r="O81" s="3"/>
      <c r="P81" s="3"/>
      <c r="Q81" s="3"/>
      <c r="R81" s="3"/>
      <c r="S81" s="3"/>
      <c r="T81" s="3"/>
      <c r="U81" s="3"/>
      <c r="V81" s="3"/>
      <c r="W81" s="3"/>
      <c r="X81" s="3"/>
      <c r="Y81" s="3"/>
      <c r="Z81" s="3"/>
    </row>
    <row r="82" ht="15.75" customHeight="1">
      <c r="A82" s="46"/>
      <c r="B82" s="46"/>
      <c r="C82" s="47"/>
      <c r="D82" s="47"/>
      <c r="E82" s="47"/>
      <c r="F82" s="47"/>
      <c r="G82" s="47"/>
      <c r="H82" s="1"/>
      <c r="I82" s="3"/>
      <c r="J82" s="3"/>
      <c r="K82" s="3"/>
      <c r="L82" s="3"/>
      <c r="M82" s="3"/>
      <c r="N82" s="3"/>
      <c r="O82" s="3"/>
      <c r="P82" s="3"/>
      <c r="Q82" s="3"/>
      <c r="R82" s="3"/>
      <c r="S82" s="3"/>
      <c r="T82" s="3"/>
      <c r="U82" s="3"/>
      <c r="V82" s="3"/>
      <c r="W82" s="3"/>
      <c r="X82" s="3"/>
      <c r="Y82" s="3"/>
      <c r="Z82" s="3"/>
    </row>
    <row r="83" ht="15.75" customHeight="1">
      <c r="A83" s="46"/>
      <c r="B83" s="46"/>
      <c r="C83" s="47"/>
      <c r="D83" s="47"/>
      <c r="E83" s="47"/>
      <c r="F83" s="47"/>
      <c r="G83" s="47"/>
      <c r="H83" s="1"/>
      <c r="I83" s="3"/>
      <c r="J83" s="3"/>
      <c r="K83" s="3"/>
      <c r="L83" s="3"/>
      <c r="M83" s="3"/>
      <c r="N83" s="3"/>
      <c r="O83" s="3"/>
      <c r="P83" s="3"/>
      <c r="Q83" s="3"/>
      <c r="R83" s="3"/>
      <c r="S83" s="3"/>
      <c r="T83" s="3"/>
      <c r="U83" s="3"/>
      <c r="V83" s="3"/>
      <c r="W83" s="3"/>
      <c r="X83" s="3"/>
      <c r="Y83" s="3"/>
      <c r="Z83" s="3"/>
    </row>
    <row r="84" ht="15.75" customHeight="1">
      <c r="A84" s="46"/>
      <c r="B84" s="46"/>
      <c r="C84" s="47"/>
      <c r="D84" s="47"/>
      <c r="E84" s="47"/>
      <c r="F84" s="47"/>
      <c r="G84" s="47"/>
      <c r="H84" s="1"/>
      <c r="I84" s="3"/>
      <c r="J84" s="3"/>
      <c r="K84" s="3"/>
      <c r="L84" s="3"/>
      <c r="M84" s="3"/>
      <c r="N84" s="3"/>
      <c r="O84" s="3"/>
      <c r="P84" s="3"/>
      <c r="Q84" s="3"/>
      <c r="R84" s="3"/>
      <c r="S84" s="3"/>
      <c r="T84" s="3"/>
      <c r="U84" s="3"/>
      <c r="V84" s="3"/>
      <c r="W84" s="3"/>
      <c r="X84" s="3"/>
      <c r="Y84" s="3"/>
      <c r="Z84" s="3"/>
    </row>
    <row r="85" ht="15.75" customHeight="1">
      <c r="A85" s="46"/>
      <c r="B85" s="46"/>
      <c r="C85" s="47"/>
      <c r="D85" s="47"/>
      <c r="E85" s="47"/>
      <c r="F85" s="47"/>
      <c r="G85" s="47"/>
      <c r="H85" s="1"/>
      <c r="I85" s="3"/>
      <c r="J85" s="3"/>
      <c r="K85" s="3"/>
      <c r="L85" s="3"/>
      <c r="M85" s="3"/>
      <c r="N85" s="3"/>
      <c r="O85" s="3"/>
      <c r="P85" s="3"/>
      <c r="Q85" s="3"/>
      <c r="R85" s="3"/>
      <c r="S85" s="3"/>
      <c r="T85" s="3"/>
      <c r="U85" s="3"/>
      <c r="V85" s="3"/>
      <c r="W85" s="3"/>
      <c r="X85" s="3"/>
      <c r="Y85" s="3"/>
      <c r="Z85" s="3"/>
    </row>
    <row r="86" ht="15.75" customHeight="1">
      <c r="A86" s="46"/>
      <c r="B86" s="46"/>
      <c r="C86" s="47"/>
      <c r="D86" s="47"/>
      <c r="E86" s="47"/>
      <c r="F86" s="47"/>
      <c r="G86" s="47"/>
      <c r="H86" s="1"/>
      <c r="I86" s="3"/>
      <c r="J86" s="3"/>
      <c r="K86" s="3"/>
      <c r="L86" s="3"/>
      <c r="M86" s="3"/>
      <c r="N86" s="3"/>
      <c r="O86" s="3"/>
      <c r="P86" s="3"/>
      <c r="Q86" s="3"/>
      <c r="R86" s="3"/>
      <c r="S86" s="3"/>
      <c r="T86" s="3"/>
      <c r="U86" s="3"/>
      <c r="V86" s="3"/>
      <c r="W86" s="3"/>
      <c r="X86" s="3"/>
      <c r="Y86" s="3"/>
      <c r="Z86" s="3"/>
    </row>
    <row r="87" ht="15.75" customHeight="1">
      <c r="A87" s="46"/>
      <c r="B87" s="46"/>
      <c r="C87" s="47"/>
      <c r="D87" s="47"/>
      <c r="E87" s="47"/>
      <c r="F87" s="47"/>
      <c r="G87" s="47"/>
      <c r="H87" s="1"/>
      <c r="I87" s="3"/>
      <c r="J87" s="3"/>
      <c r="K87" s="3"/>
      <c r="L87" s="3"/>
      <c r="M87" s="3"/>
      <c r="N87" s="3"/>
      <c r="O87" s="3"/>
      <c r="P87" s="3"/>
      <c r="Q87" s="3"/>
      <c r="R87" s="3"/>
      <c r="S87" s="3"/>
      <c r="T87" s="3"/>
      <c r="U87" s="3"/>
      <c r="V87" s="3"/>
      <c r="W87" s="3"/>
      <c r="X87" s="3"/>
      <c r="Y87" s="3"/>
      <c r="Z87" s="3"/>
    </row>
    <row r="88" ht="15.75" customHeight="1">
      <c r="A88" s="46"/>
      <c r="B88" s="46"/>
      <c r="C88" s="47"/>
      <c r="D88" s="47"/>
      <c r="E88" s="47"/>
      <c r="F88" s="47"/>
      <c r="G88" s="47"/>
      <c r="H88" s="1"/>
      <c r="I88" s="3"/>
      <c r="J88" s="3"/>
      <c r="K88" s="3"/>
      <c r="L88" s="3"/>
      <c r="M88" s="3"/>
      <c r="N88" s="3"/>
      <c r="O88" s="3"/>
      <c r="P88" s="3"/>
      <c r="Q88" s="3"/>
      <c r="R88" s="3"/>
      <c r="S88" s="3"/>
      <c r="T88" s="3"/>
      <c r="U88" s="3"/>
      <c r="V88" s="3"/>
      <c r="W88" s="3"/>
      <c r="X88" s="3"/>
      <c r="Y88" s="3"/>
      <c r="Z88" s="3"/>
    </row>
    <row r="89" ht="15.75" customHeight="1">
      <c r="A89" s="46"/>
      <c r="B89" s="46"/>
      <c r="C89" s="47"/>
      <c r="D89" s="47"/>
      <c r="E89" s="47"/>
      <c r="F89" s="47"/>
      <c r="G89" s="47"/>
      <c r="H89" s="1"/>
      <c r="I89" s="3"/>
      <c r="J89" s="3"/>
      <c r="K89" s="3"/>
      <c r="L89" s="3"/>
      <c r="M89" s="3"/>
      <c r="N89" s="3"/>
      <c r="O89" s="3"/>
      <c r="P89" s="3"/>
      <c r="Q89" s="3"/>
      <c r="R89" s="3"/>
      <c r="S89" s="3"/>
      <c r="T89" s="3"/>
      <c r="U89" s="3"/>
      <c r="V89" s="3"/>
      <c r="W89" s="3"/>
      <c r="X89" s="3"/>
      <c r="Y89" s="3"/>
      <c r="Z89" s="3"/>
    </row>
    <row r="90" ht="15.75" customHeight="1">
      <c r="A90" s="46"/>
      <c r="B90" s="46"/>
      <c r="C90" s="47"/>
      <c r="D90" s="47"/>
      <c r="E90" s="47"/>
      <c r="F90" s="47"/>
      <c r="G90" s="47"/>
      <c r="H90" s="1"/>
      <c r="I90" s="3"/>
      <c r="J90" s="3"/>
      <c r="K90" s="3"/>
      <c r="L90" s="3"/>
      <c r="M90" s="3"/>
      <c r="N90" s="3"/>
      <c r="O90" s="3"/>
      <c r="P90" s="3"/>
      <c r="Q90" s="3"/>
      <c r="R90" s="3"/>
      <c r="S90" s="3"/>
      <c r="T90" s="3"/>
      <c r="U90" s="3"/>
      <c r="V90" s="3"/>
      <c r="W90" s="3"/>
      <c r="X90" s="3"/>
      <c r="Y90" s="3"/>
      <c r="Z90" s="3"/>
    </row>
    <row r="91" ht="15.75" customHeight="1">
      <c r="A91" s="46"/>
      <c r="B91" s="46"/>
      <c r="C91" s="47"/>
      <c r="D91" s="47"/>
      <c r="E91" s="47"/>
      <c r="F91" s="47"/>
      <c r="G91" s="47"/>
      <c r="H91" s="1"/>
      <c r="I91" s="3"/>
      <c r="J91" s="3"/>
      <c r="K91" s="3"/>
      <c r="L91" s="3"/>
      <c r="M91" s="3"/>
      <c r="N91" s="3"/>
      <c r="O91" s="3"/>
      <c r="P91" s="3"/>
      <c r="Q91" s="3"/>
      <c r="R91" s="3"/>
      <c r="S91" s="3"/>
      <c r="T91" s="3"/>
      <c r="U91" s="3"/>
      <c r="V91" s="3"/>
      <c r="W91" s="3"/>
      <c r="X91" s="3"/>
      <c r="Y91" s="3"/>
      <c r="Z91" s="3"/>
    </row>
    <row r="92" ht="15.75" customHeight="1">
      <c r="A92" s="46"/>
      <c r="B92" s="46"/>
      <c r="C92" s="47"/>
      <c r="D92" s="47"/>
      <c r="E92" s="47"/>
      <c r="F92" s="47"/>
      <c r="G92" s="47"/>
      <c r="H92" s="1"/>
      <c r="I92" s="3"/>
      <c r="J92" s="3"/>
      <c r="K92" s="3"/>
      <c r="L92" s="3"/>
      <c r="M92" s="3"/>
      <c r="N92" s="3"/>
      <c r="O92" s="3"/>
      <c r="P92" s="3"/>
      <c r="Q92" s="3"/>
      <c r="R92" s="3"/>
      <c r="S92" s="3"/>
      <c r="T92" s="3"/>
      <c r="U92" s="3"/>
      <c r="V92" s="3"/>
      <c r="W92" s="3"/>
      <c r="X92" s="3"/>
      <c r="Y92" s="3"/>
      <c r="Z92" s="3"/>
    </row>
    <row r="93" ht="15.75" customHeight="1">
      <c r="A93" s="46"/>
      <c r="B93" s="46"/>
      <c r="C93" s="47"/>
      <c r="D93" s="47"/>
      <c r="E93" s="47"/>
      <c r="F93" s="47"/>
      <c r="G93" s="47"/>
      <c r="H93" s="1"/>
      <c r="I93" s="3"/>
      <c r="J93" s="3"/>
      <c r="K93" s="3"/>
      <c r="L93" s="3"/>
      <c r="M93" s="3"/>
      <c r="N93" s="3"/>
      <c r="O93" s="3"/>
      <c r="P93" s="3"/>
      <c r="Q93" s="3"/>
      <c r="R93" s="3"/>
      <c r="S93" s="3"/>
      <c r="T93" s="3"/>
      <c r="U93" s="3"/>
      <c r="V93" s="3"/>
      <c r="W93" s="3"/>
      <c r="X93" s="3"/>
      <c r="Y93" s="3"/>
      <c r="Z93" s="3"/>
    </row>
    <row r="94" ht="15.75" customHeight="1">
      <c r="A94" s="46"/>
      <c r="B94" s="46"/>
      <c r="C94" s="47"/>
      <c r="D94" s="47"/>
      <c r="E94" s="47"/>
      <c r="F94" s="47"/>
      <c r="G94" s="47"/>
      <c r="H94" s="1"/>
      <c r="I94" s="3"/>
      <c r="J94" s="3"/>
      <c r="K94" s="3"/>
      <c r="L94" s="3"/>
      <c r="M94" s="3"/>
      <c r="N94" s="3"/>
      <c r="O94" s="3"/>
      <c r="P94" s="3"/>
      <c r="Q94" s="3"/>
      <c r="R94" s="3"/>
      <c r="S94" s="3"/>
      <c r="T94" s="3"/>
      <c r="U94" s="3"/>
      <c r="V94" s="3"/>
      <c r="W94" s="3"/>
      <c r="X94" s="3"/>
      <c r="Y94" s="3"/>
      <c r="Z94" s="3"/>
    </row>
    <row r="95" ht="15.75" customHeight="1">
      <c r="A95" s="46"/>
      <c r="B95" s="46"/>
      <c r="C95" s="47"/>
      <c r="D95" s="47"/>
      <c r="E95" s="47"/>
      <c r="F95" s="47"/>
      <c r="G95" s="47"/>
      <c r="H95" s="1"/>
      <c r="I95" s="3"/>
      <c r="J95" s="3"/>
      <c r="K95" s="3"/>
      <c r="L95" s="3"/>
      <c r="M95" s="3"/>
      <c r="N95" s="3"/>
      <c r="O95" s="3"/>
      <c r="P95" s="3"/>
      <c r="Q95" s="3"/>
      <c r="R95" s="3"/>
      <c r="S95" s="3"/>
      <c r="T95" s="3"/>
      <c r="U95" s="3"/>
      <c r="V95" s="3"/>
      <c r="W95" s="3"/>
      <c r="X95" s="3"/>
      <c r="Y95" s="3"/>
      <c r="Z95" s="3"/>
    </row>
    <row r="96" ht="15.75" customHeight="1">
      <c r="A96" s="46"/>
      <c r="B96" s="46"/>
      <c r="C96" s="47"/>
      <c r="D96" s="47"/>
      <c r="E96" s="47"/>
      <c r="F96" s="47"/>
      <c r="G96" s="47"/>
      <c r="H96" s="1"/>
      <c r="I96" s="3"/>
      <c r="J96" s="3"/>
      <c r="K96" s="3"/>
      <c r="L96" s="3"/>
      <c r="M96" s="3"/>
      <c r="N96" s="3"/>
      <c r="O96" s="3"/>
      <c r="P96" s="3"/>
      <c r="Q96" s="3"/>
      <c r="R96" s="3"/>
      <c r="S96" s="3"/>
      <c r="T96" s="3"/>
      <c r="U96" s="3"/>
      <c r="V96" s="3"/>
      <c r="W96" s="3"/>
      <c r="X96" s="3"/>
      <c r="Y96" s="3"/>
      <c r="Z96" s="3"/>
    </row>
    <row r="97" ht="15.75" customHeight="1">
      <c r="A97" s="46"/>
      <c r="B97" s="46"/>
      <c r="C97" s="47"/>
      <c r="D97" s="47"/>
      <c r="E97" s="47"/>
      <c r="F97" s="47"/>
      <c r="G97" s="47"/>
      <c r="H97" s="1"/>
      <c r="I97" s="3"/>
      <c r="J97" s="3"/>
      <c r="K97" s="3"/>
      <c r="L97" s="3"/>
      <c r="M97" s="3"/>
      <c r="N97" s="3"/>
      <c r="O97" s="3"/>
      <c r="P97" s="3"/>
      <c r="Q97" s="3"/>
      <c r="R97" s="3"/>
      <c r="S97" s="3"/>
      <c r="T97" s="3"/>
      <c r="U97" s="3"/>
      <c r="V97" s="3"/>
      <c r="W97" s="3"/>
      <c r="X97" s="3"/>
      <c r="Y97" s="3"/>
      <c r="Z97" s="3"/>
    </row>
    <row r="98" ht="15.75" customHeight="1">
      <c r="A98" s="46"/>
      <c r="B98" s="46"/>
      <c r="C98" s="47"/>
      <c r="D98" s="47"/>
      <c r="E98" s="47"/>
      <c r="F98" s="47"/>
      <c r="G98" s="47"/>
      <c r="H98" s="1"/>
      <c r="I98" s="3"/>
      <c r="J98" s="3"/>
      <c r="K98" s="3"/>
      <c r="L98" s="3"/>
      <c r="M98" s="3"/>
      <c r="N98" s="3"/>
      <c r="O98" s="3"/>
      <c r="P98" s="3"/>
      <c r="Q98" s="3"/>
      <c r="R98" s="3"/>
      <c r="S98" s="3"/>
      <c r="T98" s="3"/>
      <c r="U98" s="3"/>
      <c r="V98" s="3"/>
      <c r="W98" s="3"/>
      <c r="X98" s="3"/>
      <c r="Y98" s="3"/>
      <c r="Z98" s="3"/>
    </row>
    <row r="99" ht="15.75" customHeight="1">
      <c r="A99" s="46"/>
      <c r="B99" s="46"/>
      <c r="C99" s="47"/>
      <c r="D99" s="47"/>
      <c r="E99" s="47"/>
      <c r="F99" s="47"/>
      <c r="G99" s="47"/>
      <c r="H99" s="1"/>
      <c r="I99" s="3"/>
      <c r="J99" s="3"/>
      <c r="K99" s="3"/>
      <c r="L99" s="3"/>
      <c r="M99" s="3"/>
      <c r="N99" s="3"/>
      <c r="O99" s="3"/>
      <c r="P99" s="3"/>
      <c r="Q99" s="3"/>
      <c r="R99" s="3"/>
      <c r="S99" s="3"/>
      <c r="T99" s="3"/>
      <c r="U99" s="3"/>
      <c r="V99" s="3"/>
      <c r="W99" s="3"/>
      <c r="X99" s="3"/>
      <c r="Y99" s="3"/>
      <c r="Z99" s="3"/>
    </row>
    <row r="100" ht="15.75" customHeight="1">
      <c r="A100" s="46"/>
      <c r="B100" s="46"/>
      <c r="C100" s="47"/>
      <c r="D100" s="47"/>
      <c r="E100" s="47"/>
      <c r="F100" s="47"/>
      <c r="G100" s="47"/>
      <c r="H100" s="1"/>
      <c r="I100" s="3"/>
      <c r="J100" s="3"/>
      <c r="K100" s="3"/>
      <c r="L100" s="3"/>
      <c r="M100" s="3"/>
      <c r="N100" s="3"/>
      <c r="O100" s="3"/>
      <c r="P100" s="3"/>
      <c r="Q100" s="3"/>
      <c r="R100" s="3"/>
      <c r="S100" s="3"/>
      <c r="T100" s="3"/>
      <c r="U100" s="3"/>
      <c r="V100" s="3"/>
      <c r="W100" s="3"/>
      <c r="X100" s="3"/>
      <c r="Y100" s="3"/>
      <c r="Z100" s="3"/>
    </row>
    <row r="101" ht="15.75" customHeight="1">
      <c r="A101" s="46"/>
      <c r="B101" s="46"/>
      <c r="C101" s="47"/>
      <c r="D101" s="47"/>
      <c r="E101" s="47"/>
      <c r="F101" s="47"/>
      <c r="G101" s="47"/>
      <c r="H101" s="1"/>
      <c r="I101" s="3"/>
      <c r="J101" s="3"/>
      <c r="K101" s="3"/>
      <c r="L101" s="3"/>
      <c r="M101" s="3"/>
      <c r="N101" s="3"/>
      <c r="O101" s="3"/>
      <c r="P101" s="3"/>
      <c r="Q101" s="3"/>
      <c r="R101" s="3"/>
      <c r="S101" s="3"/>
      <c r="T101" s="3"/>
      <c r="U101" s="3"/>
      <c r="V101" s="3"/>
      <c r="W101" s="3"/>
      <c r="X101" s="3"/>
      <c r="Y101" s="3"/>
      <c r="Z101" s="3"/>
    </row>
    <row r="102" ht="15.75" customHeight="1">
      <c r="A102" s="46"/>
      <c r="B102" s="46"/>
      <c r="C102" s="47"/>
      <c r="D102" s="47"/>
      <c r="E102" s="47"/>
      <c r="F102" s="47"/>
      <c r="G102" s="47"/>
      <c r="H102" s="1"/>
      <c r="I102" s="3"/>
      <c r="J102" s="3"/>
      <c r="K102" s="3"/>
      <c r="L102" s="3"/>
      <c r="M102" s="3"/>
      <c r="N102" s="3"/>
      <c r="O102" s="3"/>
      <c r="P102" s="3"/>
      <c r="Q102" s="3"/>
      <c r="R102" s="3"/>
      <c r="S102" s="3"/>
      <c r="T102" s="3"/>
      <c r="U102" s="3"/>
      <c r="V102" s="3"/>
      <c r="W102" s="3"/>
      <c r="X102" s="3"/>
      <c r="Y102" s="3"/>
      <c r="Z102" s="3"/>
    </row>
    <row r="103" ht="15.75" customHeight="1">
      <c r="A103" s="46"/>
      <c r="B103" s="46"/>
      <c r="C103" s="47"/>
      <c r="D103" s="47"/>
      <c r="E103" s="47"/>
      <c r="F103" s="47"/>
      <c r="G103" s="47"/>
      <c r="H103" s="1"/>
      <c r="I103" s="3"/>
      <c r="J103" s="3"/>
      <c r="K103" s="3"/>
      <c r="L103" s="3"/>
      <c r="M103" s="3"/>
      <c r="N103" s="3"/>
      <c r="O103" s="3"/>
      <c r="P103" s="3"/>
      <c r="Q103" s="3"/>
      <c r="R103" s="3"/>
      <c r="S103" s="3"/>
      <c r="T103" s="3"/>
      <c r="U103" s="3"/>
      <c r="V103" s="3"/>
      <c r="W103" s="3"/>
      <c r="X103" s="3"/>
      <c r="Y103" s="3"/>
      <c r="Z103" s="3"/>
    </row>
    <row r="104" ht="15.75" customHeight="1">
      <c r="A104" s="46"/>
      <c r="B104" s="46"/>
      <c r="C104" s="47"/>
      <c r="D104" s="47"/>
      <c r="E104" s="47"/>
      <c r="F104" s="47"/>
      <c r="G104" s="47"/>
      <c r="H104" s="1"/>
      <c r="I104" s="3"/>
      <c r="J104" s="3"/>
      <c r="K104" s="3"/>
      <c r="L104" s="3"/>
      <c r="M104" s="3"/>
      <c r="N104" s="3"/>
      <c r="O104" s="3"/>
      <c r="P104" s="3"/>
      <c r="Q104" s="3"/>
      <c r="R104" s="3"/>
      <c r="S104" s="3"/>
      <c r="T104" s="3"/>
      <c r="U104" s="3"/>
      <c r="V104" s="3"/>
      <c r="W104" s="3"/>
      <c r="X104" s="3"/>
      <c r="Y104" s="3"/>
      <c r="Z104" s="3"/>
    </row>
    <row r="105" ht="15.75" customHeight="1">
      <c r="A105" s="46"/>
      <c r="B105" s="46"/>
      <c r="C105" s="47"/>
      <c r="D105" s="47"/>
      <c r="E105" s="47"/>
      <c r="F105" s="47"/>
      <c r="G105" s="47"/>
      <c r="H105" s="1"/>
      <c r="I105" s="3"/>
      <c r="J105" s="3"/>
      <c r="K105" s="3"/>
      <c r="L105" s="3"/>
      <c r="M105" s="3"/>
      <c r="N105" s="3"/>
      <c r="O105" s="3"/>
      <c r="P105" s="3"/>
      <c r="Q105" s="3"/>
      <c r="R105" s="3"/>
      <c r="S105" s="3"/>
      <c r="T105" s="3"/>
      <c r="U105" s="3"/>
      <c r="V105" s="3"/>
      <c r="W105" s="3"/>
      <c r="X105" s="3"/>
      <c r="Y105" s="3"/>
      <c r="Z105" s="3"/>
    </row>
    <row r="106" ht="15.75" customHeight="1">
      <c r="A106" s="46"/>
      <c r="B106" s="46"/>
      <c r="C106" s="47"/>
      <c r="D106" s="47"/>
      <c r="E106" s="47"/>
      <c r="F106" s="47"/>
      <c r="G106" s="47"/>
      <c r="H106" s="1"/>
      <c r="I106" s="3"/>
      <c r="J106" s="3"/>
      <c r="K106" s="3"/>
      <c r="L106" s="3"/>
      <c r="M106" s="3"/>
      <c r="N106" s="3"/>
      <c r="O106" s="3"/>
      <c r="P106" s="3"/>
      <c r="Q106" s="3"/>
      <c r="R106" s="3"/>
      <c r="S106" s="3"/>
      <c r="T106" s="3"/>
      <c r="U106" s="3"/>
      <c r="V106" s="3"/>
      <c r="W106" s="3"/>
      <c r="X106" s="3"/>
      <c r="Y106" s="3"/>
      <c r="Z106" s="3"/>
    </row>
    <row r="107" ht="15.75" customHeight="1">
      <c r="A107" s="46"/>
      <c r="B107" s="46"/>
      <c r="C107" s="47"/>
      <c r="D107" s="47"/>
      <c r="E107" s="47"/>
      <c r="F107" s="47"/>
      <c r="G107" s="47"/>
      <c r="H107" s="1"/>
      <c r="I107" s="3"/>
      <c r="J107" s="3"/>
      <c r="K107" s="3"/>
      <c r="L107" s="3"/>
      <c r="M107" s="3"/>
      <c r="N107" s="3"/>
      <c r="O107" s="3"/>
      <c r="P107" s="3"/>
      <c r="Q107" s="3"/>
      <c r="R107" s="3"/>
      <c r="S107" s="3"/>
      <c r="T107" s="3"/>
      <c r="U107" s="3"/>
      <c r="V107" s="3"/>
      <c r="W107" s="3"/>
      <c r="X107" s="3"/>
      <c r="Y107" s="3"/>
      <c r="Z107" s="3"/>
    </row>
    <row r="108" ht="15.75" customHeight="1">
      <c r="A108" s="46"/>
      <c r="B108" s="46"/>
      <c r="C108" s="47"/>
      <c r="D108" s="47"/>
      <c r="E108" s="47"/>
      <c r="F108" s="47"/>
      <c r="G108" s="47"/>
      <c r="H108" s="1"/>
      <c r="I108" s="3"/>
      <c r="J108" s="3"/>
      <c r="K108" s="3"/>
      <c r="L108" s="3"/>
      <c r="M108" s="3"/>
      <c r="N108" s="3"/>
      <c r="O108" s="3"/>
      <c r="P108" s="3"/>
      <c r="Q108" s="3"/>
      <c r="R108" s="3"/>
      <c r="S108" s="3"/>
      <c r="T108" s="3"/>
      <c r="U108" s="3"/>
      <c r="V108" s="3"/>
      <c r="W108" s="3"/>
      <c r="X108" s="3"/>
      <c r="Y108" s="3"/>
      <c r="Z108" s="3"/>
    </row>
    <row r="109" ht="15.75" customHeight="1">
      <c r="A109" s="46"/>
      <c r="B109" s="46"/>
      <c r="C109" s="47"/>
      <c r="D109" s="47"/>
      <c r="E109" s="47"/>
      <c r="F109" s="47"/>
      <c r="G109" s="47"/>
      <c r="H109" s="1"/>
      <c r="I109" s="3"/>
      <c r="J109" s="3"/>
      <c r="K109" s="3"/>
      <c r="L109" s="3"/>
      <c r="M109" s="3"/>
      <c r="N109" s="3"/>
      <c r="O109" s="3"/>
      <c r="P109" s="3"/>
      <c r="Q109" s="3"/>
      <c r="R109" s="3"/>
      <c r="S109" s="3"/>
      <c r="T109" s="3"/>
      <c r="U109" s="3"/>
      <c r="V109" s="3"/>
      <c r="W109" s="3"/>
      <c r="X109" s="3"/>
      <c r="Y109" s="3"/>
      <c r="Z109" s="3"/>
    </row>
    <row r="110" ht="15.75" customHeight="1">
      <c r="A110" s="46"/>
      <c r="B110" s="46"/>
      <c r="C110" s="47"/>
      <c r="D110" s="47"/>
      <c r="E110" s="47"/>
      <c r="F110" s="47"/>
      <c r="G110" s="47"/>
      <c r="H110" s="1"/>
      <c r="I110" s="3"/>
      <c r="J110" s="3"/>
      <c r="K110" s="3"/>
      <c r="L110" s="3"/>
      <c r="M110" s="3"/>
      <c r="N110" s="3"/>
      <c r="O110" s="3"/>
      <c r="P110" s="3"/>
      <c r="Q110" s="3"/>
      <c r="R110" s="3"/>
      <c r="S110" s="3"/>
      <c r="T110" s="3"/>
      <c r="U110" s="3"/>
      <c r="V110" s="3"/>
      <c r="W110" s="3"/>
      <c r="X110" s="3"/>
      <c r="Y110" s="3"/>
      <c r="Z110" s="3"/>
    </row>
    <row r="111" ht="15.75" customHeight="1">
      <c r="A111" s="46"/>
      <c r="B111" s="46"/>
      <c r="C111" s="47"/>
      <c r="D111" s="47"/>
      <c r="E111" s="47"/>
      <c r="F111" s="47"/>
      <c r="G111" s="47"/>
      <c r="H111" s="1"/>
      <c r="I111" s="3"/>
      <c r="J111" s="3"/>
      <c r="K111" s="3"/>
      <c r="L111" s="3"/>
      <c r="M111" s="3"/>
      <c r="N111" s="3"/>
      <c r="O111" s="3"/>
      <c r="P111" s="3"/>
      <c r="Q111" s="3"/>
      <c r="R111" s="3"/>
      <c r="S111" s="3"/>
      <c r="T111" s="3"/>
      <c r="U111" s="3"/>
      <c r="V111" s="3"/>
      <c r="W111" s="3"/>
      <c r="X111" s="3"/>
      <c r="Y111" s="3"/>
      <c r="Z111" s="3"/>
    </row>
    <row r="112" ht="15.75" customHeight="1">
      <c r="A112" s="46"/>
      <c r="B112" s="46"/>
      <c r="C112" s="47"/>
      <c r="D112" s="47"/>
      <c r="E112" s="47"/>
      <c r="F112" s="47"/>
      <c r="G112" s="47"/>
      <c r="H112" s="1"/>
      <c r="I112" s="3"/>
      <c r="J112" s="3"/>
      <c r="K112" s="3"/>
      <c r="L112" s="3"/>
      <c r="M112" s="3"/>
      <c r="N112" s="3"/>
      <c r="O112" s="3"/>
      <c r="P112" s="3"/>
      <c r="Q112" s="3"/>
      <c r="R112" s="3"/>
      <c r="S112" s="3"/>
      <c r="T112" s="3"/>
      <c r="U112" s="3"/>
      <c r="V112" s="3"/>
      <c r="W112" s="3"/>
      <c r="X112" s="3"/>
      <c r="Y112" s="3"/>
      <c r="Z112" s="3"/>
    </row>
    <row r="113" ht="15.75" customHeight="1">
      <c r="A113" s="46"/>
      <c r="B113" s="46"/>
      <c r="C113" s="47"/>
      <c r="D113" s="47"/>
      <c r="E113" s="47"/>
      <c r="F113" s="47"/>
      <c r="G113" s="47"/>
      <c r="H113" s="1"/>
      <c r="I113" s="3"/>
      <c r="J113" s="3"/>
      <c r="K113" s="3"/>
      <c r="L113" s="3"/>
      <c r="M113" s="3"/>
      <c r="N113" s="3"/>
      <c r="O113" s="3"/>
      <c r="P113" s="3"/>
      <c r="Q113" s="3"/>
      <c r="R113" s="3"/>
      <c r="S113" s="3"/>
      <c r="T113" s="3"/>
      <c r="U113" s="3"/>
      <c r="V113" s="3"/>
      <c r="W113" s="3"/>
      <c r="X113" s="3"/>
      <c r="Y113" s="3"/>
      <c r="Z113" s="3"/>
    </row>
    <row r="114" ht="15.75" customHeight="1">
      <c r="A114" s="46"/>
      <c r="B114" s="46"/>
      <c r="C114" s="47"/>
      <c r="D114" s="47"/>
      <c r="E114" s="47"/>
      <c r="F114" s="47"/>
      <c r="G114" s="47"/>
      <c r="H114" s="1"/>
      <c r="I114" s="3"/>
      <c r="J114" s="3"/>
      <c r="K114" s="3"/>
      <c r="L114" s="3"/>
      <c r="M114" s="3"/>
      <c r="N114" s="3"/>
      <c r="O114" s="3"/>
      <c r="P114" s="3"/>
      <c r="Q114" s="3"/>
      <c r="R114" s="3"/>
      <c r="S114" s="3"/>
      <c r="T114" s="3"/>
      <c r="U114" s="3"/>
      <c r="V114" s="3"/>
      <c r="W114" s="3"/>
      <c r="X114" s="3"/>
      <c r="Y114" s="3"/>
      <c r="Z114" s="3"/>
    </row>
    <row r="115" ht="15.75" customHeight="1">
      <c r="A115" s="46"/>
      <c r="B115" s="46"/>
      <c r="C115" s="47"/>
      <c r="D115" s="47"/>
      <c r="E115" s="47"/>
      <c r="F115" s="47"/>
      <c r="G115" s="47"/>
      <c r="H115" s="1"/>
      <c r="I115" s="3"/>
      <c r="J115" s="3"/>
      <c r="K115" s="3"/>
      <c r="L115" s="3"/>
      <c r="M115" s="3"/>
      <c r="N115" s="3"/>
      <c r="O115" s="3"/>
      <c r="P115" s="3"/>
      <c r="Q115" s="3"/>
      <c r="R115" s="3"/>
      <c r="S115" s="3"/>
      <c r="T115" s="3"/>
      <c r="U115" s="3"/>
      <c r="V115" s="3"/>
      <c r="W115" s="3"/>
      <c r="X115" s="3"/>
      <c r="Y115" s="3"/>
      <c r="Z115" s="3"/>
    </row>
    <row r="116" ht="15.75" customHeight="1">
      <c r="A116" s="46"/>
      <c r="B116" s="46"/>
      <c r="C116" s="47"/>
      <c r="D116" s="47"/>
      <c r="E116" s="47"/>
      <c r="F116" s="47"/>
      <c r="G116" s="47"/>
      <c r="H116" s="1"/>
      <c r="I116" s="3"/>
      <c r="J116" s="3"/>
      <c r="K116" s="3"/>
      <c r="L116" s="3"/>
      <c r="M116" s="3"/>
      <c r="N116" s="3"/>
      <c r="O116" s="3"/>
      <c r="P116" s="3"/>
      <c r="Q116" s="3"/>
      <c r="R116" s="3"/>
      <c r="S116" s="3"/>
      <c r="T116" s="3"/>
      <c r="U116" s="3"/>
      <c r="V116" s="3"/>
      <c r="W116" s="3"/>
      <c r="X116" s="3"/>
      <c r="Y116" s="3"/>
      <c r="Z116" s="3"/>
    </row>
    <row r="117" ht="15.75" customHeight="1">
      <c r="A117" s="46"/>
      <c r="B117" s="46"/>
      <c r="C117" s="47"/>
      <c r="D117" s="47"/>
      <c r="E117" s="47"/>
      <c r="F117" s="47"/>
      <c r="G117" s="47"/>
      <c r="H117" s="1"/>
      <c r="I117" s="3"/>
      <c r="J117" s="3"/>
      <c r="K117" s="3"/>
      <c r="L117" s="3"/>
      <c r="M117" s="3"/>
      <c r="N117" s="3"/>
      <c r="O117" s="3"/>
      <c r="P117" s="3"/>
      <c r="Q117" s="3"/>
      <c r="R117" s="3"/>
      <c r="S117" s="3"/>
      <c r="T117" s="3"/>
      <c r="U117" s="3"/>
      <c r="V117" s="3"/>
      <c r="W117" s="3"/>
      <c r="X117" s="3"/>
      <c r="Y117" s="3"/>
      <c r="Z117" s="3"/>
    </row>
    <row r="118" ht="15.75" customHeight="1">
      <c r="A118" s="46"/>
      <c r="B118" s="46"/>
      <c r="C118" s="47"/>
      <c r="D118" s="47"/>
      <c r="E118" s="47"/>
      <c r="F118" s="47"/>
      <c r="G118" s="47"/>
      <c r="H118" s="1"/>
      <c r="I118" s="3"/>
      <c r="J118" s="3"/>
      <c r="K118" s="3"/>
      <c r="L118" s="3"/>
      <c r="M118" s="3"/>
      <c r="N118" s="3"/>
      <c r="O118" s="3"/>
      <c r="P118" s="3"/>
      <c r="Q118" s="3"/>
      <c r="R118" s="3"/>
      <c r="S118" s="3"/>
      <c r="T118" s="3"/>
      <c r="U118" s="3"/>
      <c r="V118" s="3"/>
      <c r="W118" s="3"/>
      <c r="X118" s="3"/>
      <c r="Y118" s="3"/>
      <c r="Z118" s="3"/>
    </row>
    <row r="119" ht="15.75" customHeight="1">
      <c r="A119" s="46"/>
      <c r="B119" s="46"/>
      <c r="C119" s="47"/>
      <c r="D119" s="47"/>
      <c r="E119" s="47"/>
      <c r="F119" s="47"/>
      <c r="G119" s="47"/>
      <c r="H119" s="1"/>
      <c r="I119" s="3"/>
      <c r="J119" s="3"/>
      <c r="K119" s="3"/>
      <c r="L119" s="3"/>
      <c r="M119" s="3"/>
      <c r="N119" s="3"/>
      <c r="O119" s="3"/>
      <c r="P119" s="3"/>
      <c r="Q119" s="3"/>
      <c r="R119" s="3"/>
      <c r="S119" s="3"/>
      <c r="T119" s="3"/>
      <c r="U119" s="3"/>
      <c r="V119" s="3"/>
      <c r="W119" s="3"/>
      <c r="X119" s="3"/>
      <c r="Y119" s="3"/>
      <c r="Z119" s="3"/>
    </row>
    <row r="120" ht="15.75" customHeight="1">
      <c r="A120" s="46"/>
      <c r="B120" s="46"/>
      <c r="C120" s="47"/>
      <c r="D120" s="47"/>
      <c r="E120" s="47"/>
      <c r="F120" s="47"/>
      <c r="G120" s="47"/>
      <c r="H120" s="1"/>
      <c r="I120" s="3"/>
      <c r="J120" s="3"/>
      <c r="K120" s="3"/>
      <c r="L120" s="3"/>
      <c r="M120" s="3"/>
      <c r="N120" s="3"/>
      <c r="O120" s="3"/>
      <c r="P120" s="3"/>
      <c r="Q120" s="3"/>
      <c r="R120" s="3"/>
      <c r="S120" s="3"/>
      <c r="T120" s="3"/>
      <c r="U120" s="3"/>
      <c r="V120" s="3"/>
      <c r="W120" s="3"/>
      <c r="X120" s="3"/>
      <c r="Y120" s="3"/>
      <c r="Z120" s="3"/>
    </row>
    <row r="121" ht="15.75" customHeight="1">
      <c r="A121" s="46"/>
      <c r="B121" s="46"/>
      <c r="C121" s="47"/>
      <c r="D121" s="47"/>
      <c r="E121" s="47"/>
      <c r="F121" s="47"/>
      <c r="G121" s="47"/>
      <c r="H121" s="1"/>
      <c r="I121" s="3"/>
      <c r="J121" s="3"/>
      <c r="K121" s="3"/>
      <c r="L121" s="3"/>
      <c r="M121" s="3"/>
      <c r="N121" s="3"/>
      <c r="O121" s="3"/>
      <c r="P121" s="3"/>
      <c r="Q121" s="3"/>
      <c r="R121" s="3"/>
      <c r="S121" s="3"/>
      <c r="T121" s="3"/>
      <c r="U121" s="3"/>
      <c r="V121" s="3"/>
      <c r="W121" s="3"/>
      <c r="X121" s="3"/>
      <c r="Y121" s="3"/>
      <c r="Z121" s="3"/>
    </row>
    <row r="122" ht="15.75" customHeight="1">
      <c r="A122" s="46"/>
      <c r="B122" s="46"/>
      <c r="C122" s="47"/>
      <c r="D122" s="47"/>
      <c r="E122" s="47"/>
      <c r="F122" s="47"/>
      <c r="G122" s="47"/>
      <c r="H122" s="1"/>
      <c r="I122" s="3"/>
      <c r="J122" s="3"/>
      <c r="K122" s="3"/>
      <c r="L122" s="3"/>
      <c r="M122" s="3"/>
      <c r="N122" s="3"/>
      <c r="O122" s="3"/>
      <c r="P122" s="3"/>
      <c r="Q122" s="3"/>
      <c r="R122" s="3"/>
      <c r="S122" s="3"/>
      <c r="T122" s="3"/>
      <c r="U122" s="3"/>
      <c r="V122" s="3"/>
      <c r="W122" s="3"/>
      <c r="X122" s="3"/>
      <c r="Y122" s="3"/>
      <c r="Z122" s="3"/>
    </row>
    <row r="123" ht="15.75" customHeight="1">
      <c r="A123" s="46"/>
      <c r="B123" s="46"/>
      <c r="C123" s="47"/>
      <c r="D123" s="47"/>
      <c r="E123" s="47"/>
      <c r="F123" s="47"/>
      <c r="G123" s="47"/>
      <c r="H123" s="1"/>
      <c r="I123" s="3"/>
      <c r="J123" s="3"/>
      <c r="K123" s="3"/>
      <c r="L123" s="3"/>
      <c r="M123" s="3"/>
      <c r="N123" s="3"/>
      <c r="O123" s="3"/>
      <c r="P123" s="3"/>
      <c r="Q123" s="3"/>
      <c r="R123" s="3"/>
      <c r="S123" s="3"/>
      <c r="T123" s="3"/>
      <c r="U123" s="3"/>
      <c r="V123" s="3"/>
      <c r="W123" s="3"/>
      <c r="X123" s="3"/>
      <c r="Y123" s="3"/>
      <c r="Z123" s="3"/>
    </row>
    <row r="124" ht="15.75" customHeight="1">
      <c r="A124" s="46"/>
      <c r="B124" s="46"/>
      <c r="C124" s="47"/>
      <c r="D124" s="47"/>
      <c r="E124" s="47"/>
      <c r="F124" s="47"/>
      <c r="G124" s="47"/>
      <c r="H124" s="1"/>
      <c r="I124" s="3"/>
      <c r="J124" s="3"/>
      <c r="K124" s="3"/>
      <c r="L124" s="3"/>
      <c r="M124" s="3"/>
      <c r="N124" s="3"/>
      <c r="O124" s="3"/>
      <c r="P124" s="3"/>
      <c r="Q124" s="3"/>
      <c r="R124" s="3"/>
      <c r="S124" s="3"/>
      <c r="T124" s="3"/>
      <c r="U124" s="3"/>
      <c r="V124" s="3"/>
      <c r="W124" s="3"/>
      <c r="X124" s="3"/>
      <c r="Y124" s="3"/>
      <c r="Z124" s="3"/>
    </row>
    <row r="125" ht="15.75" customHeight="1">
      <c r="A125" s="46"/>
      <c r="B125" s="46"/>
      <c r="C125" s="47"/>
      <c r="D125" s="47"/>
      <c r="E125" s="47"/>
      <c r="F125" s="47"/>
      <c r="G125" s="47"/>
      <c r="H125" s="1"/>
      <c r="I125" s="3"/>
      <c r="J125" s="3"/>
      <c r="K125" s="3"/>
      <c r="L125" s="3"/>
      <c r="M125" s="3"/>
      <c r="N125" s="3"/>
      <c r="O125" s="3"/>
      <c r="P125" s="3"/>
      <c r="Q125" s="3"/>
      <c r="R125" s="3"/>
      <c r="S125" s="3"/>
      <c r="T125" s="3"/>
      <c r="U125" s="3"/>
      <c r="V125" s="3"/>
      <c r="W125" s="3"/>
      <c r="X125" s="3"/>
      <c r="Y125" s="3"/>
      <c r="Z125" s="3"/>
    </row>
    <row r="126" ht="15.75" customHeight="1">
      <c r="A126" s="46"/>
      <c r="B126" s="46"/>
      <c r="C126" s="47"/>
      <c r="D126" s="47"/>
      <c r="E126" s="47"/>
      <c r="F126" s="47"/>
      <c r="G126" s="47"/>
      <c r="H126" s="1"/>
      <c r="I126" s="3"/>
      <c r="J126" s="3"/>
      <c r="K126" s="3"/>
      <c r="L126" s="3"/>
      <c r="M126" s="3"/>
      <c r="N126" s="3"/>
      <c r="O126" s="3"/>
      <c r="P126" s="3"/>
      <c r="Q126" s="3"/>
      <c r="R126" s="3"/>
      <c r="S126" s="3"/>
      <c r="T126" s="3"/>
      <c r="U126" s="3"/>
      <c r="V126" s="3"/>
      <c r="W126" s="3"/>
      <c r="X126" s="3"/>
      <c r="Y126" s="3"/>
      <c r="Z126" s="3"/>
    </row>
    <row r="127" ht="15.75" customHeight="1">
      <c r="A127" s="46"/>
      <c r="B127" s="46"/>
      <c r="C127" s="47"/>
      <c r="D127" s="47"/>
      <c r="E127" s="47"/>
      <c r="F127" s="47"/>
      <c r="G127" s="47"/>
      <c r="H127" s="1"/>
      <c r="I127" s="3"/>
      <c r="J127" s="3"/>
      <c r="K127" s="3"/>
      <c r="L127" s="3"/>
      <c r="M127" s="3"/>
      <c r="N127" s="3"/>
      <c r="O127" s="3"/>
      <c r="P127" s="3"/>
      <c r="Q127" s="3"/>
      <c r="R127" s="3"/>
      <c r="S127" s="3"/>
      <c r="T127" s="3"/>
      <c r="U127" s="3"/>
      <c r="V127" s="3"/>
      <c r="W127" s="3"/>
      <c r="X127" s="3"/>
      <c r="Y127" s="3"/>
      <c r="Z127" s="3"/>
    </row>
    <row r="128" ht="15.75" customHeight="1">
      <c r="A128" s="46"/>
      <c r="B128" s="46"/>
      <c r="C128" s="47"/>
      <c r="D128" s="47"/>
      <c r="E128" s="47"/>
      <c r="F128" s="47"/>
      <c r="G128" s="47"/>
      <c r="H128" s="1"/>
      <c r="I128" s="3"/>
      <c r="J128" s="3"/>
      <c r="K128" s="3"/>
      <c r="L128" s="3"/>
      <c r="M128" s="3"/>
      <c r="N128" s="3"/>
      <c r="O128" s="3"/>
      <c r="P128" s="3"/>
      <c r="Q128" s="3"/>
      <c r="R128" s="3"/>
      <c r="S128" s="3"/>
      <c r="T128" s="3"/>
      <c r="U128" s="3"/>
      <c r="V128" s="3"/>
      <c r="W128" s="3"/>
      <c r="X128" s="3"/>
      <c r="Y128" s="3"/>
      <c r="Z128" s="3"/>
    </row>
    <row r="129" ht="15.75" customHeight="1">
      <c r="A129" s="46"/>
      <c r="B129" s="46"/>
      <c r="C129" s="47"/>
      <c r="D129" s="47"/>
      <c r="E129" s="47"/>
      <c r="F129" s="47"/>
      <c r="G129" s="47"/>
      <c r="H129" s="1"/>
      <c r="I129" s="3"/>
      <c r="J129" s="3"/>
      <c r="K129" s="3"/>
      <c r="L129" s="3"/>
      <c r="M129" s="3"/>
      <c r="N129" s="3"/>
      <c r="O129" s="3"/>
      <c r="P129" s="3"/>
      <c r="Q129" s="3"/>
      <c r="R129" s="3"/>
      <c r="S129" s="3"/>
      <c r="T129" s="3"/>
      <c r="U129" s="3"/>
      <c r="V129" s="3"/>
      <c r="W129" s="3"/>
      <c r="X129" s="3"/>
      <c r="Y129" s="3"/>
      <c r="Z129" s="3"/>
    </row>
    <row r="130" ht="15.75" customHeight="1">
      <c r="A130" s="46"/>
      <c r="B130" s="46"/>
      <c r="C130" s="47"/>
      <c r="D130" s="47"/>
      <c r="E130" s="47"/>
      <c r="F130" s="47"/>
      <c r="G130" s="47"/>
      <c r="H130" s="1"/>
      <c r="I130" s="3"/>
      <c r="J130" s="3"/>
      <c r="K130" s="3"/>
      <c r="L130" s="3"/>
      <c r="M130" s="3"/>
      <c r="N130" s="3"/>
      <c r="O130" s="3"/>
      <c r="P130" s="3"/>
      <c r="Q130" s="3"/>
      <c r="R130" s="3"/>
      <c r="S130" s="3"/>
      <c r="T130" s="3"/>
      <c r="U130" s="3"/>
      <c r="V130" s="3"/>
      <c r="W130" s="3"/>
      <c r="X130" s="3"/>
      <c r="Y130" s="3"/>
      <c r="Z130" s="3"/>
    </row>
    <row r="131" ht="15.75" customHeight="1">
      <c r="A131" s="46"/>
      <c r="B131" s="46"/>
      <c r="C131" s="47"/>
      <c r="D131" s="47"/>
      <c r="E131" s="47"/>
      <c r="F131" s="47"/>
      <c r="G131" s="47"/>
      <c r="H131" s="1"/>
      <c r="I131" s="3"/>
      <c r="J131" s="3"/>
      <c r="K131" s="3"/>
      <c r="L131" s="3"/>
      <c r="M131" s="3"/>
      <c r="N131" s="3"/>
      <c r="O131" s="3"/>
      <c r="P131" s="3"/>
      <c r="Q131" s="3"/>
      <c r="R131" s="3"/>
      <c r="S131" s="3"/>
      <c r="T131" s="3"/>
      <c r="U131" s="3"/>
      <c r="V131" s="3"/>
      <c r="W131" s="3"/>
      <c r="X131" s="3"/>
      <c r="Y131" s="3"/>
      <c r="Z131" s="3"/>
    </row>
    <row r="132" ht="15.75" customHeight="1">
      <c r="A132" s="46"/>
      <c r="B132" s="46"/>
      <c r="C132" s="47"/>
      <c r="D132" s="47"/>
      <c r="E132" s="47"/>
      <c r="F132" s="47"/>
      <c r="G132" s="47"/>
      <c r="H132" s="1"/>
      <c r="I132" s="3"/>
      <c r="J132" s="3"/>
      <c r="K132" s="3"/>
      <c r="L132" s="3"/>
      <c r="M132" s="3"/>
      <c r="N132" s="3"/>
      <c r="O132" s="3"/>
      <c r="P132" s="3"/>
      <c r="Q132" s="3"/>
      <c r="R132" s="3"/>
      <c r="S132" s="3"/>
      <c r="T132" s="3"/>
      <c r="U132" s="3"/>
      <c r="V132" s="3"/>
      <c r="W132" s="3"/>
      <c r="X132" s="3"/>
      <c r="Y132" s="3"/>
      <c r="Z132" s="3"/>
    </row>
    <row r="133" ht="15.75" customHeight="1">
      <c r="A133" s="46"/>
      <c r="B133" s="46"/>
      <c r="C133" s="47"/>
      <c r="D133" s="47"/>
      <c r="E133" s="47"/>
      <c r="F133" s="47"/>
      <c r="G133" s="47"/>
      <c r="H133" s="1"/>
      <c r="I133" s="3"/>
      <c r="J133" s="3"/>
      <c r="K133" s="3"/>
      <c r="L133" s="3"/>
      <c r="M133" s="3"/>
      <c r="N133" s="3"/>
      <c r="O133" s="3"/>
      <c r="P133" s="3"/>
      <c r="Q133" s="3"/>
      <c r="R133" s="3"/>
      <c r="S133" s="3"/>
      <c r="T133" s="3"/>
      <c r="U133" s="3"/>
      <c r="V133" s="3"/>
      <c r="W133" s="3"/>
      <c r="X133" s="3"/>
      <c r="Y133" s="3"/>
      <c r="Z133" s="3"/>
    </row>
    <row r="134" ht="15.75" customHeight="1">
      <c r="A134" s="46"/>
      <c r="B134" s="46"/>
      <c r="C134" s="47"/>
      <c r="D134" s="47"/>
      <c r="E134" s="47"/>
      <c r="F134" s="47"/>
      <c r="G134" s="47"/>
      <c r="H134" s="1"/>
      <c r="I134" s="3"/>
      <c r="J134" s="3"/>
      <c r="K134" s="3"/>
      <c r="L134" s="3"/>
      <c r="M134" s="3"/>
      <c r="N134" s="3"/>
      <c r="O134" s="3"/>
      <c r="P134" s="3"/>
      <c r="Q134" s="3"/>
      <c r="R134" s="3"/>
      <c r="S134" s="3"/>
      <c r="T134" s="3"/>
      <c r="U134" s="3"/>
      <c r="V134" s="3"/>
      <c r="W134" s="3"/>
      <c r="X134" s="3"/>
      <c r="Y134" s="3"/>
      <c r="Z134" s="3"/>
    </row>
    <row r="135" ht="15.75" customHeight="1">
      <c r="A135" s="46"/>
      <c r="B135" s="46"/>
      <c r="C135" s="47"/>
      <c r="D135" s="47"/>
      <c r="E135" s="47"/>
      <c r="F135" s="47"/>
      <c r="G135" s="47"/>
      <c r="H135" s="1"/>
      <c r="I135" s="3"/>
      <c r="J135" s="3"/>
      <c r="K135" s="3"/>
      <c r="L135" s="3"/>
      <c r="M135" s="3"/>
      <c r="N135" s="3"/>
      <c r="O135" s="3"/>
      <c r="P135" s="3"/>
      <c r="Q135" s="3"/>
      <c r="R135" s="3"/>
      <c r="S135" s="3"/>
      <c r="T135" s="3"/>
      <c r="U135" s="3"/>
      <c r="V135" s="3"/>
      <c r="W135" s="3"/>
      <c r="X135" s="3"/>
      <c r="Y135" s="3"/>
      <c r="Z135" s="3"/>
    </row>
    <row r="136" ht="15.75" customHeight="1">
      <c r="A136" s="46"/>
      <c r="B136" s="46"/>
      <c r="C136" s="47"/>
      <c r="D136" s="47"/>
      <c r="E136" s="47"/>
      <c r="F136" s="47"/>
      <c r="G136" s="47"/>
      <c r="H136" s="1"/>
      <c r="I136" s="3"/>
      <c r="J136" s="3"/>
      <c r="K136" s="3"/>
      <c r="L136" s="3"/>
      <c r="M136" s="3"/>
      <c r="N136" s="3"/>
      <c r="O136" s="3"/>
      <c r="P136" s="3"/>
      <c r="Q136" s="3"/>
      <c r="R136" s="3"/>
      <c r="S136" s="3"/>
      <c r="T136" s="3"/>
      <c r="U136" s="3"/>
      <c r="V136" s="3"/>
      <c r="W136" s="3"/>
      <c r="X136" s="3"/>
      <c r="Y136" s="3"/>
      <c r="Z136" s="3"/>
    </row>
    <row r="137" ht="15.75" customHeight="1">
      <c r="A137" s="46"/>
      <c r="B137" s="46"/>
      <c r="C137" s="47"/>
      <c r="D137" s="47"/>
      <c r="E137" s="47"/>
      <c r="F137" s="47"/>
      <c r="G137" s="47"/>
      <c r="H137" s="1"/>
      <c r="I137" s="3"/>
      <c r="J137" s="3"/>
      <c r="K137" s="3"/>
      <c r="L137" s="3"/>
      <c r="M137" s="3"/>
      <c r="N137" s="3"/>
      <c r="O137" s="3"/>
      <c r="P137" s="3"/>
      <c r="Q137" s="3"/>
      <c r="R137" s="3"/>
      <c r="S137" s="3"/>
      <c r="T137" s="3"/>
      <c r="U137" s="3"/>
      <c r="V137" s="3"/>
      <c r="W137" s="3"/>
      <c r="X137" s="3"/>
      <c r="Y137" s="3"/>
      <c r="Z137" s="3"/>
    </row>
    <row r="138" ht="15.75" customHeight="1">
      <c r="A138" s="46"/>
      <c r="B138" s="46"/>
      <c r="C138" s="47"/>
      <c r="D138" s="47"/>
      <c r="E138" s="47"/>
      <c r="F138" s="47"/>
      <c r="G138" s="47"/>
      <c r="H138" s="1"/>
      <c r="I138" s="3"/>
      <c r="J138" s="3"/>
      <c r="K138" s="3"/>
      <c r="L138" s="3"/>
      <c r="M138" s="3"/>
      <c r="N138" s="3"/>
      <c r="O138" s="3"/>
      <c r="P138" s="3"/>
      <c r="Q138" s="3"/>
      <c r="R138" s="3"/>
      <c r="S138" s="3"/>
      <c r="T138" s="3"/>
      <c r="U138" s="3"/>
      <c r="V138" s="3"/>
      <c r="W138" s="3"/>
      <c r="X138" s="3"/>
      <c r="Y138" s="3"/>
      <c r="Z138" s="3"/>
    </row>
    <row r="139" ht="15.75" customHeight="1">
      <c r="A139" s="46"/>
      <c r="B139" s="46"/>
      <c r="C139" s="47"/>
      <c r="D139" s="47"/>
      <c r="E139" s="47"/>
      <c r="F139" s="47"/>
      <c r="G139" s="47"/>
      <c r="H139" s="1"/>
      <c r="I139" s="3"/>
      <c r="J139" s="3"/>
      <c r="K139" s="3"/>
      <c r="L139" s="3"/>
      <c r="M139" s="3"/>
      <c r="N139" s="3"/>
      <c r="O139" s="3"/>
      <c r="P139" s="3"/>
      <c r="Q139" s="3"/>
      <c r="R139" s="3"/>
      <c r="S139" s="3"/>
      <c r="T139" s="3"/>
      <c r="U139" s="3"/>
      <c r="V139" s="3"/>
      <c r="W139" s="3"/>
      <c r="X139" s="3"/>
      <c r="Y139" s="3"/>
      <c r="Z139" s="3"/>
    </row>
    <row r="140" ht="15.75" customHeight="1">
      <c r="A140" s="46"/>
      <c r="B140" s="46"/>
      <c r="C140" s="47"/>
      <c r="D140" s="47"/>
      <c r="E140" s="47"/>
      <c r="F140" s="47"/>
      <c r="G140" s="47"/>
      <c r="H140" s="1"/>
      <c r="I140" s="3"/>
      <c r="J140" s="3"/>
      <c r="K140" s="3"/>
      <c r="L140" s="3"/>
      <c r="M140" s="3"/>
      <c r="N140" s="3"/>
      <c r="O140" s="3"/>
      <c r="P140" s="3"/>
      <c r="Q140" s="3"/>
      <c r="R140" s="3"/>
      <c r="S140" s="3"/>
      <c r="T140" s="3"/>
      <c r="U140" s="3"/>
      <c r="V140" s="3"/>
      <c r="W140" s="3"/>
      <c r="X140" s="3"/>
      <c r="Y140" s="3"/>
      <c r="Z140" s="3"/>
    </row>
    <row r="141" ht="15.75" customHeight="1">
      <c r="A141" s="46"/>
      <c r="B141" s="46"/>
      <c r="C141" s="47"/>
      <c r="D141" s="47"/>
      <c r="E141" s="47"/>
      <c r="F141" s="47"/>
      <c r="G141" s="47"/>
      <c r="H141" s="1"/>
      <c r="I141" s="3"/>
      <c r="J141" s="3"/>
      <c r="K141" s="3"/>
      <c r="L141" s="3"/>
      <c r="M141" s="3"/>
      <c r="N141" s="3"/>
      <c r="O141" s="3"/>
      <c r="P141" s="3"/>
      <c r="Q141" s="3"/>
      <c r="R141" s="3"/>
      <c r="S141" s="3"/>
      <c r="T141" s="3"/>
      <c r="U141" s="3"/>
      <c r="V141" s="3"/>
      <c r="W141" s="3"/>
      <c r="X141" s="3"/>
      <c r="Y141" s="3"/>
      <c r="Z141" s="3"/>
    </row>
    <row r="142" ht="15.75" customHeight="1">
      <c r="A142" s="46"/>
      <c r="B142" s="46"/>
      <c r="C142" s="47"/>
      <c r="D142" s="47"/>
      <c r="E142" s="47"/>
      <c r="F142" s="47"/>
      <c r="G142" s="47"/>
      <c r="H142" s="1"/>
      <c r="I142" s="3"/>
      <c r="J142" s="3"/>
      <c r="K142" s="3"/>
      <c r="L142" s="3"/>
      <c r="M142" s="3"/>
      <c r="N142" s="3"/>
      <c r="O142" s="3"/>
      <c r="P142" s="3"/>
      <c r="Q142" s="3"/>
      <c r="R142" s="3"/>
      <c r="S142" s="3"/>
      <c r="T142" s="3"/>
      <c r="U142" s="3"/>
      <c r="V142" s="3"/>
      <c r="W142" s="3"/>
      <c r="X142" s="3"/>
      <c r="Y142" s="3"/>
      <c r="Z142" s="3"/>
    </row>
    <row r="143" ht="15.75" customHeight="1">
      <c r="A143" s="46"/>
      <c r="B143" s="46"/>
      <c r="C143" s="47"/>
      <c r="D143" s="47"/>
      <c r="E143" s="47"/>
      <c r="F143" s="47"/>
      <c r="G143" s="47"/>
      <c r="H143" s="1"/>
      <c r="I143" s="3"/>
      <c r="J143" s="3"/>
      <c r="K143" s="3"/>
      <c r="L143" s="3"/>
      <c r="M143" s="3"/>
      <c r="N143" s="3"/>
      <c r="O143" s="3"/>
      <c r="P143" s="3"/>
      <c r="Q143" s="3"/>
      <c r="R143" s="3"/>
      <c r="S143" s="3"/>
      <c r="T143" s="3"/>
      <c r="U143" s="3"/>
      <c r="V143" s="3"/>
      <c r="W143" s="3"/>
      <c r="X143" s="3"/>
      <c r="Y143" s="3"/>
      <c r="Z143" s="3"/>
    </row>
    <row r="144" ht="15.75" customHeight="1">
      <c r="A144" s="46"/>
      <c r="B144" s="46"/>
      <c r="C144" s="47"/>
      <c r="D144" s="47"/>
      <c r="E144" s="47"/>
      <c r="F144" s="47"/>
      <c r="G144" s="47"/>
      <c r="H144" s="1"/>
      <c r="I144" s="3"/>
      <c r="J144" s="3"/>
      <c r="K144" s="3"/>
      <c r="L144" s="3"/>
      <c r="M144" s="3"/>
      <c r="N144" s="3"/>
      <c r="O144" s="3"/>
      <c r="P144" s="3"/>
      <c r="Q144" s="3"/>
      <c r="R144" s="3"/>
      <c r="S144" s="3"/>
      <c r="T144" s="3"/>
      <c r="U144" s="3"/>
      <c r="V144" s="3"/>
      <c r="W144" s="3"/>
      <c r="X144" s="3"/>
      <c r="Y144" s="3"/>
      <c r="Z144" s="3"/>
    </row>
    <row r="145" ht="15.75" customHeight="1">
      <c r="A145" s="46"/>
      <c r="B145" s="46"/>
      <c r="C145" s="47"/>
      <c r="D145" s="47"/>
      <c r="E145" s="47"/>
      <c r="F145" s="47"/>
      <c r="G145" s="47"/>
      <c r="H145" s="1"/>
      <c r="I145" s="3"/>
      <c r="J145" s="3"/>
      <c r="K145" s="3"/>
      <c r="L145" s="3"/>
      <c r="M145" s="3"/>
      <c r="N145" s="3"/>
      <c r="O145" s="3"/>
      <c r="P145" s="3"/>
      <c r="Q145" s="3"/>
      <c r="R145" s="3"/>
      <c r="S145" s="3"/>
      <c r="T145" s="3"/>
      <c r="U145" s="3"/>
      <c r="V145" s="3"/>
      <c r="W145" s="3"/>
      <c r="X145" s="3"/>
      <c r="Y145" s="3"/>
      <c r="Z145" s="3"/>
    </row>
    <row r="146" ht="15.75" customHeight="1">
      <c r="A146" s="46"/>
      <c r="B146" s="46"/>
      <c r="C146" s="47"/>
      <c r="D146" s="47"/>
      <c r="E146" s="47"/>
      <c r="F146" s="47"/>
      <c r="G146" s="47"/>
      <c r="H146" s="1"/>
      <c r="I146" s="3"/>
      <c r="J146" s="3"/>
      <c r="K146" s="3"/>
      <c r="L146" s="3"/>
      <c r="M146" s="3"/>
      <c r="N146" s="3"/>
      <c r="O146" s="3"/>
      <c r="P146" s="3"/>
      <c r="Q146" s="3"/>
      <c r="R146" s="3"/>
      <c r="S146" s="3"/>
      <c r="T146" s="3"/>
      <c r="U146" s="3"/>
      <c r="V146" s="3"/>
      <c r="W146" s="3"/>
      <c r="X146" s="3"/>
      <c r="Y146" s="3"/>
      <c r="Z146" s="3"/>
    </row>
    <row r="147" ht="15.75" customHeight="1">
      <c r="A147" s="46"/>
      <c r="B147" s="46"/>
      <c r="C147" s="47"/>
      <c r="D147" s="47"/>
      <c r="E147" s="47"/>
      <c r="F147" s="47"/>
      <c r="G147" s="47"/>
      <c r="H147" s="1"/>
      <c r="I147" s="3"/>
      <c r="J147" s="3"/>
      <c r="K147" s="3"/>
      <c r="L147" s="3"/>
      <c r="M147" s="3"/>
      <c r="N147" s="3"/>
      <c r="O147" s="3"/>
      <c r="P147" s="3"/>
      <c r="Q147" s="3"/>
      <c r="R147" s="3"/>
      <c r="S147" s="3"/>
      <c r="T147" s="3"/>
      <c r="U147" s="3"/>
      <c r="V147" s="3"/>
      <c r="W147" s="3"/>
      <c r="X147" s="3"/>
      <c r="Y147" s="3"/>
      <c r="Z147" s="3"/>
    </row>
    <row r="148" ht="15.75" customHeight="1">
      <c r="A148" s="46"/>
      <c r="B148" s="46"/>
      <c r="C148" s="47"/>
      <c r="D148" s="47"/>
      <c r="E148" s="47"/>
      <c r="F148" s="47"/>
      <c r="G148" s="47"/>
      <c r="H148" s="1"/>
      <c r="I148" s="3"/>
      <c r="J148" s="3"/>
      <c r="K148" s="3"/>
      <c r="L148" s="3"/>
      <c r="M148" s="3"/>
      <c r="N148" s="3"/>
      <c r="O148" s="3"/>
      <c r="P148" s="3"/>
      <c r="Q148" s="3"/>
      <c r="R148" s="3"/>
      <c r="S148" s="3"/>
      <c r="T148" s="3"/>
      <c r="U148" s="3"/>
      <c r="V148" s="3"/>
      <c r="W148" s="3"/>
      <c r="X148" s="3"/>
      <c r="Y148" s="3"/>
      <c r="Z148" s="3"/>
    </row>
    <row r="149" ht="15.75" customHeight="1">
      <c r="A149" s="46"/>
      <c r="B149" s="46"/>
      <c r="C149" s="47"/>
      <c r="D149" s="47"/>
      <c r="E149" s="47"/>
      <c r="F149" s="47"/>
      <c r="G149" s="47"/>
      <c r="H149" s="1"/>
      <c r="I149" s="3"/>
      <c r="J149" s="3"/>
      <c r="K149" s="3"/>
      <c r="L149" s="3"/>
      <c r="M149" s="3"/>
      <c r="N149" s="3"/>
      <c r="O149" s="3"/>
      <c r="P149" s="3"/>
      <c r="Q149" s="3"/>
      <c r="R149" s="3"/>
      <c r="S149" s="3"/>
      <c r="T149" s="3"/>
      <c r="U149" s="3"/>
      <c r="V149" s="3"/>
      <c r="W149" s="3"/>
      <c r="X149" s="3"/>
      <c r="Y149" s="3"/>
      <c r="Z149" s="3"/>
    </row>
    <row r="150" ht="15.75" customHeight="1">
      <c r="A150" s="46"/>
      <c r="B150" s="46"/>
      <c r="C150" s="47"/>
      <c r="D150" s="47"/>
      <c r="E150" s="47"/>
      <c r="F150" s="47"/>
      <c r="G150" s="47"/>
      <c r="H150" s="1"/>
      <c r="I150" s="3"/>
      <c r="J150" s="3"/>
      <c r="K150" s="3"/>
      <c r="L150" s="3"/>
      <c r="M150" s="3"/>
      <c r="N150" s="3"/>
      <c r="O150" s="3"/>
      <c r="P150" s="3"/>
      <c r="Q150" s="3"/>
      <c r="R150" s="3"/>
      <c r="S150" s="3"/>
      <c r="T150" s="3"/>
      <c r="U150" s="3"/>
      <c r="V150" s="3"/>
      <c r="W150" s="3"/>
      <c r="X150" s="3"/>
      <c r="Y150" s="3"/>
      <c r="Z150" s="3"/>
    </row>
    <row r="151" ht="15.75" customHeight="1">
      <c r="A151" s="46"/>
      <c r="B151" s="46"/>
      <c r="C151" s="47"/>
      <c r="D151" s="47"/>
      <c r="E151" s="47"/>
      <c r="F151" s="47"/>
      <c r="G151" s="47"/>
      <c r="H151" s="1"/>
      <c r="I151" s="3"/>
      <c r="J151" s="3"/>
      <c r="K151" s="3"/>
      <c r="L151" s="3"/>
      <c r="M151" s="3"/>
      <c r="N151" s="3"/>
      <c r="O151" s="3"/>
      <c r="P151" s="3"/>
      <c r="Q151" s="3"/>
      <c r="R151" s="3"/>
      <c r="S151" s="3"/>
      <c r="T151" s="3"/>
      <c r="U151" s="3"/>
      <c r="V151" s="3"/>
      <c r="W151" s="3"/>
      <c r="X151" s="3"/>
      <c r="Y151" s="3"/>
      <c r="Z151" s="3"/>
    </row>
    <row r="152" ht="15.75" customHeight="1">
      <c r="A152" s="46"/>
      <c r="B152" s="46"/>
      <c r="C152" s="47"/>
      <c r="D152" s="47"/>
      <c r="E152" s="47"/>
      <c r="F152" s="47"/>
      <c r="G152" s="47"/>
      <c r="H152" s="1"/>
      <c r="I152" s="3"/>
      <c r="J152" s="3"/>
      <c r="K152" s="3"/>
      <c r="L152" s="3"/>
      <c r="M152" s="3"/>
      <c r="N152" s="3"/>
      <c r="O152" s="3"/>
      <c r="P152" s="3"/>
      <c r="Q152" s="3"/>
      <c r="R152" s="3"/>
      <c r="S152" s="3"/>
      <c r="T152" s="3"/>
      <c r="U152" s="3"/>
      <c r="V152" s="3"/>
      <c r="W152" s="3"/>
      <c r="X152" s="3"/>
      <c r="Y152" s="3"/>
      <c r="Z152" s="3"/>
    </row>
    <row r="153" ht="15.75" customHeight="1">
      <c r="A153" s="46"/>
      <c r="B153" s="46"/>
      <c r="C153" s="47"/>
      <c r="D153" s="47"/>
      <c r="E153" s="47"/>
      <c r="F153" s="47"/>
      <c r="G153" s="47"/>
      <c r="H153" s="1"/>
      <c r="I153" s="3"/>
      <c r="J153" s="3"/>
      <c r="K153" s="3"/>
      <c r="L153" s="3"/>
      <c r="M153" s="3"/>
      <c r="N153" s="3"/>
      <c r="O153" s="3"/>
      <c r="P153" s="3"/>
      <c r="Q153" s="3"/>
      <c r="R153" s="3"/>
      <c r="S153" s="3"/>
      <c r="T153" s="3"/>
      <c r="U153" s="3"/>
      <c r="V153" s="3"/>
      <c r="W153" s="3"/>
      <c r="X153" s="3"/>
      <c r="Y153" s="3"/>
      <c r="Z153" s="3"/>
    </row>
    <row r="154" ht="15.75" customHeight="1">
      <c r="A154" s="46"/>
      <c r="B154" s="46"/>
      <c r="C154" s="47"/>
      <c r="D154" s="47"/>
      <c r="E154" s="47"/>
      <c r="F154" s="47"/>
      <c r="G154" s="47"/>
      <c r="H154" s="1"/>
      <c r="I154" s="3"/>
      <c r="J154" s="3"/>
      <c r="K154" s="3"/>
      <c r="L154" s="3"/>
      <c r="M154" s="3"/>
      <c r="N154" s="3"/>
      <c r="O154" s="3"/>
      <c r="P154" s="3"/>
      <c r="Q154" s="3"/>
      <c r="R154" s="3"/>
      <c r="S154" s="3"/>
      <c r="T154" s="3"/>
      <c r="U154" s="3"/>
      <c r="V154" s="3"/>
      <c r="W154" s="3"/>
      <c r="X154" s="3"/>
      <c r="Y154" s="3"/>
      <c r="Z154" s="3"/>
    </row>
    <row r="155" ht="15.75" customHeight="1">
      <c r="A155" s="46"/>
      <c r="B155" s="46"/>
      <c r="C155" s="47"/>
      <c r="D155" s="47"/>
      <c r="E155" s="47"/>
      <c r="F155" s="47"/>
      <c r="G155" s="47"/>
      <c r="H155" s="1"/>
      <c r="I155" s="3"/>
      <c r="J155" s="3"/>
      <c r="K155" s="3"/>
      <c r="L155" s="3"/>
      <c r="M155" s="3"/>
      <c r="N155" s="3"/>
      <c r="O155" s="3"/>
      <c r="P155" s="3"/>
      <c r="Q155" s="3"/>
      <c r="R155" s="3"/>
      <c r="S155" s="3"/>
      <c r="T155" s="3"/>
      <c r="U155" s="3"/>
      <c r="V155" s="3"/>
      <c r="W155" s="3"/>
      <c r="X155" s="3"/>
      <c r="Y155" s="3"/>
      <c r="Z155" s="3"/>
    </row>
    <row r="156" ht="15.75" customHeight="1">
      <c r="A156" s="46"/>
      <c r="B156" s="46"/>
      <c r="C156" s="47"/>
      <c r="D156" s="47"/>
      <c r="E156" s="47"/>
      <c r="F156" s="47"/>
      <c r="G156" s="47"/>
      <c r="H156" s="1"/>
      <c r="I156" s="3"/>
      <c r="J156" s="3"/>
      <c r="K156" s="3"/>
      <c r="L156" s="3"/>
      <c r="M156" s="3"/>
      <c r="N156" s="3"/>
      <c r="O156" s="3"/>
      <c r="P156" s="3"/>
      <c r="Q156" s="3"/>
      <c r="R156" s="3"/>
      <c r="S156" s="3"/>
      <c r="T156" s="3"/>
      <c r="U156" s="3"/>
      <c r="V156" s="3"/>
      <c r="W156" s="3"/>
      <c r="X156" s="3"/>
      <c r="Y156" s="3"/>
      <c r="Z156" s="3"/>
    </row>
    <row r="157" ht="15.75" customHeight="1">
      <c r="A157" s="46"/>
      <c r="B157" s="46"/>
      <c r="C157" s="47"/>
      <c r="D157" s="47"/>
      <c r="E157" s="47"/>
      <c r="F157" s="47"/>
      <c r="G157" s="47"/>
      <c r="H157" s="1"/>
      <c r="I157" s="3"/>
      <c r="J157" s="3"/>
      <c r="K157" s="3"/>
      <c r="L157" s="3"/>
      <c r="M157" s="3"/>
      <c r="N157" s="3"/>
      <c r="O157" s="3"/>
      <c r="P157" s="3"/>
      <c r="Q157" s="3"/>
      <c r="R157" s="3"/>
      <c r="S157" s="3"/>
      <c r="T157" s="3"/>
      <c r="U157" s="3"/>
      <c r="V157" s="3"/>
      <c r="W157" s="3"/>
      <c r="X157" s="3"/>
      <c r="Y157" s="3"/>
      <c r="Z157" s="3"/>
    </row>
    <row r="158" ht="15.75" customHeight="1">
      <c r="A158" s="46"/>
      <c r="B158" s="46"/>
      <c r="C158" s="47"/>
      <c r="D158" s="47"/>
      <c r="E158" s="47"/>
      <c r="F158" s="47"/>
      <c r="G158" s="47"/>
      <c r="H158" s="1"/>
      <c r="I158" s="3"/>
      <c r="J158" s="3"/>
      <c r="K158" s="3"/>
      <c r="L158" s="3"/>
      <c r="M158" s="3"/>
      <c r="N158" s="3"/>
      <c r="O158" s="3"/>
      <c r="P158" s="3"/>
      <c r="Q158" s="3"/>
      <c r="R158" s="3"/>
      <c r="S158" s="3"/>
      <c r="T158" s="3"/>
      <c r="U158" s="3"/>
      <c r="V158" s="3"/>
      <c r="W158" s="3"/>
      <c r="X158" s="3"/>
      <c r="Y158" s="3"/>
      <c r="Z158" s="3"/>
    </row>
    <row r="159" ht="15.75" customHeight="1">
      <c r="A159" s="46"/>
      <c r="B159" s="46"/>
      <c r="C159" s="47"/>
      <c r="D159" s="47"/>
      <c r="E159" s="47"/>
      <c r="F159" s="47"/>
      <c r="G159" s="47"/>
      <c r="H159" s="1"/>
      <c r="I159" s="3"/>
      <c r="J159" s="3"/>
      <c r="K159" s="3"/>
      <c r="L159" s="3"/>
      <c r="M159" s="3"/>
      <c r="N159" s="3"/>
      <c r="O159" s="3"/>
      <c r="P159" s="3"/>
      <c r="Q159" s="3"/>
      <c r="R159" s="3"/>
      <c r="S159" s="3"/>
      <c r="T159" s="3"/>
      <c r="U159" s="3"/>
      <c r="V159" s="3"/>
      <c r="W159" s="3"/>
      <c r="X159" s="3"/>
      <c r="Y159" s="3"/>
      <c r="Z159" s="3"/>
    </row>
    <row r="160" ht="15.75" customHeight="1">
      <c r="A160" s="46"/>
      <c r="B160" s="46"/>
      <c r="C160" s="47"/>
      <c r="D160" s="47"/>
      <c r="E160" s="47"/>
      <c r="F160" s="47"/>
      <c r="G160" s="47"/>
      <c r="H160" s="1"/>
      <c r="I160" s="3"/>
      <c r="J160" s="3"/>
      <c r="K160" s="3"/>
      <c r="L160" s="3"/>
      <c r="M160" s="3"/>
      <c r="N160" s="3"/>
      <c r="O160" s="3"/>
      <c r="P160" s="3"/>
      <c r="Q160" s="3"/>
      <c r="R160" s="3"/>
      <c r="S160" s="3"/>
      <c r="T160" s="3"/>
      <c r="U160" s="3"/>
      <c r="V160" s="3"/>
      <c r="W160" s="3"/>
      <c r="X160" s="3"/>
      <c r="Y160" s="3"/>
      <c r="Z160" s="3"/>
    </row>
    <row r="161" ht="15.75" customHeight="1">
      <c r="A161" s="46"/>
      <c r="B161" s="46"/>
      <c r="C161" s="47"/>
      <c r="D161" s="47"/>
      <c r="E161" s="47"/>
      <c r="F161" s="47"/>
      <c r="G161" s="47"/>
      <c r="H161" s="1"/>
      <c r="I161" s="3"/>
      <c r="J161" s="3"/>
      <c r="K161" s="3"/>
      <c r="L161" s="3"/>
      <c r="M161" s="3"/>
      <c r="N161" s="3"/>
      <c r="O161" s="3"/>
      <c r="P161" s="3"/>
      <c r="Q161" s="3"/>
      <c r="R161" s="3"/>
      <c r="S161" s="3"/>
      <c r="T161" s="3"/>
      <c r="U161" s="3"/>
      <c r="V161" s="3"/>
      <c r="W161" s="3"/>
      <c r="X161" s="3"/>
      <c r="Y161" s="3"/>
      <c r="Z161" s="3"/>
    </row>
    <row r="162" ht="15.75" customHeight="1">
      <c r="A162" s="46"/>
      <c r="B162" s="46"/>
      <c r="C162" s="47"/>
      <c r="D162" s="47"/>
      <c r="E162" s="47"/>
      <c r="F162" s="47"/>
      <c r="G162" s="47"/>
      <c r="H162" s="1"/>
      <c r="I162" s="3"/>
      <c r="J162" s="3"/>
      <c r="K162" s="3"/>
      <c r="L162" s="3"/>
      <c r="M162" s="3"/>
      <c r="N162" s="3"/>
      <c r="O162" s="3"/>
      <c r="P162" s="3"/>
      <c r="Q162" s="3"/>
      <c r="R162" s="3"/>
      <c r="S162" s="3"/>
      <c r="T162" s="3"/>
      <c r="U162" s="3"/>
      <c r="V162" s="3"/>
      <c r="W162" s="3"/>
      <c r="X162" s="3"/>
      <c r="Y162" s="3"/>
      <c r="Z162" s="3"/>
    </row>
    <row r="163" ht="15.75" customHeight="1">
      <c r="A163" s="46"/>
      <c r="B163" s="46"/>
      <c r="C163" s="47"/>
      <c r="D163" s="47"/>
      <c r="E163" s="47"/>
      <c r="F163" s="47"/>
      <c r="G163" s="47"/>
      <c r="H163" s="1"/>
      <c r="I163" s="3"/>
      <c r="J163" s="3"/>
      <c r="K163" s="3"/>
      <c r="L163" s="3"/>
      <c r="M163" s="3"/>
      <c r="N163" s="3"/>
      <c r="O163" s="3"/>
      <c r="P163" s="3"/>
      <c r="Q163" s="3"/>
      <c r="R163" s="3"/>
      <c r="S163" s="3"/>
      <c r="T163" s="3"/>
      <c r="U163" s="3"/>
      <c r="V163" s="3"/>
      <c r="W163" s="3"/>
      <c r="X163" s="3"/>
      <c r="Y163" s="3"/>
      <c r="Z163" s="3"/>
    </row>
    <row r="164" ht="15.75" customHeight="1">
      <c r="A164" s="46"/>
      <c r="B164" s="46"/>
      <c r="C164" s="47"/>
      <c r="D164" s="47"/>
      <c r="E164" s="47"/>
      <c r="F164" s="47"/>
      <c r="G164" s="47"/>
      <c r="H164" s="1"/>
      <c r="I164" s="3"/>
      <c r="J164" s="3"/>
      <c r="K164" s="3"/>
      <c r="L164" s="3"/>
      <c r="M164" s="3"/>
      <c r="N164" s="3"/>
      <c r="O164" s="3"/>
      <c r="P164" s="3"/>
      <c r="Q164" s="3"/>
      <c r="R164" s="3"/>
      <c r="S164" s="3"/>
      <c r="T164" s="3"/>
      <c r="U164" s="3"/>
      <c r="V164" s="3"/>
      <c r="W164" s="3"/>
      <c r="X164" s="3"/>
      <c r="Y164" s="3"/>
      <c r="Z164" s="3"/>
    </row>
    <row r="165" ht="15.75" customHeight="1">
      <c r="A165" s="46"/>
      <c r="B165" s="46"/>
      <c r="C165" s="47"/>
      <c r="D165" s="47"/>
      <c r="E165" s="47"/>
      <c r="F165" s="47"/>
      <c r="G165" s="47"/>
      <c r="H165" s="1"/>
      <c r="I165" s="3"/>
      <c r="J165" s="3"/>
      <c r="K165" s="3"/>
      <c r="L165" s="3"/>
      <c r="M165" s="3"/>
      <c r="N165" s="3"/>
      <c r="O165" s="3"/>
      <c r="P165" s="3"/>
      <c r="Q165" s="3"/>
      <c r="R165" s="3"/>
      <c r="S165" s="3"/>
      <c r="T165" s="3"/>
      <c r="U165" s="3"/>
      <c r="V165" s="3"/>
      <c r="W165" s="3"/>
      <c r="X165" s="3"/>
      <c r="Y165" s="3"/>
      <c r="Z165" s="3"/>
    </row>
    <row r="166" ht="15.75" customHeight="1">
      <c r="A166" s="46"/>
      <c r="B166" s="46"/>
      <c r="C166" s="47"/>
      <c r="D166" s="47"/>
      <c r="E166" s="47"/>
      <c r="F166" s="47"/>
      <c r="G166" s="47"/>
      <c r="H166" s="1"/>
      <c r="I166" s="3"/>
      <c r="J166" s="3"/>
      <c r="K166" s="3"/>
      <c r="L166" s="3"/>
      <c r="M166" s="3"/>
      <c r="N166" s="3"/>
      <c r="O166" s="3"/>
      <c r="P166" s="3"/>
      <c r="Q166" s="3"/>
      <c r="R166" s="3"/>
      <c r="S166" s="3"/>
      <c r="T166" s="3"/>
      <c r="U166" s="3"/>
      <c r="V166" s="3"/>
      <c r="W166" s="3"/>
      <c r="X166" s="3"/>
      <c r="Y166" s="3"/>
      <c r="Z166" s="3"/>
    </row>
    <row r="167" ht="15.75" customHeight="1">
      <c r="A167" s="46"/>
      <c r="B167" s="46"/>
      <c r="C167" s="47"/>
      <c r="D167" s="47"/>
      <c r="E167" s="47"/>
      <c r="F167" s="47"/>
      <c r="G167" s="47"/>
      <c r="H167" s="1"/>
      <c r="I167" s="3"/>
      <c r="J167" s="3"/>
      <c r="K167" s="3"/>
      <c r="L167" s="3"/>
      <c r="M167" s="3"/>
      <c r="N167" s="3"/>
      <c r="O167" s="3"/>
      <c r="P167" s="3"/>
      <c r="Q167" s="3"/>
      <c r="R167" s="3"/>
      <c r="S167" s="3"/>
      <c r="T167" s="3"/>
      <c r="U167" s="3"/>
      <c r="V167" s="3"/>
      <c r="W167" s="3"/>
      <c r="X167" s="3"/>
      <c r="Y167" s="3"/>
      <c r="Z167" s="3"/>
    </row>
    <row r="168" ht="15.75" customHeight="1">
      <c r="A168" s="46"/>
      <c r="B168" s="46"/>
      <c r="C168" s="47"/>
      <c r="D168" s="47"/>
      <c r="E168" s="47"/>
      <c r="F168" s="47"/>
      <c r="G168" s="47"/>
      <c r="H168" s="1"/>
      <c r="I168" s="3"/>
      <c r="J168" s="3"/>
      <c r="K168" s="3"/>
      <c r="L168" s="3"/>
      <c r="M168" s="3"/>
      <c r="N168" s="3"/>
      <c r="O168" s="3"/>
      <c r="P168" s="3"/>
      <c r="Q168" s="3"/>
      <c r="R168" s="3"/>
      <c r="S168" s="3"/>
      <c r="T168" s="3"/>
      <c r="U168" s="3"/>
      <c r="V168" s="3"/>
      <c r="W168" s="3"/>
      <c r="X168" s="3"/>
      <c r="Y168" s="3"/>
      <c r="Z168" s="3"/>
    </row>
    <row r="169" ht="15.75" customHeight="1">
      <c r="A169" s="46"/>
      <c r="B169" s="46"/>
      <c r="C169" s="47"/>
      <c r="D169" s="47"/>
      <c r="E169" s="47"/>
      <c r="F169" s="47"/>
      <c r="G169" s="47"/>
      <c r="H169" s="1"/>
      <c r="I169" s="3"/>
      <c r="J169" s="3"/>
      <c r="K169" s="3"/>
      <c r="L169" s="3"/>
      <c r="M169" s="3"/>
      <c r="N169" s="3"/>
      <c r="O169" s="3"/>
      <c r="P169" s="3"/>
      <c r="Q169" s="3"/>
      <c r="R169" s="3"/>
      <c r="S169" s="3"/>
      <c r="T169" s="3"/>
      <c r="U169" s="3"/>
      <c r="V169" s="3"/>
      <c r="W169" s="3"/>
      <c r="X169" s="3"/>
      <c r="Y169" s="3"/>
      <c r="Z169" s="3"/>
    </row>
    <row r="170" ht="15.75" customHeight="1">
      <c r="A170" s="46"/>
      <c r="B170" s="46"/>
      <c r="C170" s="47"/>
      <c r="D170" s="47"/>
      <c r="E170" s="47"/>
      <c r="F170" s="47"/>
      <c r="G170" s="47"/>
      <c r="H170" s="1"/>
      <c r="I170" s="3"/>
      <c r="J170" s="3"/>
      <c r="K170" s="3"/>
      <c r="L170" s="3"/>
      <c r="M170" s="3"/>
      <c r="N170" s="3"/>
      <c r="O170" s="3"/>
      <c r="P170" s="3"/>
      <c r="Q170" s="3"/>
      <c r="R170" s="3"/>
      <c r="S170" s="3"/>
      <c r="T170" s="3"/>
      <c r="U170" s="3"/>
      <c r="V170" s="3"/>
      <c r="W170" s="3"/>
      <c r="X170" s="3"/>
      <c r="Y170" s="3"/>
      <c r="Z170" s="3"/>
    </row>
    <row r="171" ht="15.75" customHeight="1">
      <c r="A171" s="46"/>
      <c r="B171" s="46"/>
      <c r="C171" s="47"/>
      <c r="D171" s="47"/>
      <c r="E171" s="47"/>
      <c r="F171" s="47"/>
      <c r="G171" s="47"/>
      <c r="H171" s="1"/>
      <c r="I171" s="3"/>
      <c r="J171" s="3"/>
      <c r="K171" s="3"/>
      <c r="L171" s="3"/>
      <c r="M171" s="3"/>
      <c r="N171" s="3"/>
      <c r="O171" s="3"/>
      <c r="P171" s="3"/>
      <c r="Q171" s="3"/>
      <c r="R171" s="3"/>
      <c r="S171" s="3"/>
      <c r="T171" s="3"/>
      <c r="U171" s="3"/>
      <c r="V171" s="3"/>
      <c r="W171" s="3"/>
      <c r="X171" s="3"/>
      <c r="Y171" s="3"/>
      <c r="Z171" s="3"/>
    </row>
    <row r="172" ht="15.75" customHeight="1">
      <c r="A172" s="46"/>
      <c r="B172" s="46"/>
      <c r="C172" s="47"/>
      <c r="D172" s="47"/>
      <c r="E172" s="47"/>
      <c r="F172" s="47"/>
      <c r="G172" s="47"/>
      <c r="H172" s="1"/>
      <c r="I172" s="3"/>
      <c r="J172" s="3"/>
      <c r="K172" s="3"/>
      <c r="L172" s="3"/>
      <c r="M172" s="3"/>
      <c r="N172" s="3"/>
      <c r="O172" s="3"/>
      <c r="P172" s="3"/>
      <c r="Q172" s="3"/>
      <c r="R172" s="3"/>
      <c r="S172" s="3"/>
      <c r="T172" s="3"/>
      <c r="U172" s="3"/>
      <c r="V172" s="3"/>
      <c r="W172" s="3"/>
      <c r="X172" s="3"/>
      <c r="Y172" s="3"/>
      <c r="Z172" s="3"/>
    </row>
    <row r="173" ht="15.75" customHeight="1">
      <c r="A173" s="46"/>
      <c r="B173" s="46"/>
      <c r="C173" s="47"/>
      <c r="D173" s="47"/>
      <c r="E173" s="47"/>
      <c r="F173" s="47"/>
      <c r="G173" s="47"/>
      <c r="H173" s="1"/>
      <c r="I173" s="3"/>
      <c r="J173" s="3"/>
      <c r="K173" s="3"/>
      <c r="L173" s="3"/>
      <c r="M173" s="3"/>
      <c r="N173" s="3"/>
      <c r="O173" s="3"/>
      <c r="P173" s="3"/>
      <c r="Q173" s="3"/>
      <c r="R173" s="3"/>
      <c r="S173" s="3"/>
      <c r="T173" s="3"/>
      <c r="U173" s="3"/>
      <c r="V173" s="3"/>
      <c r="W173" s="3"/>
      <c r="X173" s="3"/>
      <c r="Y173" s="3"/>
      <c r="Z173" s="3"/>
    </row>
    <row r="174" ht="15.75" customHeight="1">
      <c r="A174" s="46"/>
      <c r="B174" s="46"/>
      <c r="C174" s="47"/>
      <c r="D174" s="47"/>
      <c r="E174" s="47"/>
      <c r="F174" s="47"/>
      <c r="G174" s="47"/>
      <c r="H174" s="1"/>
      <c r="I174" s="3"/>
      <c r="J174" s="3"/>
      <c r="K174" s="3"/>
      <c r="L174" s="3"/>
      <c r="M174" s="3"/>
      <c r="N174" s="3"/>
      <c r="O174" s="3"/>
      <c r="P174" s="3"/>
      <c r="Q174" s="3"/>
      <c r="R174" s="3"/>
      <c r="S174" s="3"/>
      <c r="T174" s="3"/>
      <c r="U174" s="3"/>
      <c r="V174" s="3"/>
      <c r="W174" s="3"/>
      <c r="X174" s="3"/>
      <c r="Y174" s="3"/>
      <c r="Z174" s="3"/>
    </row>
    <row r="175" ht="15.75" customHeight="1">
      <c r="A175" s="46"/>
      <c r="B175" s="46"/>
      <c r="C175" s="47"/>
      <c r="D175" s="47"/>
      <c r="E175" s="47"/>
      <c r="F175" s="47"/>
      <c r="G175" s="47"/>
      <c r="H175" s="1"/>
      <c r="I175" s="3"/>
      <c r="J175" s="3"/>
      <c r="K175" s="3"/>
      <c r="L175" s="3"/>
      <c r="M175" s="3"/>
      <c r="N175" s="3"/>
      <c r="O175" s="3"/>
      <c r="P175" s="3"/>
      <c r="Q175" s="3"/>
      <c r="R175" s="3"/>
      <c r="S175" s="3"/>
      <c r="T175" s="3"/>
      <c r="U175" s="3"/>
      <c r="V175" s="3"/>
      <c r="W175" s="3"/>
      <c r="X175" s="3"/>
      <c r="Y175" s="3"/>
      <c r="Z175" s="3"/>
    </row>
    <row r="176" ht="15.75" customHeight="1">
      <c r="A176" s="46"/>
      <c r="B176" s="46"/>
      <c r="C176" s="47"/>
      <c r="D176" s="47"/>
      <c r="E176" s="47"/>
      <c r="F176" s="47"/>
      <c r="G176" s="47"/>
      <c r="H176" s="1"/>
      <c r="I176" s="3"/>
      <c r="J176" s="3"/>
      <c r="K176" s="3"/>
      <c r="L176" s="3"/>
      <c r="M176" s="3"/>
      <c r="N176" s="3"/>
      <c r="O176" s="3"/>
      <c r="P176" s="3"/>
      <c r="Q176" s="3"/>
      <c r="R176" s="3"/>
      <c r="S176" s="3"/>
      <c r="T176" s="3"/>
      <c r="U176" s="3"/>
      <c r="V176" s="3"/>
      <c r="W176" s="3"/>
      <c r="X176" s="3"/>
      <c r="Y176" s="3"/>
      <c r="Z176" s="3"/>
    </row>
    <row r="177" ht="15.75" customHeight="1">
      <c r="A177" s="46"/>
      <c r="B177" s="46"/>
      <c r="C177" s="47"/>
      <c r="D177" s="47"/>
      <c r="E177" s="47"/>
      <c r="F177" s="47"/>
      <c r="G177" s="47"/>
      <c r="H177" s="1"/>
      <c r="I177" s="3"/>
      <c r="J177" s="3"/>
      <c r="K177" s="3"/>
      <c r="L177" s="3"/>
      <c r="M177" s="3"/>
      <c r="N177" s="3"/>
      <c r="O177" s="3"/>
      <c r="P177" s="3"/>
      <c r="Q177" s="3"/>
      <c r="R177" s="3"/>
      <c r="S177" s="3"/>
      <c r="T177" s="3"/>
      <c r="U177" s="3"/>
      <c r="V177" s="3"/>
      <c r="W177" s="3"/>
      <c r="X177" s="3"/>
      <c r="Y177" s="3"/>
      <c r="Z177" s="3"/>
    </row>
    <row r="178" ht="15.75" customHeight="1">
      <c r="A178" s="46"/>
      <c r="B178" s="46"/>
      <c r="C178" s="47"/>
      <c r="D178" s="47"/>
      <c r="E178" s="47"/>
      <c r="F178" s="47"/>
      <c r="G178" s="47"/>
      <c r="H178" s="1"/>
      <c r="I178" s="3"/>
      <c r="J178" s="3"/>
      <c r="K178" s="3"/>
      <c r="L178" s="3"/>
      <c r="M178" s="3"/>
      <c r="N178" s="3"/>
      <c r="O178" s="3"/>
      <c r="P178" s="3"/>
      <c r="Q178" s="3"/>
      <c r="R178" s="3"/>
      <c r="S178" s="3"/>
      <c r="T178" s="3"/>
      <c r="U178" s="3"/>
      <c r="V178" s="3"/>
      <c r="W178" s="3"/>
      <c r="X178" s="3"/>
      <c r="Y178" s="3"/>
      <c r="Z178" s="3"/>
    </row>
    <row r="179" ht="15.75" customHeight="1">
      <c r="A179" s="46"/>
      <c r="B179" s="46"/>
      <c r="C179" s="47"/>
      <c r="D179" s="47"/>
      <c r="E179" s="47"/>
      <c r="F179" s="47"/>
      <c r="G179" s="47"/>
      <c r="H179" s="1"/>
      <c r="I179" s="3"/>
      <c r="J179" s="3"/>
      <c r="K179" s="3"/>
      <c r="L179" s="3"/>
      <c r="M179" s="3"/>
      <c r="N179" s="3"/>
      <c r="O179" s="3"/>
      <c r="P179" s="3"/>
      <c r="Q179" s="3"/>
      <c r="R179" s="3"/>
      <c r="S179" s="3"/>
      <c r="T179" s="3"/>
      <c r="U179" s="3"/>
      <c r="V179" s="3"/>
      <c r="W179" s="3"/>
      <c r="X179" s="3"/>
      <c r="Y179" s="3"/>
      <c r="Z179" s="3"/>
    </row>
    <row r="180" ht="15.75" customHeight="1">
      <c r="A180" s="46"/>
      <c r="B180" s="46"/>
      <c r="C180" s="47"/>
      <c r="D180" s="47"/>
      <c r="E180" s="47"/>
      <c r="F180" s="47"/>
      <c r="G180" s="47"/>
      <c r="H180" s="1"/>
      <c r="I180" s="3"/>
      <c r="J180" s="3"/>
      <c r="K180" s="3"/>
      <c r="L180" s="3"/>
      <c r="M180" s="3"/>
      <c r="N180" s="3"/>
      <c r="O180" s="3"/>
      <c r="P180" s="3"/>
      <c r="Q180" s="3"/>
      <c r="R180" s="3"/>
      <c r="S180" s="3"/>
      <c r="T180" s="3"/>
      <c r="U180" s="3"/>
      <c r="V180" s="3"/>
      <c r="W180" s="3"/>
      <c r="X180" s="3"/>
      <c r="Y180" s="3"/>
      <c r="Z180" s="3"/>
    </row>
    <row r="181" ht="15.75" customHeight="1">
      <c r="A181" s="46"/>
      <c r="B181" s="46"/>
      <c r="C181" s="47"/>
      <c r="D181" s="47"/>
      <c r="E181" s="47"/>
      <c r="F181" s="47"/>
      <c r="G181" s="47"/>
      <c r="H181" s="1"/>
      <c r="I181" s="3"/>
      <c r="J181" s="3"/>
      <c r="K181" s="3"/>
      <c r="L181" s="3"/>
      <c r="M181" s="3"/>
      <c r="N181" s="3"/>
      <c r="O181" s="3"/>
      <c r="P181" s="3"/>
      <c r="Q181" s="3"/>
      <c r="R181" s="3"/>
      <c r="S181" s="3"/>
      <c r="T181" s="3"/>
      <c r="U181" s="3"/>
      <c r="V181" s="3"/>
      <c r="W181" s="3"/>
      <c r="X181" s="3"/>
      <c r="Y181" s="3"/>
      <c r="Z181" s="3"/>
    </row>
    <row r="182" ht="15.75" customHeight="1">
      <c r="A182" s="46"/>
      <c r="B182" s="46"/>
      <c r="C182" s="47"/>
      <c r="D182" s="47"/>
      <c r="E182" s="47"/>
      <c r="F182" s="47"/>
      <c r="G182" s="47"/>
      <c r="H182" s="1"/>
      <c r="I182" s="3"/>
      <c r="J182" s="3"/>
      <c r="K182" s="3"/>
      <c r="L182" s="3"/>
      <c r="M182" s="3"/>
      <c r="N182" s="3"/>
      <c r="O182" s="3"/>
      <c r="P182" s="3"/>
      <c r="Q182" s="3"/>
      <c r="R182" s="3"/>
      <c r="S182" s="3"/>
      <c r="T182" s="3"/>
      <c r="U182" s="3"/>
      <c r="V182" s="3"/>
      <c r="W182" s="3"/>
      <c r="X182" s="3"/>
      <c r="Y182" s="3"/>
      <c r="Z182" s="3"/>
    </row>
    <row r="183" ht="15.75" customHeight="1">
      <c r="A183" s="46"/>
      <c r="B183" s="46"/>
      <c r="C183" s="47"/>
      <c r="D183" s="47"/>
      <c r="E183" s="47"/>
      <c r="F183" s="47"/>
      <c r="G183" s="47"/>
      <c r="H183" s="1"/>
      <c r="I183" s="3"/>
      <c r="J183" s="3"/>
      <c r="K183" s="3"/>
      <c r="L183" s="3"/>
      <c r="M183" s="3"/>
      <c r="N183" s="3"/>
      <c r="O183" s="3"/>
      <c r="P183" s="3"/>
      <c r="Q183" s="3"/>
      <c r="R183" s="3"/>
      <c r="S183" s="3"/>
      <c r="T183" s="3"/>
      <c r="U183" s="3"/>
      <c r="V183" s="3"/>
      <c r="W183" s="3"/>
      <c r="X183" s="3"/>
      <c r="Y183" s="3"/>
      <c r="Z183" s="3"/>
    </row>
    <row r="184" ht="15.75" customHeight="1">
      <c r="A184" s="46"/>
      <c r="B184" s="46"/>
      <c r="C184" s="47"/>
      <c r="D184" s="47"/>
      <c r="E184" s="47"/>
      <c r="F184" s="47"/>
      <c r="G184" s="47"/>
      <c r="H184" s="1"/>
      <c r="I184" s="3"/>
      <c r="J184" s="3"/>
      <c r="K184" s="3"/>
      <c r="L184" s="3"/>
      <c r="M184" s="3"/>
      <c r="N184" s="3"/>
      <c r="O184" s="3"/>
      <c r="P184" s="3"/>
      <c r="Q184" s="3"/>
      <c r="R184" s="3"/>
      <c r="S184" s="3"/>
      <c r="T184" s="3"/>
      <c r="U184" s="3"/>
      <c r="V184" s="3"/>
      <c r="W184" s="3"/>
      <c r="X184" s="3"/>
      <c r="Y184" s="3"/>
      <c r="Z184" s="3"/>
    </row>
    <row r="185" ht="15.75" customHeight="1">
      <c r="A185" s="46"/>
      <c r="B185" s="46"/>
      <c r="C185" s="47"/>
      <c r="D185" s="47"/>
      <c r="E185" s="47"/>
      <c r="F185" s="47"/>
      <c r="G185" s="47"/>
      <c r="H185" s="1"/>
      <c r="I185" s="3"/>
      <c r="J185" s="3"/>
      <c r="K185" s="3"/>
      <c r="L185" s="3"/>
      <c r="M185" s="3"/>
      <c r="N185" s="3"/>
      <c r="O185" s="3"/>
      <c r="P185" s="3"/>
      <c r="Q185" s="3"/>
      <c r="R185" s="3"/>
      <c r="S185" s="3"/>
      <c r="T185" s="3"/>
      <c r="U185" s="3"/>
      <c r="V185" s="3"/>
      <c r="W185" s="3"/>
      <c r="X185" s="3"/>
      <c r="Y185" s="3"/>
      <c r="Z185" s="3"/>
    </row>
    <row r="186" ht="15.75" customHeight="1">
      <c r="A186" s="46"/>
      <c r="B186" s="46"/>
      <c r="C186" s="47"/>
      <c r="D186" s="47"/>
      <c r="E186" s="47"/>
      <c r="F186" s="47"/>
      <c r="G186" s="47"/>
      <c r="H186" s="1"/>
      <c r="I186" s="3"/>
      <c r="J186" s="3"/>
      <c r="K186" s="3"/>
      <c r="L186" s="3"/>
      <c r="M186" s="3"/>
      <c r="N186" s="3"/>
      <c r="O186" s="3"/>
      <c r="P186" s="3"/>
      <c r="Q186" s="3"/>
      <c r="R186" s="3"/>
      <c r="S186" s="3"/>
      <c r="T186" s="3"/>
      <c r="U186" s="3"/>
      <c r="V186" s="3"/>
      <c r="W186" s="3"/>
      <c r="X186" s="3"/>
      <c r="Y186" s="3"/>
      <c r="Z186" s="3"/>
    </row>
    <row r="187" ht="15.75" customHeight="1">
      <c r="A187" s="46"/>
      <c r="B187" s="46"/>
      <c r="C187" s="47"/>
      <c r="D187" s="47"/>
      <c r="E187" s="47"/>
      <c r="F187" s="47"/>
      <c r="G187" s="47"/>
      <c r="H187" s="1"/>
      <c r="I187" s="3"/>
      <c r="J187" s="3"/>
      <c r="K187" s="3"/>
      <c r="L187" s="3"/>
      <c r="M187" s="3"/>
      <c r="N187" s="3"/>
      <c r="O187" s="3"/>
      <c r="P187" s="3"/>
      <c r="Q187" s="3"/>
      <c r="R187" s="3"/>
      <c r="S187" s="3"/>
      <c r="T187" s="3"/>
      <c r="U187" s="3"/>
      <c r="V187" s="3"/>
      <c r="W187" s="3"/>
      <c r="X187" s="3"/>
      <c r="Y187" s="3"/>
      <c r="Z187" s="3"/>
    </row>
    <row r="188" ht="15.75" customHeight="1">
      <c r="A188" s="46"/>
      <c r="B188" s="46"/>
      <c r="C188" s="47"/>
      <c r="D188" s="47"/>
      <c r="E188" s="47"/>
      <c r="F188" s="47"/>
      <c r="G188" s="47"/>
      <c r="H188" s="1"/>
      <c r="I188" s="3"/>
      <c r="J188" s="3"/>
      <c r="K188" s="3"/>
      <c r="L188" s="3"/>
      <c r="M188" s="3"/>
      <c r="N188" s="3"/>
      <c r="O188" s="3"/>
      <c r="P188" s="3"/>
      <c r="Q188" s="3"/>
      <c r="R188" s="3"/>
      <c r="S188" s="3"/>
      <c r="T188" s="3"/>
      <c r="U188" s="3"/>
      <c r="V188" s="3"/>
      <c r="W188" s="3"/>
      <c r="X188" s="3"/>
      <c r="Y188" s="3"/>
      <c r="Z188" s="3"/>
    </row>
    <row r="189" ht="15.75" customHeight="1">
      <c r="A189" s="46"/>
      <c r="B189" s="46"/>
      <c r="C189" s="47"/>
      <c r="D189" s="47"/>
      <c r="E189" s="47"/>
      <c r="F189" s="47"/>
      <c r="G189" s="47"/>
      <c r="H189" s="1"/>
      <c r="I189" s="3"/>
      <c r="J189" s="3"/>
      <c r="K189" s="3"/>
      <c r="L189" s="3"/>
      <c r="M189" s="3"/>
      <c r="N189" s="3"/>
      <c r="O189" s="3"/>
      <c r="P189" s="3"/>
      <c r="Q189" s="3"/>
      <c r="R189" s="3"/>
      <c r="S189" s="3"/>
      <c r="T189" s="3"/>
      <c r="U189" s="3"/>
      <c r="V189" s="3"/>
      <c r="W189" s="3"/>
      <c r="X189" s="3"/>
      <c r="Y189" s="3"/>
      <c r="Z189" s="3"/>
    </row>
    <row r="190" ht="15.75" customHeight="1">
      <c r="A190" s="46"/>
      <c r="B190" s="46"/>
      <c r="C190" s="47"/>
      <c r="D190" s="47"/>
      <c r="E190" s="47"/>
      <c r="F190" s="47"/>
      <c r="G190" s="47"/>
      <c r="H190" s="1"/>
      <c r="I190" s="3"/>
      <c r="J190" s="3"/>
      <c r="K190" s="3"/>
      <c r="L190" s="3"/>
      <c r="M190" s="3"/>
      <c r="N190" s="3"/>
      <c r="O190" s="3"/>
      <c r="P190" s="3"/>
      <c r="Q190" s="3"/>
      <c r="R190" s="3"/>
      <c r="S190" s="3"/>
      <c r="T190" s="3"/>
      <c r="U190" s="3"/>
      <c r="V190" s="3"/>
      <c r="W190" s="3"/>
      <c r="X190" s="3"/>
      <c r="Y190" s="3"/>
      <c r="Z190" s="3"/>
    </row>
    <row r="191" ht="15.75" customHeight="1">
      <c r="A191" s="46"/>
      <c r="B191" s="46"/>
      <c r="C191" s="47"/>
      <c r="D191" s="47"/>
      <c r="E191" s="47"/>
      <c r="F191" s="47"/>
      <c r="G191" s="47"/>
      <c r="H191" s="1"/>
      <c r="I191" s="3"/>
      <c r="J191" s="3"/>
      <c r="K191" s="3"/>
      <c r="L191" s="3"/>
      <c r="M191" s="3"/>
      <c r="N191" s="3"/>
      <c r="O191" s="3"/>
      <c r="P191" s="3"/>
      <c r="Q191" s="3"/>
      <c r="R191" s="3"/>
      <c r="S191" s="3"/>
      <c r="T191" s="3"/>
      <c r="U191" s="3"/>
      <c r="V191" s="3"/>
      <c r="W191" s="3"/>
      <c r="X191" s="3"/>
      <c r="Y191" s="3"/>
      <c r="Z191" s="3"/>
    </row>
    <row r="192" ht="15.75" customHeight="1">
      <c r="A192" s="46"/>
      <c r="B192" s="46"/>
      <c r="C192" s="47"/>
      <c r="D192" s="47"/>
      <c r="E192" s="47"/>
      <c r="F192" s="47"/>
      <c r="G192" s="47"/>
      <c r="H192" s="1"/>
      <c r="I192" s="3"/>
      <c r="J192" s="3"/>
      <c r="K192" s="3"/>
      <c r="L192" s="3"/>
      <c r="M192" s="3"/>
      <c r="N192" s="3"/>
      <c r="O192" s="3"/>
      <c r="P192" s="3"/>
      <c r="Q192" s="3"/>
      <c r="R192" s="3"/>
      <c r="S192" s="3"/>
      <c r="T192" s="3"/>
      <c r="U192" s="3"/>
      <c r="V192" s="3"/>
      <c r="W192" s="3"/>
      <c r="X192" s="3"/>
      <c r="Y192" s="3"/>
      <c r="Z192" s="3"/>
    </row>
    <row r="193" ht="15.75" customHeight="1">
      <c r="A193" s="46"/>
      <c r="B193" s="46"/>
      <c r="C193" s="47"/>
      <c r="D193" s="47"/>
      <c r="E193" s="47"/>
      <c r="F193" s="47"/>
      <c r="G193" s="47"/>
      <c r="H193" s="1"/>
      <c r="I193" s="3"/>
      <c r="J193" s="3"/>
      <c r="K193" s="3"/>
      <c r="L193" s="3"/>
      <c r="M193" s="3"/>
      <c r="N193" s="3"/>
      <c r="O193" s="3"/>
      <c r="P193" s="3"/>
      <c r="Q193" s="3"/>
      <c r="R193" s="3"/>
      <c r="S193" s="3"/>
      <c r="T193" s="3"/>
      <c r="U193" s="3"/>
      <c r="V193" s="3"/>
      <c r="W193" s="3"/>
      <c r="X193" s="3"/>
      <c r="Y193" s="3"/>
      <c r="Z193" s="3"/>
    </row>
    <row r="194" ht="15.75" customHeight="1">
      <c r="A194" s="46"/>
      <c r="B194" s="46"/>
      <c r="C194" s="47"/>
      <c r="D194" s="47"/>
      <c r="E194" s="47"/>
      <c r="F194" s="47"/>
      <c r="G194" s="47"/>
      <c r="H194" s="1"/>
      <c r="I194" s="3"/>
      <c r="J194" s="3"/>
      <c r="K194" s="3"/>
      <c r="L194" s="3"/>
      <c r="M194" s="3"/>
      <c r="N194" s="3"/>
      <c r="O194" s="3"/>
      <c r="P194" s="3"/>
      <c r="Q194" s="3"/>
      <c r="R194" s="3"/>
      <c r="S194" s="3"/>
      <c r="T194" s="3"/>
      <c r="U194" s="3"/>
      <c r="V194" s="3"/>
      <c r="W194" s="3"/>
      <c r="X194" s="3"/>
      <c r="Y194" s="3"/>
      <c r="Z194" s="3"/>
    </row>
    <row r="195" ht="15.75" customHeight="1">
      <c r="A195" s="46"/>
      <c r="B195" s="46"/>
      <c r="C195" s="47"/>
      <c r="D195" s="47"/>
      <c r="E195" s="47"/>
      <c r="F195" s="47"/>
      <c r="G195" s="47"/>
      <c r="H195" s="1"/>
      <c r="I195" s="3"/>
      <c r="J195" s="3"/>
      <c r="K195" s="3"/>
      <c r="L195" s="3"/>
      <c r="M195" s="3"/>
      <c r="N195" s="3"/>
      <c r="O195" s="3"/>
      <c r="P195" s="3"/>
      <c r="Q195" s="3"/>
      <c r="R195" s="3"/>
      <c r="S195" s="3"/>
      <c r="T195" s="3"/>
      <c r="U195" s="3"/>
      <c r="V195" s="3"/>
      <c r="W195" s="3"/>
      <c r="X195" s="3"/>
      <c r="Y195" s="3"/>
      <c r="Z195" s="3"/>
    </row>
    <row r="196" ht="15.75" customHeight="1">
      <c r="A196" s="46"/>
      <c r="B196" s="46"/>
      <c r="C196" s="47"/>
      <c r="D196" s="47"/>
      <c r="E196" s="47"/>
      <c r="F196" s="47"/>
      <c r="G196" s="47"/>
      <c r="H196" s="1"/>
      <c r="I196" s="3"/>
      <c r="J196" s="3"/>
      <c r="K196" s="3"/>
      <c r="L196" s="3"/>
      <c r="M196" s="3"/>
      <c r="N196" s="3"/>
      <c r="O196" s="3"/>
      <c r="P196" s="3"/>
      <c r="Q196" s="3"/>
      <c r="R196" s="3"/>
      <c r="S196" s="3"/>
      <c r="T196" s="3"/>
      <c r="U196" s="3"/>
      <c r="V196" s="3"/>
      <c r="W196" s="3"/>
      <c r="X196" s="3"/>
      <c r="Y196" s="3"/>
      <c r="Z196" s="3"/>
    </row>
    <row r="197" ht="15.75" customHeight="1">
      <c r="A197" s="46"/>
      <c r="B197" s="46"/>
      <c r="C197" s="47"/>
      <c r="D197" s="47"/>
      <c r="E197" s="47"/>
      <c r="F197" s="47"/>
      <c r="G197" s="47"/>
      <c r="H197" s="1"/>
      <c r="I197" s="3"/>
      <c r="J197" s="3"/>
      <c r="K197" s="3"/>
      <c r="L197" s="3"/>
      <c r="M197" s="3"/>
      <c r="N197" s="3"/>
      <c r="O197" s="3"/>
      <c r="P197" s="3"/>
      <c r="Q197" s="3"/>
      <c r="R197" s="3"/>
      <c r="S197" s="3"/>
      <c r="T197" s="3"/>
      <c r="U197" s="3"/>
      <c r="V197" s="3"/>
      <c r="W197" s="3"/>
      <c r="X197" s="3"/>
      <c r="Y197" s="3"/>
      <c r="Z197" s="3"/>
    </row>
    <row r="198" ht="15.75" customHeight="1">
      <c r="A198" s="46"/>
      <c r="B198" s="46"/>
      <c r="C198" s="47"/>
      <c r="D198" s="47"/>
      <c r="E198" s="47"/>
      <c r="F198" s="47"/>
      <c r="G198" s="47"/>
      <c r="H198" s="1"/>
      <c r="I198" s="3"/>
      <c r="J198" s="3"/>
      <c r="K198" s="3"/>
      <c r="L198" s="3"/>
      <c r="M198" s="3"/>
      <c r="N198" s="3"/>
      <c r="O198" s="3"/>
      <c r="P198" s="3"/>
      <c r="Q198" s="3"/>
      <c r="R198" s="3"/>
      <c r="S198" s="3"/>
      <c r="T198" s="3"/>
      <c r="U198" s="3"/>
      <c r="V198" s="3"/>
      <c r="W198" s="3"/>
      <c r="X198" s="3"/>
      <c r="Y198" s="3"/>
      <c r="Z198" s="3"/>
    </row>
    <row r="199" ht="15.75" customHeight="1">
      <c r="A199" s="46"/>
      <c r="B199" s="46"/>
      <c r="C199" s="47"/>
      <c r="D199" s="47"/>
      <c r="E199" s="47"/>
      <c r="F199" s="47"/>
      <c r="G199" s="47"/>
      <c r="H199" s="1"/>
      <c r="I199" s="3"/>
      <c r="J199" s="3"/>
      <c r="K199" s="3"/>
      <c r="L199" s="3"/>
      <c r="M199" s="3"/>
      <c r="N199" s="3"/>
      <c r="O199" s="3"/>
      <c r="P199" s="3"/>
      <c r="Q199" s="3"/>
      <c r="R199" s="3"/>
      <c r="S199" s="3"/>
      <c r="T199" s="3"/>
      <c r="U199" s="3"/>
      <c r="V199" s="3"/>
      <c r="W199" s="3"/>
      <c r="X199" s="3"/>
      <c r="Y199" s="3"/>
      <c r="Z199" s="3"/>
    </row>
    <row r="200" ht="15.75" customHeight="1">
      <c r="A200" s="46"/>
      <c r="B200" s="46"/>
      <c r="C200" s="47"/>
      <c r="D200" s="47"/>
      <c r="E200" s="47"/>
      <c r="F200" s="47"/>
      <c r="G200" s="47"/>
      <c r="H200" s="1"/>
      <c r="I200" s="3"/>
      <c r="J200" s="3"/>
      <c r="K200" s="3"/>
      <c r="L200" s="3"/>
      <c r="M200" s="3"/>
      <c r="N200" s="3"/>
      <c r="O200" s="3"/>
      <c r="P200" s="3"/>
      <c r="Q200" s="3"/>
      <c r="R200" s="3"/>
      <c r="S200" s="3"/>
      <c r="T200" s="3"/>
      <c r="U200" s="3"/>
      <c r="V200" s="3"/>
      <c r="W200" s="3"/>
      <c r="X200" s="3"/>
      <c r="Y200" s="3"/>
      <c r="Z200" s="3"/>
    </row>
    <row r="201" ht="15.75" customHeight="1">
      <c r="A201" s="46"/>
      <c r="B201" s="46"/>
      <c r="C201" s="47"/>
      <c r="D201" s="47"/>
      <c r="E201" s="47"/>
      <c r="F201" s="47"/>
      <c r="G201" s="47"/>
      <c r="H201" s="1"/>
      <c r="I201" s="3"/>
      <c r="J201" s="3"/>
      <c r="K201" s="3"/>
      <c r="L201" s="3"/>
      <c r="M201" s="3"/>
      <c r="N201" s="3"/>
      <c r="O201" s="3"/>
      <c r="P201" s="3"/>
      <c r="Q201" s="3"/>
      <c r="R201" s="3"/>
      <c r="S201" s="3"/>
      <c r="T201" s="3"/>
      <c r="U201" s="3"/>
      <c r="V201" s="3"/>
      <c r="W201" s="3"/>
      <c r="X201" s="3"/>
      <c r="Y201" s="3"/>
      <c r="Z201" s="3"/>
    </row>
    <row r="202" ht="15.75" customHeight="1">
      <c r="A202" s="46"/>
      <c r="B202" s="46"/>
      <c r="C202" s="47"/>
      <c r="D202" s="47"/>
      <c r="E202" s="47"/>
      <c r="F202" s="47"/>
      <c r="G202" s="47"/>
      <c r="H202" s="1"/>
      <c r="I202" s="3"/>
      <c r="J202" s="3"/>
      <c r="K202" s="3"/>
      <c r="L202" s="3"/>
      <c r="M202" s="3"/>
      <c r="N202" s="3"/>
      <c r="O202" s="3"/>
      <c r="P202" s="3"/>
      <c r="Q202" s="3"/>
      <c r="R202" s="3"/>
      <c r="S202" s="3"/>
      <c r="T202" s="3"/>
      <c r="U202" s="3"/>
      <c r="V202" s="3"/>
      <c r="W202" s="3"/>
      <c r="X202" s="3"/>
      <c r="Y202" s="3"/>
      <c r="Z202" s="3"/>
    </row>
    <row r="203" ht="15.75" customHeight="1">
      <c r="A203" s="46"/>
      <c r="B203" s="46"/>
      <c r="C203" s="47"/>
      <c r="D203" s="47"/>
      <c r="E203" s="47"/>
      <c r="F203" s="47"/>
      <c r="G203" s="47"/>
      <c r="H203" s="1"/>
      <c r="I203" s="3"/>
      <c r="J203" s="3"/>
      <c r="K203" s="3"/>
      <c r="L203" s="3"/>
      <c r="M203" s="3"/>
      <c r="N203" s="3"/>
      <c r="O203" s="3"/>
      <c r="P203" s="3"/>
      <c r="Q203" s="3"/>
      <c r="R203" s="3"/>
      <c r="S203" s="3"/>
      <c r="T203" s="3"/>
      <c r="U203" s="3"/>
      <c r="V203" s="3"/>
      <c r="W203" s="3"/>
      <c r="X203" s="3"/>
      <c r="Y203" s="3"/>
      <c r="Z203" s="3"/>
    </row>
    <row r="204" ht="15.75" customHeight="1">
      <c r="A204" s="46"/>
      <c r="B204" s="46"/>
      <c r="C204" s="47"/>
      <c r="D204" s="47"/>
      <c r="E204" s="47"/>
      <c r="F204" s="47"/>
      <c r="G204" s="47"/>
      <c r="H204" s="1"/>
      <c r="I204" s="3"/>
      <c r="J204" s="3"/>
      <c r="K204" s="3"/>
      <c r="L204" s="3"/>
      <c r="M204" s="3"/>
      <c r="N204" s="3"/>
      <c r="O204" s="3"/>
      <c r="P204" s="3"/>
      <c r="Q204" s="3"/>
      <c r="R204" s="3"/>
      <c r="S204" s="3"/>
      <c r="T204" s="3"/>
      <c r="U204" s="3"/>
      <c r="V204" s="3"/>
      <c r="W204" s="3"/>
      <c r="X204" s="3"/>
      <c r="Y204" s="3"/>
      <c r="Z204" s="3"/>
    </row>
    <row r="205" ht="15.75" customHeight="1">
      <c r="A205" s="46"/>
      <c r="B205" s="46"/>
      <c r="C205" s="47"/>
      <c r="D205" s="47"/>
      <c r="E205" s="47"/>
      <c r="F205" s="47"/>
      <c r="G205" s="47"/>
      <c r="H205" s="1"/>
      <c r="I205" s="3"/>
      <c r="J205" s="3"/>
      <c r="K205" s="3"/>
      <c r="L205" s="3"/>
      <c r="M205" s="3"/>
      <c r="N205" s="3"/>
      <c r="O205" s="3"/>
      <c r="P205" s="3"/>
      <c r="Q205" s="3"/>
      <c r="R205" s="3"/>
      <c r="S205" s="3"/>
      <c r="T205" s="3"/>
      <c r="U205" s="3"/>
      <c r="V205" s="3"/>
      <c r="W205" s="3"/>
      <c r="X205" s="3"/>
      <c r="Y205" s="3"/>
      <c r="Z205" s="3"/>
    </row>
    <row r="206" ht="15.75" customHeight="1">
      <c r="A206" s="46"/>
      <c r="B206" s="46"/>
      <c r="C206" s="47"/>
      <c r="D206" s="47"/>
      <c r="E206" s="47"/>
      <c r="F206" s="47"/>
      <c r="G206" s="47"/>
      <c r="H206" s="1"/>
      <c r="I206" s="3"/>
      <c r="J206" s="3"/>
      <c r="K206" s="3"/>
      <c r="L206" s="3"/>
      <c r="M206" s="3"/>
      <c r="N206" s="3"/>
      <c r="O206" s="3"/>
      <c r="P206" s="3"/>
      <c r="Q206" s="3"/>
      <c r="R206" s="3"/>
      <c r="S206" s="3"/>
      <c r="T206" s="3"/>
      <c r="U206" s="3"/>
      <c r="V206" s="3"/>
      <c r="W206" s="3"/>
      <c r="X206" s="3"/>
      <c r="Y206" s="3"/>
      <c r="Z206" s="3"/>
    </row>
    <row r="207" ht="15.75" customHeight="1">
      <c r="A207" s="46"/>
      <c r="B207" s="46"/>
      <c r="C207" s="47"/>
      <c r="D207" s="47"/>
      <c r="E207" s="47"/>
      <c r="F207" s="47"/>
      <c r="G207" s="47"/>
      <c r="H207" s="1"/>
      <c r="I207" s="3"/>
      <c r="J207" s="3"/>
      <c r="K207" s="3"/>
      <c r="L207" s="3"/>
      <c r="M207" s="3"/>
      <c r="N207" s="3"/>
      <c r="O207" s="3"/>
      <c r="P207" s="3"/>
      <c r="Q207" s="3"/>
      <c r="R207" s="3"/>
      <c r="S207" s="3"/>
      <c r="T207" s="3"/>
      <c r="U207" s="3"/>
      <c r="V207" s="3"/>
      <c r="W207" s="3"/>
      <c r="X207" s="3"/>
      <c r="Y207" s="3"/>
      <c r="Z207" s="3"/>
    </row>
    <row r="208" ht="15.75" customHeight="1">
      <c r="A208" s="46"/>
      <c r="B208" s="46"/>
      <c r="C208" s="47"/>
      <c r="D208" s="47"/>
      <c r="E208" s="47"/>
      <c r="F208" s="47"/>
      <c r="G208" s="47"/>
      <c r="H208" s="1"/>
      <c r="I208" s="3"/>
      <c r="J208" s="3"/>
      <c r="K208" s="3"/>
      <c r="L208" s="3"/>
      <c r="M208" s="3"/>
      <c r="N208" s="3"/>
      <c r="O208" s="3"/>
      <c r="P208" s="3"/>
      <c r="Q208" s="3"/>
      <c r="R208" s="3"/>
      <c r="S208" s="3"/>
      <c r="T208" s="3"/>
      <c r="U208" s="3"/>
      <c r="V208" s="3"/>
      <c r="W208" s="3"/>
      <c r="X208" s="3"/>
      <c r="Y208" s="3"/>
      <c r="Z208" s="3"/>
    </row>
    <row r="209" ht="15.75" customHeight="1">
      <c r="A209" s="46"/>
      <c r="B209" s="46"/>
      <c r="C209" s="47"/>
      <c r="D209" s="47"/>
      <c r="E209" s="47"/>
      <c r="F209" s="47"/>
      <c r="G209" s="47"/>
      <c r="H209" s="1"/>
      <c r="I209" s="3"/>
      <c r="J209" s="3"/>
      <c r="K209" s="3"/>
      <c r="L209" s="3"/>
      <c r="M209" s="3"/>
      <c r="N209" s="3"/>
      <c r="O209" s="3"/>
      <c r="P209" s="3"/>
      <c r="Q209" s="3"/>
      <c r="R209" s="3"/>
      <c r="S209" s="3"/>
      <c r="T209" s="3"/>
      <c r="U209" s="3"/>
      <c r="V209" s="3"/>
      <c r="W209" s="3"/>
      <c r="X209" s="3"/>
      <c r="Y209" s="3"/>
      <c r="Z209" s="3"/>
    </row>
    <row r="210" ht="15.75" customHeight="1">
      <c r="A210" s="46"/>
      <c r="B210" s="46"/>
      <c r="C210" s="47"/>
      <c r="D210" s="47"/>
      <c r="E210" s="47"/>
      <c r="F210" s="47"/>
      <c r="G210" s="47"/>
      <c r="H210" s="1"/>
      <c r="I210" s="3"/>
      <c r="J210" s="3"/>
      <c r="K210" s="3"/>
      <c r="L210" s="3"/>
      <c r="M210" s="3"/>
      <c r="N210" s="3"/>
      <c r="O210" s="3"/>
      <c r="P210" s="3"/>
      <c r="Q210" s="3"/>
      <c r="R210" s="3"/>
      <c r="S210" s="3"/>
      <c r="T210" s="3"/>
      <c r="U210" s="3"/>
      <c r="V210" s="3"/>
      <c r="W210" s="3"/>
      <c r="X210" s="3"/>
      <c r="Y210" s="3"/>
      <c r="Z210" s="3"/>
    </row>
    <row r="211" ht="15.75" customHeight="1">
      <c r="A211" s="46"/>
      <c r="B211" s="46"/>
      <c r="C211" s="47"/>
      <c r="D211" s="47"/>
      <c r="E211" s="47"/>
      <c r="F211" s="47"/>
      <c r="G211" s="47"/>
      <c r="H211" s="1"/>
      <c r="I211" s="3"/>
      <c r="J211" s="3"/>
      <c r="K211" s="3"/>
      <c r="L211" s="3"/>
      <c r="M211" s="3"/>
      <c r="N211" s="3"/>
      <c r="O211" s="3"/>
      <c r="P211" s="3"/>
      <c r="Q211" s="3"/>
      <c r="R211" s="3"/>
      <c r="S211" s="3"/>
      <c r="T211" s="3"/>
      <c r="U211" s="3"/>
      <c r="V211" s="3"/>
      <c r="W211" s="3"/>
      <c r="X211" s="3"/>
      <c r="Y211" s="3"/>
      <c r="Z211" s="3"/>
    </row>
    <row r="212" ht="15.75" customHeight="1">
      <c r="A212" s="46"/>
      <c r="B212" s="46"/>
      <c r="C212" s="47"/>
      <c r="D212" s="47"/>
      <c r="E212" s="47"/>
      <c r="F212" s="47"/>
      <c r="G212" s="47"/>
      <c r="H212" s="1"/>
      <c r="I212" s="3"/>
      <c r="J212" s="3"/>
      <c r="K212" s="3"/>
      <c r="L212" s="3"/>
      <c r="M212" s="3"/>
      <c r="N212" s="3"/>
      <c r="O212" s="3"/>
      <c r="P212" s="3"/>
      <c r="Q212" s="3"/>
      <c r="R212" s="3"/>
      <c r="S212" s="3"/>
      <c r="T212" s="3"/>
      <c r="U212" s="3"/>
      <c r="V212" s="3"/>
      <c r="W212" s="3"/>
      <c r="X212" s="3"/>
      <c r="Y212" s="3"/>
      <c r="Z212" s="3"/>
    </row>
    <row r="213" ht="15.75" customHeight="1">
      <c r="A213" s="46"/>
      <c r="B213" s="46"/>
      <c r="C213" s="47"/>
      <c r="D213" s="47"/>
      <c r="E213" s="47"/>
      <c r="F213" s="47"/>
      <c r="G213" s="47"/>
      <c r="H213" s="1"/>
      <c r="I213" s="3"/>
      <c r="J213" s="3"/>
      <c r="K213" s="3"/>
      <c r="L213" s="3"/>
      <c r="M213" s="3"/>
      <c r="N213" s="3"/>
      <c r="O213" s="3"/>
      <c r="P213" s="3"/>
      <c r="Q213" s="3"/>
      <c r="R213" s="3"/>
      <c r="S213" s="3"/>
      <c r="T213" s="3"/>
      <c r="U213" s="3"/>
      <c r="V213" s="3"/>
      <c r="W213" s="3"/>
      <c r="X213" s="3"/>
      <c r="Y213" s="3"/>
      <c r="Z213" s="3"/>
    </row>
    <row r="214" ht="15.75" customHeight="1">
      <c r="A214" s="46"/>
      <c r="B214" s="46"/>
      <c r="C214" s="47"/>
      <c r="D214" s="47"/>
      <c r="E214" s="47"/>
      <c r="F214" s="47"/>
      <c r="G214" s="47"/>
      <c r="H214" s="1"/>
      <c r="I214" s="3"/>
      <c r="J214" s="3"/>
      <c r="K214" s="3"/>
      <c r="L214" s="3"/>
      <c r="M214" s="3"/>
      <c r="N214" s="3"/>
      <c r="O214" s="3"/>
      <c r="P214" s="3"/>
      <c r="Q214" s="3"/>
      <c r="R214" s="3"/>
      <c r="S214" s="3"/>
      <c r="T214" s="3"/>
      <c r="U214" s="3"/>
      <c r="V214" s="3"/>
      <c r="W214" s="3"/>
      <c r="X214" s="3"/>
      <c r="Y214" s="3"/>
      <c r="Z214" s="3"/>
    </row>
    <row r="215" ht="15.75" customHeight="1">
      <c r="A215" s="46"/>
      <c r="B215" s="46"/>
      <c r="C215" s="47"/>
      <c r="D215" s="47"/>
      <c r="E215" s="47"/>
      <c r="F215" s="47"/>
      <c r="G215" s="47"/>
      <c r="H215" s="1"/>
      <c r="I215" s="3"/>
      <c r="J215" s="3"/>
      <c r="K215" s="3"/>
      <c r="L215" s="3"/>
      <c r="M215" s="3"/>
      <c r="N215" s="3"/>
      <c r="O215" s="3"/>
      <c r="P215" s="3"/>
      <c r="Q215" s="3"/>
      <c r="R215" s="3"/>
      <c r="S215" s="3"/>
      <c r="T215" s="3"/>
      <c r="U215" s="3"/>
      <c r="V215" s="3"/>
      <c r="W215" s="3"/>
      <c r="X215" s="3"/>
      <c r="Y215" s="3"/>
      <c r="Z215" s="3"/>
    </row>
    <row r="216" ht="15.75" customHeight="1">
      <c r="A216" s="46"/>
      <c r="B216" s="46"/>
      <c r="C216" s="47"/>
      <c r="D216" s="47"/>
      <c r="E216" s="47"/>
      <c r="F216" s="47"/>
      <c r="G216" s="47"/>
      <c r="H216" s="1"/>
      <c r="I216" s="3"/>
      <c r="J216" s="3"/>
      <c r="K216" s="3"/>
      <c r="L216" s="3"/>
      <c r="M216" s="3"/>
      <c r="N216" s="3"/>
      <c r="O216" s="3"/>
      <c r="P216" s="3"/>
      <c r="Q216" s="3"/>
      <c r="R216" s="3"/>
      <c r="S216" s="3"/>
      <c r="T216" s="3"/>
      <c r="U216" s="3"/>
      <c r="V216" s="3"/>
      <c r="W216" s="3"/>
      <c r="X216" s="3"/>
      <c r="Y216" s="3"/>
      <c r="Z216" s="3"/>
    </row>
    <row r="217" ht="15.75" customHeight="1">
      <c r="A217" s="46"/>
      <c r="B217" s="46"/>
      <c r="C217" s="47"/>
      <c r="D217" s="47"/>
      <c r="E217" s="47"/>
      <c r="F217" s="47"/>
      <c r="G217" s="47"/>
      <c r="H217" s="1"/>
      <c r="I217" s="3"/>
      <c r="J217" s="3"/>
      <c r="K217" s="3"/>
      <c r="L217" s="3"/>
      <c r="M217" s="3"/>
      <c r="N217" s="3"/>
      <c r="O217" s="3"/>
      <c r="P217" s="3"/>
      <c r="Q217" s="3"/>
      <c r="R217" s="3"/>
      <c r="S217" s="3"/>
      <c r="T217" s="3"/>
      <c r="U217" s="3"/>
      <c r="V217" s="3"/>
      <c r="W217" s="3"/>
      <c r="X217" s="3"/>
      <c r="Y217" s="3"/>
      <c r="Z217" s="3"/>
    </row>
    <row r="218" ht="15.75" customHeight="1">
      <c r="A218" s="46"/>
      <c r="B218" s="46"/>
      <c r="C218" s="47"/>
      <c r="D218" s="47"/>
      <c r="E218" s="47"/>
      <c r="F218" s="47"/>
      <c r="G218" s="47"/>
      <c r="H218" s="1"/>
      <c r="I218" s="3"/>
      <c r="J218" s="3"/>
      <c r="K218" s="3"/>
      <c r="L218" s="3"/>
      <c r="M218" s="3"/>
      <c r="N218" s="3"/>
      <c r="O218" s="3"/>
      <c r="P218" s="3"/>
      <c r="Q218" s="3"/>
      <c r="R218" s="3"/>
      <c r="S218" s="3"/>
      <c r="T218" s="3"/>
      <c r="U218" s="3"/>
      <c r="V218" s="3"/>
      <c r="W218" s="3"/>
      <c r="X218" s="3"/>
      <c r="Y218" s="3"/>
      <c r="Z218" s="3"/>
    </row>
    <row r="219" ht="15.75" customHeight="1">
      <c r="A219" s="46"/>
      <c r="B219" s="46"/>
      <c r="C219" s="47"/>
      <c r="D219" s="47"/>
      <c r="E219" s="47"/>
      <c r="F219" s="47"/>
      <c r="G219" s="47"/>
      <c r="H219" s="1"/>
      <c r="I219" s="3"/>
      <c r="J219" s="3"/>
      <c r="K219" s="3"/>
      <c r="L219" s="3"/>
      <c r="M219" s="3"/>
      <c r="N219" s="3"/>
      <c r="O219" s="3"/>
      <c r="P219" s="3"/>
      <c r="Q219" s="3"/>
      <c r="R219" s="3"/>
      <c r="S219" s="3"/>
      <c r="T219" s="3"/>
      <c r="U219" s="3"/>
      <c r="V219" s="3"/>
      <c r="W219" s="3"/>
      <c r="X219" s="3"/>
      <c r="Y219" s="3"/>
      <c r="Z219" s="3"/>
    </row>
    <row r="220" ht="15.75" customHeight="1">
      <c r="A220" s="46"/>
      <c r="B220" s="46"/>
      <c r="C220" s="47"/>
      <c r="D220" s="47"/>
      <c r="E220" s="47"/>
      <c r="F220" s="47"/>
      <c r="G220" s="47"/>
      <c r="H220" s="1"/>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20:H20"/>
  </mergeCells>
  <printOptions/>
  <pageMargins bottom="1.0" footer="0.0" header="0.0" left="0.75" right="0.75" top="1.0"/>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6.29"/>
    <col customWidth="1" min="11" max="25" width="8.0"/>
  </cols>
  <sheetData>
    <row r="1">
      <c r="A1" s="46"/>
      <c r="B1" s="46"/>
      <c r="C1" s="46"/>
      <c r="D1" s="46"/>
      <c r="E1" s="47"/>
      <c r="F1" s="47"/>
      <c r="G1" s="47"/>
      <c r="H1" s="47"/>
      <c r="I1" s="1"/>
      <c r="J1" s="3"/>
      <c r="K1" s="3"/>
      <c r="L1" s="3"/>
      <c r="M1" s="3"/>
      <c r="N1" s="3"/>
      <c r="O1" s="3"/>
      <c r="P1" s="3"/>
      <c r="Q1" s="3"/>
      <c r="R1" s="3"/>
      <c r="S1" s="3"/>
      <c r="T1" s="3"/>
      <c r="U1" s="3"/>
      <c r="V1" s="3"/>
      <c r="W1" s="3"/>
      <c r="X1" s="3"/>
      <c r="Y1" s="3"/>
      <c r="Z1" s="3"/>
    </row>
    <row r="2">
      <c r="A2" s="181" t="s">
        <v>4323</v>
      </c>
      <c r="B2" s="50"/>
      <c r="C2" s="50"/>
      <c r="D2" s="50"/>
      <c r="E2" s="50"/>
      <c r="F2" s="50"/>
      <c r="G2" s="50"/>
      <c r="H2" s="50"/>
      <c r="I2" s="51"/>
      <c r="J2" s="3"/>
      <c r="K2" s="3"/>
      <c r="L2" s="3"/>
      <c r="M2" s="3"/>
      <c r="N2" s="3"/>
      <c r="O2" s="3"/>
      <c r="P2" s="3"/>
      <c r="Q2" s="3"/>
      <c r="R2" s="3"/>
      <c r="S2" s="3"/>
      <c r="T2" s="3"/>
      <c r="U2" s="3"/>
      <c r="V2" s="3"/>
      <c r="W2" s="3"/>
      <c r="X2" s="3"/>
      <c r="Y2" s="3"/>
      <c r="Z2" s="3"/>
    </row>
    <row r="3">
      <c r="A3" s="187"/>
      <c r="B3" s="187"/>
      <c r="C3" s="187"/>
      <c r="D3" s="187"/>
      <c r="E3" s="187"/>
      <c r="F3" s="187"/>
      <c r="G3" s="187"/>
      <c r="H3" s="187"/>
      <c r="I3" s="187"/>
      <c r="J3" s="3"/>
      <c r="K3" s="3"/>
      <c r="L3" s="3"/>
      <c r="M3" s="3"/>
      <c r="N3" s="3"/>
      <c r="O3" s="3"/>
      <c r="P3" s="3"/>
      <c r="Q3" s="3"/>
      <c r="R3" s="3"/>
      <c r="S3" s="3"/>
      <c r="T3" s="3"/>
      <c r="U3" s="3"/>
      <c r="V3" s="3"/>
      <c r="W3" s="3"/>
      <c r="X3" s="3"/>
      <c r="Y3" s="3"/>
      <c r="Z3" s="3"/>
    </row>
    <row r="4">
      <c r="A4" s="188" t="s">
        <v>4324</v>
      </c>
      <c r="B4" s="50"/>
      <c r="C4" s="50"/>
      <c r="D4" s="50"/>
      <c r="E4" s="50"/>
      <c r="F4" s="50"/>
      <c r="G4" s="50"/>
      <c r="H4" s="50"/>
      <c r="I4" s="51"/>
      <c r="J4" s="3"/>
      <c r="K4" s="3"/>
      <c r="L4" s="3"/>
      <c r="M4" s="3"/>
      <c r="N4" s="3"/>
      <c r="O4" s="3"/>
      <c r="P4" s="3"/>
      <c r="Q4" s="3"/>
      <c r="R4" s="3"/>
      <c r="S4" s="3"/>
      <c r="T4" s="3"/>
      <c r="U4" s="3"/>
      <c r="V4" s="3"/>
      <c r="W4" s="3"/>
      <c r="X4" s="3"/>
      <c r="Y4" s="3"/>
      <c r="Z4" s="3"/>
    </row>
    <row r="5">
      <c r="A5" s="188" t="s">
        <v>2708</v>
      </c>
      <c r="B5" s="50"/>
      <c r="C5" s="50"/>
      <c r="D5" s="50"/>
      <c r="E5" s="50"/>
      <c r="F5" s="50"/>
      <c r="G5" s="50"/>
      <c r="H5" s="50"/>
      <c r="I5" s="51"/>
      <c r="J5" s="3"/>
      <c r="K5" s="3"/>
      <c r="L5" s="3"/>
      <c r="M5" s="3"/>
      <c r="N5" s="3"/>
      <c r="O5" s="3"/>
      <c r="P5" s="3"/>
      <c r="Q5" s="3"/>
      <c r="R5" s="3"/>
      <c r="S5" s="3"/>
      <c r="T5" s="3"/>
      <c r="U5" s="3"/>
      <c r="V5" s="3"/>
      <c r="W5" s="3"/>
      <c r="X5" s="3"/>
      <c r="Y5" s="3"/>
      <c r="Z5" s="3"/>
    </row>
    <row r="6">
      <c r="A6" s="188" t="s">
        <v>2710</v>
      </c>
      <c r="B6" s="50"/>
      <c r="C6" s="50"/>
      <c r="D6" s="50"/>
      <c r="E6" s="50"/>
      <c r="F6" s="50"/>
      <c r="G6" s="50"/>
      <c r="H6" s="50"/>
      <c r="I6" s="51"/>
      <c r="J6" s="3"/>
      <c r="K6" s="3"/>
      <c r="L6" s="3"/>
      <c r="M6" s="3"/>
      <c r="N6" s="3"/>
      <c r="O6" s="3"/>
      <c r="P6" s="3"/>
      <c r="Q6" s="3"/>
      <c r="R6" s="3"/>
      <c r="S6" s="3"/>
      <c r="T6" s="3"/>
      <c r="U6" s="3"/>
      <c r="V6" s="3"/>
      <c r="W6" s="3"/>
      <c r="X6" s="3"/>
      <c r="Y6" s="3"/>
      <c r="Z6" s="3"/>
    </row>
    <row r="7">
      <c r="A7" s="188" t="s">
        <v>4325</v>
      </c>
      <c r="B7" s="50"/>
      <c r="C7" s="50"/>
      <c r="D7" s="50"/>
      <c r="E7" s="50"/>
      <c r="F7" s="50"/>
      <c r="G7" s="50"/>
      <c r="H7" s="50"/>
      <c r="I7" s="51"/>
      <c r="J7" s="3"/>
      <c r="K7" s="3"/>
      <c r="L7" s="3"/>
      <c r="M7" s="3"/>
      <c r="N7" s="3"/>
      <c r="O7" s="3"/>
      <c r="P7" s="3"/>
      <c r="Q7" s="3"/>
      <c r="R7" s="3"/>
      <c r="S7" s="3"/>
      <c r="T7" s="3"/>
      <c r="U7" s="3"/>
      <c r="V7" s="3"/>
      <c r="W7" s="3"/>
      <c r="X7" s="3"/>
      <c r="Y7" s="3"/>
      <c r="Z7" s="3"/>
    </row>
    <row r="8">
      <c r="A8" s="188" t="s">
        <v>4326</v>
      </c>
      <c r="B8" s="50"/>
      <c r="C8" s="50"/>
      <c r="D8" s="50"/>
      <c r="E8" s="50"/>
      <c r="F8" s="50"/>
      <c r="G8" s="50"/>
      <c r="H8" s="50"/>
      <c r="I8" s="51"/>
      <c r="J8" s="3"/>
      <c r="K8" s="3"/>
      <c r="L8" s="3"/>
      <c r="M8" s="3"/>
      <c r="N8" s="3"/>
      <c r="O8" s="3"/>
      <c r="P8" s="3"/>
      <c r="Q8" s="3"/>
      <c r="R8" s="3"/>
      <c r="S8" s="3"/>
      <c r="T8" s="3"/>
      <c r="U8" s="3"/>
      <c r="V8" s="3"/>
      <c r="W8" s="3"/>
      <c r="X8" s="3"/>
      <c r="Y8" s="3"/>
      <c r="Z8" s="3"/>
    </row>
    <row r="9">
      <c r="A9" s="188" t="s">
        <v>4327</v>
      </c>
      <c r="B9" s="50"/>
      <c r="C9" s="50"/>
      <c r="D9" s="50"/>
      <c r="E9" s="50"/>
      <c r="F9" s="50"/>
      <c r="G9" s="50"/>
      <c r="H9" s="50"/>
      <c r="I9" s="51"/>
      <c r="J9" s="3"/>
      <c r="K9" s="3"/>
      <c r="L9" s="3"/>
      <c r="M9" s="3"/>
      <c r="N9" s="3"/>
      <c r="O9" s="3"/>
      <c r="P9" s="3"/>
      <c r="Q9" s="3"/>
      <c r="R9" s="3"/>
      <c r="S9" s="3"/>
      <c r="T9" s="3"/>
      <c r="U9" s="3"/>
      <c r="V9" s="3"/>
      <c r="W9" s="3"/>
      <c r="X9" s="3"/>
      <c r="Y9" s="3"/>
      <c r="Z9" s="3"/>
    </row>
    <row r="10" ht="64.5" customHeight="1">
      <c r="A10" s="55" t="s">
        <v>4328</v>
      </c>
      <c r="B10" s="50"/>
      <c r="C10" s="50"/>
      <c r="D10" s="50"/>
      <c r="E10" s="50"/>
      <c r="F10" s="50"/>
      <c r="G10" s="50"/>
      <c r="H10" s="50"/>
      <c r="I10" s="51"/>
      <c r="J10" s="3"/>
      <c r="K10" s="3"/>
      <c r="L10" s="3"/>
      <c r="M10" s="3"/>
      <c r="N10" s="3"/>
      <c r="O10" s="3"/>
      <c r="P10" s="3"/>
      <c r="Q10" s="3"/>
      <c r="R10" s="3"/>
      <c r="S10" s="3"/>
      <c r="T10" s="3"/>
      <c r="U10" s="3"/>
      <c r="V10" s="3"/>
      <c r="W10" s="3"/>
      <c r="X10" s="3"/>
      <c r="Y10" s="3"/>
      <c r="Z10" s="3"/>
    </row>
    <row r="11">
      <c r="A11" s="46"/>
      <c r="B11" s="46"/>
      <c r="C11" s="46"/>
      <c r="D11" s="46"/>
      <c r="E11" s="47"/>
      <c r="F11" s="47"/>
      <c r="G11" s="47"/>
      <c r="H11" s="47"/>
      <c r="I11" s="1"/>
      <c r="J11" s="3"/>
      <c r="K11" s="3"/>
      <c r="L11" s="3"/>
      <c r="M11" s="3"/>
      <c r="N11" s="3"/>
      <c r="O11" s="3"/>
      <c r="P11" s="3"/>
      <c r="Q11" s="3"/>
      <c r="R11" s="3"/>
      <c r="S11" s="3"/>
      <c r="T11" s="3"/>
      <c r="U11" s="3"/>
      <c r="V11" s="3"/>
      <c r="W11" s="3"/>
      <c r="X11" s="3"/>
      <c r="Y11" s="3"/>
      <c r="Z11" s="3"/>
    </row>
    <row r="12" ht="38.25" customHeight="1">
      <c r="A12" s="62" t="s">
        <v>2702</v>
      </c>
      <c r="B12" s="62" t="s">
        <v>8</v>
      </c>
      <c r="C12" s="62" t="s">
        <v>2703</v>
      </c>
      <c r="D12" s="62" t="s">
        <v>2704</v>
      </c>
      <c r="E12" s="62" t="s">
        <v>2705</v>
      </c>
      <c r="F12" s="62" t="s">
        <v>2706</v>
      </c>
      <c r="G12" s="62" t="s">
        <v>2716</v>
      </c>
      <c r="H12" s="62" t="s">
        <v>720</v>
      </c>
      <c r="I12" s="62" t="s">
        <v>157</v>
      </c>
      <c r="J12" s="182" t="s">
        <v>158</v>
      </c>
      <c r="K12" s="3"/>
      <c r="L12" s="3"/>
      <c r="M12" s="3"/>
      <c r="N12" s="3"/>
      <c r="O12" s="3"/>
      <c r="P12" s="3"/>
      <c r="Q12" s="3"/>
      <c r="R12" s="3"/>
      <c r="S12" s="3"/>
      <c r="T12" s="3"/>
      <c r="U12" s="3"/>
      <c r="V12" s="3"/>
      <c r="W12" s="3"/>
      <c r="X12" s="3"/>
      <c r="Y12" s="3"/>
      <c r="Z12" s="3"/>
    </row>
    <row r="13" ht="15.0" customHeight="1">
      <c r="A13" s="85" t="s">
        <v>728</v>
      </c>
      <c r="B13" s="83" t="s">
        <v>4329</v>
      </c>
      <c r="C13" s="83" t="s">
        <v>4330</v>
      </c>
      <c r="D13" s="83" t="s">
        <v>4331</v>
      </c>
      <c r="E13" s="83" t="s">
        <v>4332</v>
      </c>
      <c r="F13" s="83" t="s">
        <v>4333</v>
      </c>
      <c r="G13" s="83" t="s">
        <v>4334</v>
      </c>
      <c r="H13" s="83">
        <v>200.0</v>
      </c>
      <c r="I13" s="83">
        <v>200.0</v>
      </c>
      <c r="J13" s="85" t="s">
        <v>62</v>
      </c>
      <c r="K13" s="3"/>
      <c r="L13" s="3"/>
      <c r="M13" s="3"/>
      <c r="N13" s="3"/>
      <c r="O13" s="3"/>
      <c r="P13" s="3"/>
      <c r="Q13" s="3"/>
      <c r="R13" s="3"/>
      <c r="S13" s="3"/>
      <c r="T13" s="3"/>
      <c r="U13" s="3"/>
      <c r="V13" s="3"/>
      <c r="W13" s="3"/>
      <c r="X13" s="3"/>
      <c r="Y13" s="3"/>
      <c r="Z13" s="3"/>
    </row>
    <row r="14" ht="15.0" customHeight="1">
      <c r="A14" s="86" t="s">
        <v>104</v>
      </c>
      <c r="B14" s="159" t="s">
        <v>2718</v>
      </c>
      <c r="C14" s="159" t="s">
        <v>4335</v>
      </c>
      <c r="D14" s="159" t="s">
        <v>4336</v>
      </c>
      <c r="E14" s="159"/>
      <c r="F14" s="464" t="s">
        <v>4337</v>
      </c>
      <c r="G14" s="295" t="s">
        <v>2723</v>
      </c>
      <c r="H14" s="295" t="s">
        <v>4338</v>
      </c>
      <c r="I14" s="400">
        <v>10.0</v>
      </c>
      <c r="J14" s="380" t="s">
        <v>104</v>
      </c>
      <c r="K14" s="3"/>
      <c r="L14" s="3"/>
      <c r="M14" s="3"/>
      <c r="N14" s="3"/>
      <c r="O14" s="3"/>
      <c r="P14" s="3"/>
      <c r="Q14" s="3"/>
      <c r="R14" s="3"/>
      <c r="S14" s="3"/>
      <c r="T14" s="3"/>
      <c r="U14" s="3"/>
      <c r="V14" s="3"/>
      <c r="W14" s="3"/>
      <c r="X14" s="3"/>
      <c r="Y14" s="3"/>
      <c r="Z14" s="3"/>
    </row>
    <row r="15" ht="15.0" customHeight="1">
      <c r="A15" s="159" t="s">
        <v>106</v>
      </c>
      <c r="B15" s="159" t="s">
        <v>86</v>
      </c>
      <c r="C15" s="159" t="s">
        <v>4339</v>
      </c>
      <c r="D15" s="159" t="s">
        <v>4340</v>
      </c>
      <c r="E15" s="465">
        <v>45065.0</v>
      </c>
      <c r="F15" s="206" t="s">
        <v>4341</v>
      </c>
      <c r="G15" s="159" t="s">
        <v>2743</v>
      </c>
      <c r="H15" s="159">
        <v>100.0</v>
      </c>
      <c r="I15" s="159">
        <v>50.0</v>
      </c>
      <c r="J15" s="380" t="s">
        <v>106</v>
      </c>
      <c r="K15" s="3"/>
      <c r="L15" s="3"/>
      <c r="M15" s="3"/>
      <c r="N15" s="3"/>
      <c r="O15" s="3"/>
      <c r="P15" s="3"/>
      <c r="Q15" s="3"/>
      <c r="R15" s="3"/>
      <c r="S15" s="3"/>
      <c r="T15" s="3"/>
      <c r="U15" s="3"/>
      <c r="V15" s="3"/>
      <c r="W15" s="3"/>
      <c r="X15" s="3"/>
      <c r="Y15" s="3"/>
      <c r="Z15" s="3"/>
    </row>
    <row r="16" ht="15.0" customHeight="1">
      <c r="A16" s="86" t="s">
        <v>112</v>
      </c>
      <c r="B16" s="159" t="s">
        <v>86</v>
      </c>
      <c r="C16" s="159" t="s">
        <v>4342</v>
      </c>
      <c r="D16" s="159" t="s">
        <v>4340</v>
      </c>
      <c r="E16" s="466">
        <v>44974.0</v>
      </c>
      <c r="F16" s="206" t="s">
        <v>4343</v>
      </c>
      <c r="G16" s="159" t="s">
        <v>2743</v>
      </c>
      <c r="H16" s="159">
        <v>100.0</v>
      </c>
      <c r="I16" s="159">
        <v>40.0</v>
      </c>
      <c r="J16" s="163" t="s">
        <v>112</v>
      </c>
      <c r="K16" s="3"/>
      <c r="L16" s="3"/>
      <c r="M16" s="3"/>
      <c r="N16" s="3"/>
      <c r="O16" s="3"/>
      <c r="P16" s="3"/>
      <c r="Q16" s="3"/>
      <c r="R16" s="3"/>
      <c r="S16" s="3"/>
      <c r="T16" s="3"/>
      <c r="U16" s="3"/>
      <c r="V16" s="3"/>
      <c r="W16" s="3"/>
      <c r="X16" s="3"/>
      <c r="Y16" s="3"/>
      <c r="Z16" s="3"/>
    </row>
    <row r="17" ht="15.0" customHeight="1">
      <c r="A17" s="134" t="s">
        <v>2624</v>
      </c>
      <c r="B17" s="134" t="s">
        <v>86</v>
      </c>
      <c r="C17" s="134" t="s">
        <v>4344</v>
      </c>
      <c r="D17" s="134" t="s">
        <v>4345</v>
      </c>
      <c r="E17" s="134" t="s">
        <v>4346</v>
      </c>
      <c r="F17" s="134" t="s">
        <v>4347</v>
      </c>
      <c r="G17" s="134" t="s">
        <v>2743</v>
      </c>
      <c r="H17" s="134">
        <v>100.0</v>
      </c>
      <c r="I17" s="134">
        <v>10.0</v>
      </c>
      <c r="J17" s="163" t="s">
        <v>113</v>
      </c>
      <c r="K17" s="3"/>
      <c r="L17" s="3"/>
      <c r="M17" s="3"/>
      <c r="N17" s="3"/>
      <c r="O17" s="3"/>
      <c r="P17" s="3"/>
      <c r="Q17" s="3"/>
      <c r="R17" s="3"/>
      <c r="S17" s="3"/>
      <c r="T17" s="3"/>
      <c r="U17" s="3"/>
      <c r="V17" s="3"/>
      <c r="W17" s="3"/>
      <c r="X17" s="3"/>
      <c r="Y17" s="3"/>
      <c r="Z17" s="3"/>
    </row>
    <row r="18" ht="15.0" customHeight="1">
      <c r="A18" s="159" t="s">
        <v>4095</v>
      </c>
      <c r="B18" s="159" t="s">
        <v>86</v>
      </c>
      <c r="C18" s="159" t="s">
        <v>4339</v>
      </c>
      <c r="D18" s="159"/>
      <c r="E18" s="159" t="s">
        <v>4348</v>
      </c>
      <c r="F18" s="159" t="s">
        <v>4347</v>
      </c>
      <c r="G18" s="159"/>
      <c r="H18" s="159"/>
      <c r="I18" s="159">
        <v>10.0</v>
      </c>
      <c r="J18" s="163" t="s">
        <v>117</v>
      </c>
      <c r="K18" s="3"/>
      <c r="L18" s="3"/>
      <c r="M18" s="3"/>
      <c r="N18" s="3"/>
      <c r="O18" s="3"/>
      <c r="P18" s="3"/>
      <c r="Q18" s="3"/>
      <c r="R18" s="3"/>
      <c r="S18" s="3"/>
      <c r="T18" s="3"/>
      <c r="U18" s="3"/>
      <c r="V18" s="3"/>
      <c r="W18" s="3"/>
      <c r="X18" s="3"/>
      <c r="Y18" s="3"/>
      <c r="Z18" s="3"/>
    </row>
    <row r="19" ht="15.0" customHeight="1">
      <c r="A19" s="159" t="s">
        <v>2733</v>
      </c>
      <c r="B19" s="159" t="s">
        <v>86</v>
      </c>
      <c r="C19" s="159" t="s">
        <v>4349</v>
      </c>
      <c r="D19" s="159" t="s">
        <v>2735</v>
      </c>
      <c r="E19" s="159" t="s">
        <v>4350</v>
      </c>
      <c r="F19" s="159" t="s">
        <v>4333</v>
      </c>
      <c r="G19" s="159" t="s">
        <v>2743</v>
      </c>
      <c r="H19" s="159">
        <v>50.0</v>
      </c>
      <c r="I19" s="159">
        <v>10.0</v>
      </c>
      <c r="J19" s="380" t="s">
        <v>118</v>
      </c>
      <c r="K19" s="3"/>
      <c r="L19" s="3"/>
      <c r="M19" s="3"/>
      <c r="N19" s="3"/>
      <c r="O19" s="3"/>
      <c r="P19" s="3"/>
      <c r="Q19" s="3"/>
      <c r="R19" s="3"/>
      <c r="S19" s="3"/>
      <c r="T19" s="3"/>
      <c r="U19" s="3"/>
      <c r="V19" s="3"/>
      <c r="W19" s="3"/>
      <c r="X19" s="3"/>
      <c r="Y19" s="3"/>
      <c r="Z19" s="3"/>
    </row>
    <row r="20" ht="15.0" customHeight="1">
      <c r="A20" s="159" t="s">
        <v>2733</v>
      </c>
      <c r="B20" s="159" t="s">
        <v>86</v>
      </c>
      <c r="C20" s="159" t="s">
        <v>4339</v>
      </c>
      <c r="D20" s="159" t="s">
        <v>2735</v>
      </c>
      <c r="E20" s="159" t="s">
        <v>4346</v>
      </c>
      <c r="F20" s="159" t="s">
        <v>4341</v>
      </c>
      <c r="G20" s="159" t="s">
        <v>2743</v>
      </c>
      <c r="H20" s="159">
        <v>50.0</v>
      </c>
      <c r="I20" s="400">
        <v>10.0</v>
      </c>
      <c r="J20" s="380" t="s">
        <v>118</v>
      </c>
      <c r="K20" s="3"/>
      <c r="L20" s="3"/>
      <c r="M20" s="3"/>
      <c r="N20" s="3"/>
      <c r="O20" s="3"/>
      <c r="P20" s="3"/>
      <c r="Q20" s="3"/>
      <c r="R20" s="3"/>
      <c r="S20" s="3"/>
      <c r="T20" s="3"/>
      <c r="U20" s="3"/>
      <c r="V20" s="3"/>
      <c r="W20" s="3"/>
      <c r="X20" s="3"/>
      <c r="Y20" s="3"/>
      <c r="Z20" s="3"/>
    </row>
    <row r="21" ht="15.0" customHeight="1">
      <c r="A21" s="159" t="s">
        <v>4351</v>
      </c>
      <c r="B21" s="159" t="s">
        <v>86</v>
      </c>
      <c r="C21" s="159" t="s">
        <v>4352</v>
      </c>
      <c r="D21" s="159" t="s">
        <v>4340</v>
      </c>
      <c r="E21" s="159"/>
      <c r="F21" s="159"/>
      <c r="G21" s="159" t="s">
        <v>2743</v>
      </c>
      <c r="H21" s="159">
        <v>100.0</v>
      </c>
      <c r="I21" s="467">
        <v>10.0</v>
      </c>
      <c r="J21" s="380" t="s">
        <v>4353</v>
      </c>
      <c r="K21" s="3"/>
      <c r="L21" s="3"/>
      <c r="M21" s="3"/>
      <c r="N21" s="3"/>
      <c r="O21" s="3"/>
      <c r="P21" s="3"/>
      <c r="Q21" s="3"/>
      <c r="R21" s="3"/>
      <c r="S21" s="3"/>
      <c r="T21" s="3"/>
      <c r="U21" s="3"/>
      <c r="V21" s="3"/>
      <c r="W21" s="3"/>
      <c r="X21" s="3"/>
      <c r="Y21" s="3"/>
      <c r="Z21" s="3"/>
    </row>
    <row r="22" ht="15.0" customHeight="1">
      <c r="A22" s="159" t="s">
        <v>4351</v>
      </c>
      <c r="B22" s="159" t="s">
        <v>86</v>
      </c>
      <c r="C22" s="159" t="s">
        <v>4339</v>
      </c>
      <c r="D22" s="159" t="s">
        <v>4340</v>
      </c>
      <c r="E22" s="159"/>
      <c r="F22" s="159"/>
      <c r="G22" s="159" t="s">
        <v>2743</v>
      </c>
      <c r="H22" s="159">
        <v>100.0</v>
      </c>
      <c r="I22" s="467">
        <v>7.5</v>
      </c>
      <c r="J22" s="380" t="s">
        <v>4353</v>
      </c>
      <c r="K22" s="3"/>
      <c r="L22" s="3"/>
      <c r="M22" s="3"/>
      <c r="N22" s="3"/>
      <c r="O22" s="3"/>
      <c r="P22" s="3"/>
      <c r="Q22" s="3"/>
      <c r="R22" s="3"/>
      <c r="S22" s="3"/>
      <c r="T22" s="3"/>
      <c r="U22" s="3"/>
      <c r="V22" s="3"/>
      <c r="W22" s="3"/>
      <c r="X22" s="3"/>
      <c r="Y22" s="3"/>
      <c r="Z22" s="3"/>
    </row>
    <row r="23" ht="15.0" customHeight="1">
      <c r="A23" s="86" t="s">
        <v>120</v>
      </c>
      <c r="B23" s="159" t="s">
        <v>86</v>
      </c>
      <c r="C23" s="159" t="s">
        <v>4354</v>
      </c>
      <c r="D23" s="159" t="s">
        <v>4340</v>
      </c>
      <c r="E23" s="159" t="s">
        <v>4332</v>
      </c>
      <c r="F23" s="468" t="s">
        <v>4355</v>
      </c>
      <c r="G23" s="159" t="s">
        <v>2743</v>
      </c>
      <c r="H23" s="159">
        <v>100.0</v>
      </c>
      <c r="I23" s="159">
        <v>10.0</v>
      </c>
      <c r="J23" s="380" t="s">
        <v>120</v>
      </c>
      <c r="K23" s="3"/>
      <c r="L23" s="3"/>
      <c r="M23" s="3"/>
      <c r="N23" s="3"/>
      <c r="O23" s="3"/>
      <c r="P23" s="3"/>
      <c r="Q23" s="3"/>
      <c r="R23" s="3"/>
      <c r="S23" s="3"/>
      <c r="T23" s="3"/>
      <c r="U23" s="3"/>
      <c r="V23" s="3"/>
      <c r="W23" s="3"/>
      <c r="X23" s="3"/>
      <c r="Y23" s="3"/>
      <c r="Z23" s="3"/>
    </row>
    <row r="24" ht="15.0" customHeight="1">
      <c r="A24" s="86" t="s">
        <v>120</v>
      </c>
      <c r="B24" s="159" t="s">
        <v>86</v>
      </c>
      <c r="C24" s="159" t="s">
        <v>4339</v>
      </c>
      <c r="D24" s="159" t="s">
        <v>4340</v>
      </c>
      <c r="E24" s="159" t="s">
        <v>4356</v>
      </c>
      <c r="F24" s="295" t="s">
        <v>4341</v>
      </c>
      <c r="G24" s="295" t="s">
        <v>2743</v>
      </c>
      <c r="H24" s="295" t="s">
        <v>4357</v>
      </c>
      <c r="I24" s="400">
        <v>10.0</v>
      </c>
      <c r="J24" s="380" t="s">
        <v>120</v>
      </c>
      <c r="K24" s="3"/>
      <c r="L24" s="3"/>
      <c r="M24" s="3"/>
      <c r="N24" s="3"/>
      <c r="O24" s="3"/>
      <c r="P24" s="3"/>
      <c r="Q24" s="3"/>
      <c r="R24" s="3"/>
      <c r="S24" s="3"/>
      <c r="T24" s="3"/>
      <c r="U24" s="3"/>
      <c r="V24" s="3"/>
      <c r="W24" s="3"/>
      <c r="X24" s="3"/>
      <c r="Y24" s="3"/>
      <c r="Z24" s="3"/>
    </row>
    <row r="25" ht="15.75" customHeight="1">
      <c r="A25" s="176" t="s">
        <v>121</v>
      </c>
      <c r="B25" s="46"/>
      <c r="C25" s="46"/>
      <c r="D25" s="46"/>
      <c r="E25" s="47"/>
      <c r="F25" s="47"/>
      <c r="G25" s="1"/>
      <c r="H25" s="1"/>
      <c r="I25" s="390">
        <f>SUM(I13:I24)</f>
        <v>377.5</v>
      </c>
      <c r="J25" s="3"/>
      <c r="K25" s="3"/>
      <c r="L25" s="3"/>
      <c r="M25" s="3"/>
      <c r="N25" s="3"/>
      <c r="O25" s="3"/>
      <c r="P25" s="3"/>
      <c r="Q25" s="3"/>
      <c r="R25" s="3"/>
      <c r="S25" s="3"/>
      <c r="T25" s="3"/>
      <c r="U25" s="3"/>
      <c r="V25" s="3"/>
      <c r="W25" s="3"/>
      <c r="X25" s="3"/>
      <c r="Y25" s="3"/>
      <c r="Z25" s="3"/>
    </row>
    <row r="26" ht="15.75" customHeight="1">
      <c r="A26" s="1"/>
      <c r="B26" s="46"/>
      <c r="C26" s="46"/>
      <c r="D26" s="46"/>
      <c r="E26" s="47"/>
      <c r="F26" s="47"/>
      <c r="G26" s="47"/>
      <c r="H26" s="47"/>
      <c r="I26" s="1"/>
      <c r="J26" s="3"/>
      <c r="K26" s="3"/>
      <c r="L26" s="3"/>
      <c r="M26" s="3"/>
      <c r="N26" s="3"/>
      <c r="O26" s="3"/>
      <c r="P26" s="3"/>
      <c r="Q26" s="3"/>
      <c r="R26" s="3"/>
      <c r="S26" s="3"/>
      <c r="T26" s="3"/>
      <c r="U26" s="3"/>
      <c r="V26" s="3"/>
      <c r="W26" s="3"/>
      <c r="X26" s="3"/>
      <c r="Y26" s="3"/>
      <c r="Z26" s="3"/>
    </row>
    <row r="27" ht="15.75" customHeight="1">
      <c r="A27" s="46"/>
      <c r="B27" s="47"/>
      <c r="C27" s="47"/>
      <c r="D27" s="47"/>
      <c r="E27" s="47"/>
      <c r="F27" s="47"/>
      <c r="G27" s="1"/>
      <c r="H27" s="3"/>
      <c r="I27" s="3"/>
      <c r="J27" s="3"/>
      <c r="K27" s="3"/>
      <c r="L27" s="3"/>
      <c r="M27" s="3"/>
      <c r="N27" s="3"/>
      <c r="O27" s="3"/>
      <c r="P27" s="3"/>
      <c r="Q27" s="3"/>
      <c r="R27" s="3"/>
      <c r="S27" s="3"/>
      <c r="T27" s="3"/>
      <c r="U27" s="3"/>
      <c r="V27" s="3"/>
      <c r="W27" s="3"/>
      <c r="X27" s="3"/>
      <c r="Y27" s="3"/>
      <c r="Z27" s="3"/>
    </row>
    <row r="28" ht="15.75" customHeight="1">
      <c r="A28" s="391" t="s">
        <v>680</v>
      </c>
      <c r="B28" s="180"/>
      <c r="C28" s="180"/>
      <c r="D28" s="180"/>
      <c r="E28" s="180"/>
      <c r="F28" s="180"/>
      <c r="G28" s="180"/>
      <c r="H28" s="180"/>
      <c r="I28" s="180"/>
      <c r="J28" s="3"/>
      <c r="K28" s="3"/>
      <c r="L28" s="3"/>
      <c r="M28" s="3"/>
      <c r="N28" s="3"/>
      <c r="O28" s="3"/>
      <c r="P28" s="3"/>
      <c r="Q28" s="3"/>
      <c r="R28" s="3"/>
      <c r="S28" s="3"/>
      <c r="T28" s="3"/>
      <c r="U28" s="3"/>
      <c r="V28" s="3"/>
      <c r="W28" s="3"/>
      <c r="X28" s="3"/>
      <c r="Y28" s="3"/>
      <c r="Z28" s="3"/>
    </row>
    <row r="29" ht="15.75" customHeight="1">
      <c r="A29" s="46"/>
      <c r="B29" s="46"/>
      <c r="C29" s="46"/>
      <c r="D29" s="46"/>
      <c r="E29" s="47"/>
      <c r="F29" s="47"/>
      <c r="G29" s="47"/>
      <c r="H29" s="47"/>
      <c r="I29" s="1"/>
      <c r="J29" s="3"/>
      <c r="K29" s="3"/>
      <c r="L29" s="3"/>
      <c r="M29" s="3"/>
      <c r="N29" s="3"/>
      <c r="O29" s="3"/>
      <c r="P29" s="3"/>
      <c r="Q29" s="3"/>
      <c r="R29" s="3"/>
      <c r="S29" s="3"/>
      <c r="T29" s="3"/>
      <c r="U29" s="3"/>
      <c r="V29" s="3"/>
      <c r="W29" s="3"/>
      <c r="X29" s="3"/>
      <c r="Y29" s="3"/>
      <c r="Z29" s="3"/>
    </row>
    <row r="30" ht="15.75" customHeight="1">
      <c r="A30" s="46"/>
      <c r="B30" s="46"/>
      <c r="C30" s="46"/>
      <c r="D30" s="46"/>
      <c r="E30" s="47"/>
      <c r="F30" s="47"/>
      <c r="G30" s="47"/>
      <c r="H30" s="47"/>
      <c r="I30" s="1"/>
      <c r="J30" s="3"/>
      <c r="K30" s="3"/>
      <c r="L30" s="3"/>
      <c r="M30" s="3"/>
      <c r="N30" s="3"/>
      <c r="O30" s="3"/>
      <c r="P30" s="3"/>
      <c r="Q30" s="3"/>
      <c r="R30" s="3"/>
      <c r="S30" s="3"/>
      <c r="T30" s="3"/>
      <c r="U30" s="3"/>
      <c r="V30" s="3"/>
      <c r="W30" s="3"/>
      <c r="X30" s="3"/>
      <c r="Y30" s="3"/>
      <c r="Z30" s="3"/>
    </row>
    <row r="31" ht="15.75" customHeight="1">
      <c r="A31" s="46"/>
      <c r="B31" s="46"/>
      <c r="C31" s="46"/>
      <c r="D31" s="46"/>
      <c r="E31" s="47"/>
      <c r="F31" s="47"/>
      <c r="G31" s="47"/>
      <c r="H31" s="47"/>
      <c r="I31" s="1"/>
      <c r="J31" s="3"/>
      <c r="K31" s="3"/>
      <c r="L31" s="3"/>
      <c r="M31" s="3"/>
      <c r="N31" s="3"/>
      <c r="O31" s="3"/>
      <c r="P31" s="3"/>
      <c r="Q31" s="3"/>
      <c r="R31" s="3"/>
      <c r="S31" s="3"/>
      <c r="T31" s="3"/>
      <c r="U31" s="3"/>
      <c r="V31" s="3"/>
      <c r="W31" s="3"/>
      <c r="X31" s="3"/>
      <c r="Y31" s="3"/>
      <c r="Z31" s="3"/>
    </row>
    <row r="32" ht="15.75" customHeight="1">
      <c r="A32" s="46"/>
      <c r="B32" s="46"/>
      <c r="C32" s="46"/>
      <c r="D32" s="46"/>
      <c r="E32" s="47"/>
      <c r="F32" s="47"/>
      <c r="G32" s="47"/>
      <c r="H32" s="47"/>
      <c r="I32" s="1"/>
      <c r="J32" s="3"/>
      <c r="K32" s="3"/>
      <c r="L32" s="3"/>
      <c r="M32" s="3"/>
      <c r="N32" s="3"/>
      <c r="O32" s="3"/>
      <c r="P32" s="3"/>
      <c r="Q32" s="3"/>
      <c r="R32" s="3"/>
      <c r="S32" s="3"/>
      <c r="T32" s="3"/>
      <c r="U32" s="3"/>
      <c r="V32" s="3"/>
      <c r="W32" s="3"/>
      <c r="X32" s="3"/>
      <c r="Y32" s="3"/>
      <c r="Z32" s="3"/>
    </row>
    <row r="33" ht="15.75" customHeight="1">
      <c r="A33" s="46"/>
      <c r="B33" s="46"/>
      <c r="C33" s="46"/>
      <c r="D33" s="46"/>
      <c r="E33" s="47"/>
      <c r="F33" s="47"/>
      <c r="G33" s="47"/>
      <c r="H33" s="47"/>
      <c r="I33" s="1"/>
      <c r="J33" s="3"/>
      <c r="K33" s="3"/>
      <c r="L33" s="3"/>
      <c r="M33" s="3"/>
      <c r="N33" s="3"/>
      <c r="O33" s="3"/>
      <c r="P33" s="3"/>
      <c r="Q33" s="3"/>
      <c r="R33" s="3"/>
      <c r="S33" s="3"/>
      <c r="T33" s="3"/>
      <c r="U33" s="3"/>
      <c r="V33" s="3"/>
      <c r="W33" s="3"/>
      <c r="X33" s="3"/>
      <c r="Y33" s="3"/>
      <c r="Z33" s="3"/>
    </row>
    <row r="34" ht="15.75" customHeight="1">
      <c r="A34" s="46"/>
      <c r="B34" s="46"/>
      <c r="C34" s="46"/>
      <c r="D34" s="46"/>
      <c r="E34" s="47"/>
      <c r="F34" s="47"/>
      <c r="G34" s="47"/>
      <c r="H34" s="47"/>
      <c r="I34" s="1"/>
      <c r="J34" s="3"/>
      <c r="K34" s="3"/>
      <c r="L34" s="3"/>
      <c r="M34" s="3"/>
      <c r="N34" s="3"/>
      <c r="O34" s="3"/>
      <c r="P34" s="3"/>
      <c r="Q34" s="3"/>
      <c r="R34" s="3"/>
      <c r="S34" s="3"/>
      <c r="T34" s="3"/>
      <c r="U34" s="3"/>
      <c r="V34" s="3"/>
      <c r="W34" s="3"/>
      <c r="X34" s="3"/>
      <c r="Y34" s="3"/>
      <c r="Z34" s="3"/>
    </row>
    <row r="35" ht="15.75" customHeight="1">
      <c r="A35" s="46"/>
      <c r="B35" s="46"/>
      <c r="C35" s="46"/>
      <c r="D35" s="46"/>
      <c r="E35" s="47"/>
      <c r="F35" s="47"/>
      <c r="G35" s="47"/>
      <c r="H35" s="47"/>
      <c r="I35" s="1"/>
      <c r="J35" s="3"/>
      <c r="K35" s="3"/>
      <c r="L35" s="3"/>
      <c r="M35" s="3"/>
      <c r="N35" s="3"/>
      <c r="O35" s="3"/>
      <c r="P35" s="3"/>
      <c r="Q35" s="3"/>
      <c r="R35" s="3"/>
      <c r="S35" s="3"/>
      <c r="T35" s="3"/>
      <c r="U35" s="3"/>
      <c r="V35" s="3"/>
      <c r="W35" s="3"/>
      <c r="X35" s="3"/>
      <c r="Y35" s="3"/>
      <c r="Z35" s="3"/>
    </row>
    <row r="36" ht="15.75" customHeight="1">
      <c r="A36" s="46"/>
      <c r="B36" s="46"/>
      <c r="C36" s="46"/>
      <c r="D36" s="46"/>
      <c r="E36" s="47"/>
      <c r="F36" s="47"/>
      <c r="G36" s="47"/>
      <c r="H36" s="47"/>
      <c r="I36" s="1"/>
      <c r="J36" s="3"/>
      <c r="K36" s="3"/>
      <c r="L36" s="3"/>
      <c r="M36" s="3"/>
      <c r="N36" s="3"/>
      <c r="O36" s="3"/>
      <c r="P36" s="3"/>
      <c r="Q36" s="3"/>
      <c r="R36" s="3"/>
      <c r="S36" s="3"/>
      <c r="T36" s="3"/>
      <c r="U36" s="3"/>
      <c r="V36" s="3"/>
      <c r="W36" s="3"/>
      <c r="X36" s="3"/>
      <c r="Y36" s="3"/>
      <c r="Z36" s="3"/>
    </row>
    <row r="37" ht="15.75" customHeight="1">
      <c r="A37" s="46"/>
      <c r="B37" s="46"/>
      <c r="C37" s="46"/>
      <c r="D37" s="46"/>
      <c r="E37" s="47"/>
      <c r="F37" s="47"/>
      <c r="G37" s="47"/>
      <c r="H37" s="47"/>
      <c r="I37" s="1"/>
      <c r="J37" s="3"/>
      <c r="K37" s="3"/>
      <c r="L37" s="3"/>
      <c r="M37" s="3"/>
      <c r="N37" s="3"/>
      <c r="O37" s="3"/>
      <c r="P37" s="3"/>
      <c r="Q37" s="3"/>
      <c r="R37" s="3"/>
      <c r="S37" s="3"/>
      <c r="T37" s="3"/>
      <c r="U37" s="3"/>
      <c r="V37" s="3"/>
      <c r="W37" s="3"/>
      <c r="X37" s="3"/>
      <c r="Y37" s="3"/>
      <c r="Z37" s="3"/>
    </row>
    <row r="38" ht="15.75" customHeight="1">
      <c r="A38" s="46"/>
      <c r="B38" s="46"/>
      <c r="C38" s="46"/>
      <c r="D38" s="46"/>
      <c r="E38" s="47"/>
      <c r="F38" s="47"/>
      <c r="G38" s="47"/>
      <c r="H38" s="47"/>
      <c r="I38" s="1"/>
      <c r="J38" s="3"/>
      <c r="K38" s="3"/>
      <c r="L38" s="3"/>
      <c r="M38" s="3"/>
      <c r="N38" s="3"/>
      <c r="O38" s="3"/>
      <c r="P38" s="3"/>
      <c r="Q38" s="3"/>
      <c r="R38" s="3"/>
      <c r="S38" s="3"/>
      <c r="T38" s="3"/>
      <c r="U38" s="3"/>
      <c r="V38" s="3"/>
      <c r="W38" s="3"/>
      <c r="X38" s="3"/>
      <c r="Y38" s="3"/>
      <c r="Z38" s="3"/>
    </row>
    <row r="39" ht="15.75" customHeight="1">
      <c r="A39" s="46"/>
      <c r="B39" s="46"/>
      <c r="C39" s="46"/>
      <c r="D39" s="46"/>
      <c r="E39" s="47"/>
      <c r="F39" s="47"/>
      <c r="G39" s="47"/>
      <c r="H39" s="47"/>
      <c r="I39" s="1"/>
      <c r="J39" s="3"/>
      <c r="K39" s="3"/>
      <c r="L39" s="3"/>
      <c r="M39" s="3"/>
      <c r="N39" s="3"/>
      <c r="O39" s="3"/>
      <c r="P39" s="3"/>
      <c r="Q39" s="3"/>
      <c r="R39" s="3"/>
      <c r="S39" s="3"/>
      <c r="T39" s="3"/>
      <c r="U39" s="3"/>
      <c r="V39" s="3"/>
      <c r="W39" s="3"/>
      <c r="X39" s="3"/>
      <c r="Y39" s="3"/>
      <c r="Z39" s="3"/>
    </row>
    <row r="40" ht="15.75" customHeight="1">
      <c r="A40" s="46"/>
      <c r="B40" s="46"/>
      <c r="C40" s="46"/>
      <c r="D40" s="46"/>
      <c r="E40" s="47"/>
      <c r="F40" s="47"/>
      <c r="G40" s="47"/>
      <c r="H40" s="47"/>
      <c r="I40" s="1"/>
      <c r="J40" s="3"/>
      <c r="K40" s="3"/>
      <c r="L40" s="3"/>
      <c r="M40" s="3"/>
      <c r="N40" s="3"/>
      <c r="O40" s="3"/>
      <c r="P40" s="3"/>
      <c r="Q40" s="3"/>
      <c r="R40" s="3"/>
      <c r="S40" s="3"/>
      <c r="T40" s="3"/>
      <c r="U40" s="3"/>
      <c r="V40" s="3"/>
      <c r="W40" s="3"/>
      <c r="X40" s="3"/>
      <c r="Y40" s="3"/>
      <c r="Z40" s="3"/>
    </row>
    <row r="41" ht="15.75" customHeight="1">
      <c r="A41" s="46"/>
      <c r="B41" s="46"/>
      <c r="C41" s="46"/>
      <c r="D41" s="46"/>
      <c r="E41" s="47"/>
      <c r="F41" s="47"/>
      <c r="G41" s="47"/>
      <c r="H41" s="47"/>
      <c r="I41" s="1"/>
      <c r="J41" s="3"/>
      <c r="K41" s="3"/>
      <c r="L41" s="3"/>
      <c r="M41" s="3"/>
      <c r="N41" s="3"/>
      <c r="O41" s="3"/>
      <c r="P41" s="3"/>
      <c r="Q41" s="3"/>
      <c r="R41" s="3"/>
      <c r="S41" s="3"/>
      <c r="T41" s="3"/>
      <c r="U41" s="3"/>
      <c r="V41" s="3"/>
      <c r="W41" s="3"/>
      <c r="X41" s="3"/>
      <c r="Y41" s="3"/>
      <c r="Z41" s="3"/>
    </row>
    <row r="42" ht="15.75" customHeight="1">
      <c r="A42" s="46"/>
      <c r="B42" s="46"/>
      <c r="C42" s="46"/>
      <c r="D42" s="46"/>
      <c r="E42" s="47"/>
      <c r="F42" s="47"/>
      <c r="G42" s="47"/>
      <c r="H42" s="47"/>
      <c r="I42" s="1"/>
      <c r="J42" s="3"/>
      <c r="K42" s="3"/>
      <c r="L42" s="3"/>
      <c r="M42" s="3"/>
      <c r="N42" s="3"/>
      <c r="O42" s="3"/>
      <c r="P42" s="3"/>
      <c r="Q42" s="3"/>
      <c r="R42" s="3"/>
      <c r="S42" s="3"/>
      <c r="T42" s="3"/>
      <c r="U42" s="3"/>
      <c r="V42" s="3"/>
      <c r="W42" s="3"/>
      <c r="X42" s="3"/>
      <c r="Y42" s="3"/>
      <c r="Z42" s="3"/>
    </row>
    <row r="43" ht="15.75" customHeight="1">
      <c r="A43" s="46"/>
      <c r="B43" s="46"/>
      <c r="C43" s="46"/>
      <c r="D43" s="46"/>
      <c r="E43" s="47"/>
      <c r="F43" s="47"/>
      <c r="G43" s="47"/>
      <c r="H43" s="47"/>
      <c r="I43" s="1"/>
      <c r="J43" s="3"/>
      <c r="K43" s="3"/>
      <c r="L43" s="3"/>
      <c r="M43" s="3"/>
      <c r="N43" s="3"/>
      <c r="O43" s="3"/>
      <c r="P43" s="3"/>
      <c r="Q43" s="3"/>
      <c r="R43" s="3"/>
      <c r="S43" s="3"/>
      <c r="T43" s="3"/>
      <c r="U43" s="3"/>
      <c r="V43" s="3"/>
      <c r="W43" s="3"/>
      <c r="X43" s="3"/>
      <c r="Y43" s="3"/>
      <c r="Z43" s="3"/>
    </row>
    <row r="44" ht="15.75" customHeight="1">
      <c r="A44" s="46"/>
      <c r="B44" s="46"/>
      <c r="C44" s="46"/>
      <c r="D44" s="46"/>
      <c r="E44" s="47"/>
      <c r="F44" s="47"/>
      <c r="G44" s="47"/>
      <c r="H44" s="47"/>
      <c r="I44" s="1"/>
      <c r="J44" s="3"/>
      <c r="K44" s="3"/>
      <c r="L44" s="3"/>
      <c r="M44" s="3"/>
      <c r="N44" s="3"/>
      <c r="O44" s="3"/>
      <c r="P44" s="3"/>
      <c r="Q44" s="3"/>
      <c r="R44" s="3"/>
      <c r="S44" s="3"/>
      <c r="T44" s="3"/>
      <c r="U44" s="3"/>
      <c r="V44" s="3"/>
      <c r="W44" s="3"/>
      <c r="X44" s="3"/>
      <c r="Y44" s="3"/>
      <c r="Z44" s="3"/>
    </row>
    <row r="45" ht="15.75" customHeight="1">
      <c r="A45" s="46"/>
      <c r="B45" s="46"/>
      <c r="C45" s="46"/>
      <c r="D45" s="46"/>
      <c r="E45" s="47"/>
      <c r="F45" s="47"/>
      <c r="G45" s="47"/>
      <c r="H45" s="47"/>
      <c r="I45" s="1"/>
      <c r="J45" s="3"/>
      <c r="K45" s="3"/>
      <c r="L45" s="3"/>
      <c r="M45" s="3"/>
      <c r="N45" s="3"/>
      <c r="O45" s="3"/>
      <c r="P45" s="3"/>
      <c r="Q45" s="3"/>
      <c r="R45" s="3"/>
      <c r="S45" s="3"/>
      <c r="T45" s="3"/>
      <c r="U45" s="3"/>
      <c r="V45" s="3"/>
      <c r="W45" s="3"/>
      <c r="X45" s="3"/>
      <c r="Y45" s="3"/>
      <c r="Z45" s="3"/>
    </row>
    <row r="46" ht="15.75" customHeight="1">
      <c r="A46" s="46"/>
      <c r="B46" s="46"/>
      <c r="C46" s="46"/>
      <c r="D46" s="46"/>
      <c r="E46" s="47"/>
      <c r="F46" s="47"/>
      <c r="G46" s="47"/>
      <c r="H46" s="47"/>
      <c r="I46" s="1"/>
      <c r="J46" s="3"/>
      <c r="K46" s="3"/>
      <c r="L46" s="3"/>
      <c r="M46" s="3"/>
      <c r="N46" s="3"/>
      <c r="O46" s="3"/>
      <c r="P46" s="3"/>
      <c r="Q46" s="3"/>
      <c r="R46" s="3"/>
      <c r="S46" s="3"/>
      <c r="T46" s="3"/>
      <c r="U46" s="3"/>
      <c r="V46" s="3"/>
      <c r="W46" s="3"/>
      <c r="X46" s="3"/>
      <c r="Y46" s="3"/>
      <c r="Z46" s="3"/>
    </row>
    <row r="47" ht="15.75" customHeight="1">
      <c r="A47" s="46"/>
      <c r="B47" s="46"/>
      <c r="C47" s="46"/>
      <c r="D47" s="46"/>
      <c r="E47" s="47"/>
      <c r="F47" s="47"/>
      <c r="G47" s="47"/>
      <c r="H47" s="47"/>
      <c r="I47" s="1"/>
      <c r="J47" s="3"/>
      <c r="K47" s="3"/>
      <c r="L47" s="3"/>
      <c r="M47" s="3"/>
      <c r="N47" s="3"/>
      <c r="O47" s="3"/>
      <c r="P47" s="3"/>
      <c r="Q47" s="3"/>
      <c r="R47" s="3"/>
      <c r="S47" s="3"/>
      <c r="T47" s="3"/>
      <c r="U47" s="3"/>
      <c r="V47" s="3"/>
      <c r="W47" s="3"/>
      <c r="X47" s="3"/>
      <c r="Y47" s="3"/>
      <c r="Z47" s="3"/>
    </row>
    <row r="48" ht="15.75" customHeight="1">
      <c r="A48" s="46"/>
      <c r="B48" s="46"/>
      <c r="C48" s="46"/>
      <c r="D48" s="46"/>
      <c r="E48" s="47"/>
      <c r="F48" s="47"/>
      <c r="G48" s="47"/>
      <c r="H48" s="47"/>
      <c r="I48" s="1"/>
      <c r="J48" s="3"/>
      <c r="K48" s="3"/>
      <c r="L48" s="3"/>
      <c r="M48" s="3"/>
      <c r="N48" s="3"/>
      <c r="O48" s="3"/>
      <c r="P48" s="3"/>
      <c r="Q48" s="3"/>
      <c r="R48" s="3"/>
      <c r="S48" s="3"/>
      <c r="T48" s="3"/>
      <c r="U48" s="3"/>
      <c r="V48" s="3"/>
      <c r="W48" s="3"/>
      <c r="X48" s="3"/>
      <c r="Y48" s="3"/>
      <c r="Z48" s="3"/>
    </row>
    <row r="49" ht="15.75" customHeight="1">
      <c r="A49" s="46"/>
      <c r="B49" s="46"/>
      <c r="C49" s="46"/>
      <c r="D49" s="46"/>
      <c r="E49" s="47"/>
      <c r="F49" s="47"/>
      <c r="G49" s="47"/>
      <c r="H49" s="47"/>
      <c r="I49" s="1"/>
      <c r="J49" s="3"/>
      <c r="K49" s="3"/>
      <c r="L49" s="3"/>
      <c r="M49" s="3"/>
      <c r="N49" s="3"/>
      <c r="O49" s="3"/>
      <c r="P49" s="3"/>
      <c r="Q49" s="3"/>
      <c r="R49" s="3"/>
      <c r="S49" s="3"/>
      <c r="T49" s="3"/>
      <c r="U49" s="3"/>
      <c r="V49" s="3"/>
      <c r="W49" s="3"/>
      <c r="X49" s="3"/>
      <c r="Y49" s="3"/>
      <c r="Z49" s="3"/>
    </row>
    <row r="50" ht="15.75" customHeight="1">
      <c r="A50" s="46"/>
      <c r="B50" s="46"/>
      <c r="C50" s="46"/>
      <c r="D50" s="46"/>
      <c r="E50" s="47"/>
      <c r="F50" s="47"/>
      <c r="G50" s="47"/>
      <c r="H50" s="47"/>
      <c r="I50" s="1"/>
      <c r="J50" s="3"/>
      <c r="K50" s="3"/>
      <c r="L50" s="3"/>
      <c r="M50" s="3"/>
      <c r="N50" s="3"/>
      <c r="O50" s="3"/>
      <c r="P50" s="3"/>
      <c r="Q50" s="3"/>
      <c r="R50" s="3"/>
      <c r="S50" s="3"/>
      <c r="T50" s="3"/>
      <c r="U50" s="3"/>
      <c r="V50" s="3"/>
      <c r="W50" s="3"/>
      <c r="X50" s="3"/>
      <c r="Y50" s="3"/>
      <c r="Z50" s="3"/>
    </row>
    <row r="51" ht="15.75" customHeight="1">
      <c r="A51" s="46"/>
      <c r="B51" s="46"/>
      <c r="C51" s="46"/>
      <c r="D51" s="46"/>
      <c r="E51" s="47"/>
      <c r="F51" s="47"/>
      <c r="G51" s="47"/>
      <c r="H51" s="47"/>
      <c r="I51" s="1"/>
      <c r="J51" s="3"/>
      <c r="K51" s="3"/>
      <c r="L51" s="3"/>
      <c r="M51" s="3"/>
      <c r="N51" s="3"/>
      <c r="O51" s="3"/>
      <c r="P51" s="3"/>
      <c r="Q51" s="3"/>
      <c r="R51" s="3"/>
      <c r="S51" s="3"/>
      <c r="T51" s="3"/>
      <c r="U51" s="3"/>
      <c r="V51" s="3"/>
      <c r="W51" s="3"/>
      <c r="X51" s="3"/>
      <c r="Y51" s="3"/>
      <c r="Z51" s="3"/>
    </row>
    <row r="52" ht="15.75" customHeight="1">
      <c r="A52" s="46"/>
      <c r="B52" s="46"/>
      <c r="C52" s="46"/>
      <c r="D52" s="46"/>
      <c r="E52" s="47"/>
      <c r="F52" s="47"/>
      <c r="G52" s="47"/>
      <c r="H52" s="47"/>
      <c r="I52" s="1"/>
      <c r="J52" s="3"/>
      <c r="K52" s="3"/>
      <c r="L52" s="3"/>
      <c r="M52" s="3"/>
      <c r="N52" s="3"/>
      <c r="O52" s="3"/>
      <c r="P52" s="3"/>
      <c r="Q52" s="3"/>
      <c r="R52" s="3"/>
      <c r="S52" s="3"/>
      <c r="T52" s="3"/>
      <c r="U52" s="3"/>
      <c r="V52" s="3"/>
      <c r="W52" s="3"/>
      <c r="X52" s="3"/>
      <c r="Y52" s="3"/>
      <c r="Z52" s="3"/>
    </row>
    <row r="53" ht="15.75" customHeight="1">
      <c r="A53" s="46"/>
      <c r="B53" s="46"/>
      <c r="C53" s="46"/>
      <c r="D53" s="46"/>
      <c r="E53" s="47"/>
      <c r="F53" s="47"/>
      <c r="G53" s="47"/>
      <c r="H53" s="47"/>
      <c r="I53" s="1"/>
      <c r="J53" s="3"/>
      <c r="K53" s="3"/>
      <c r="L53" s="3"/>
      <c r="M53" s="3"/>
      <c r="N53" s="3"/>
      <c r="O53" s="3"/>
      <c r="P53" s="3"/>
      <c r="Q53" s="3"/>
      <c r="R53" s="3"/>
      <c r="S53" s="3"/>
      <c r="T53" s="3"/>
      <c r="U53" s="3"/>
      <c r="V53" s="3"/>
      <c r="W53" s="3"/>
      <c r="X53" s="3"/>
      <c r="Y53" s="3"/>
      <c r="Z53" s="3"/>
    </row>
    <row r="54" ht="15.75" customHeight="1">
      <c r="A54" s="46"/>
      <c r="B54" s="46"/>
      <c r="C54" s="46"/>
      <c r="D54" s="46"/>
      <c r="E54" s="47"/>
      <c r="F54" s="47"/>
      <c r="G54" s="47"/>
      <c r="H54" s="47"/>
      <c r="I54" s="1"/>
      <c r="J54" s="3"/>
      <c r="K54" s="3"/>
      <c r="L54" s="3"/>
      <c r="M54" s="3"/>
      <c r="N54" s="3"/>
      <c r="O54" s="3"/>
      <c r="P54" s="3"/>
      <c r="Q54" s="3"/>
      <c r="R54" s="3"/>
      <c r="S54" s="3"/>
      <c r="T54" s="3"/>
      <c r="U54" s="3"/>
      <c r="V54" s="3"/>
      <c r="W54" s="3"/>
      <c r="X54" s="3"/>
      <c r="Y54" s="3"/>
      <c r="Z54" s="3"/>
    </row>
    <row r="55" ht="15.75" customHeight="1">
      <c r="A55" s="46"/>
      <c r="B55" s="46"/>
      <c r="C55" s="46"/>
      <c r="D55" s="46"/>
      <c r="E55" s="47"/>
      <c r="F55" s="47"/>
      <c r="G55" s="47"/>
      <c r="H55" s="47"/>
      <c r="I55" s="1"/>
      <c r="J55" s="3"/>
      <c r="K55" s="3"/>
      <c r="L55" s="3"/>
      <c r="M55" s="3"/>
      <c r="N55" s="3"/>
      <c r="O55" s="3"/>
      <c r="P55" s="3"/>
      <c r="Q55" s="3"/>
      <c r="R55" s="3"/>
      <c r="S55" s="3"/>
      <c r="T55" s="3"/>
      <c r="U55" s="3"/>
      <c r="V55" s="3"/>
      <c r="W55" s="3"/>
      <c r="X55" s="3"/>
      <c r="Y55" s="3"/>
      <c r="Z55" s="3"/>
    </row>
    <row r="56" ht="15.75" customHeight="1">
      <c r="A56" s="46"/>
      <c r="B56" s="46"/>
      <c r="C56" s="46"/>
      <c r="D56" s="46"/>
      <c r="E56" s="47"/>
      <c r="F56" s="47"/>
      <c r="G56" s="47"/>
      <c r="H56" s="47"/>
      <c r="I56" s="1"/>
      <c r="J56" s="3"/>
      <c r="K56" s="3"/>
      <c r="L56" s="3"/>
      <c r="M56" s="3"/>
      <c r="N56" s="3"/>
      <c r="O56" s="3"/>
      <c r="P56" s="3"/>
      <c r="Q56" s="3"/>
      <c r="R56" s="3"/>
      <c r="S56" s="3"/>
      <c r="T56" s="3"/>
      <c r="U56" s="3"/>
      <c r="V56" s="3"/>
      <c r="W56" s="3"/>
      <c r="X56" s="3"/>
      <c r="Y56" s="3"/>
      <c r="Z56" s="3"/>
    </row>
    <row r="57" ht="15.75" customHeight="1">
      <c r="A57" s="46"/>
      <c r="B57" s="46"/>
      <c r="C57" s="46"/>
      <c r="D57" s="46"/>
      <c r="E57" s="47"/>
      <c r="F57" s="47"/>
      <c r="G57" s="47"/>
      <c r="H57" s="47"/>
      <c r="I57" s="1"/>
      <c r="J57" s="3"/>
      <c r="K57" s="3"/>
      <c r="L57" s="3"/>
      <c r="M57" s="3"/>
      <c r="N57" s="3"/>
      <c r="O57" s="3"/>
      <c r="P57" s="3"/>
      <c r="Q57" s="3"/>
      <c r="R57" s="3"/>
      <c r="S57" s="3"/>
      <c r="T57" s="3"/>
      <c r="U57" s="3"/>
      <c r="V57" s="3"/>
      <c r="W57" s="3"/>
      <c r="X57" s="3"/>
      <c r="Y57" s="3"/>
      <c r="Z57" s="3"/>
    </row>
    <row r="58" ht="15.75" customHeight="1">
      <c r="A58" s="46"/>
      <c r="B58" s="46"/>
      <c r="C58" s="46"/>
      <c r="D58" s="46"/>
      <c r="E58" s="47"/>
      <c r="F58" s="47"/>
      <c r="G58" s="47"/>
      <c r="H58" s="47"/>
      <c r="I58" s="1"/>
      <c r="J58" s="3"/>
      <c r="K58" s="3"/>
      <c r="L58" s="3"/>
      <c r="M58" s="3"/>
      <c r="N58" s="3"/>
      <c r="O58" s="3"/>
      <c r="P58" s="3"/>
      <c r="Q58" s="3"/>
      <c r="R58" s="3"/>
      <c r="S58" s="3"/>
      <c r="T58" s="3"/>
      <c r="U58" s="3"/>
      <c r="V58" s="3"/>
      <c r="W58" s="3"/>
      <c r="X58" s="3"/>
      <c r="Y58" s="3"/>
      <c r="Z58" s="3"/>
    </row>
    <row r="59" ht="15.75" customHeight="1">
      <c r="A59" s="46"/>
      <c r="B59" s="46"/>
      <c r="C59" s="46"/>
      <c r="D59" s="46"/>
      <c r="E59" s="47"/>
      <c r="F59" s="47"/>
      <c r="G59" s="47"/>
      <c r="H59" s="47"/>
      <c r="I59" s="1"/>
      <c r="J59" s="3"/>
      <c r="K59" s="3"/>
      <c r="L59" s="3"/>
      <c r="M59" s="3"/>
      <c r="N59" s="3"/>
      <c r="O59" s="3"/>
      <c r="P59" s="3"/>
      <c r="Q59" s="3"/>
      <c r="R59" s="3"/>
      <c r="S59" s="3"/>
      <c r="T59" s="3"/>
      <c r="U59" s="3"/>
      <c r="V59" s="3"/>
      <c r="W59" s="3"/>
      <c r="X59" s="3"/>
      <c r="Y59" s="3"/>
      <c r="Z59" s="3"/>
    </row>
    <row r="60" ht="15.75" customHeight="1">
      <c r="A60" s="46"/>
      <c r="B60" s="46"/>
      <c r="C60" s="46"/>
      <c r="D60" s="46"/>
      <c r="E60" s="47"/>
      <c r="F60" s="47"/>
      <c r="G60" s="47"/>
      <c r="H60" s="47"/>
      <c r="I60" s="1"/>
      <c r="J60" s="3"/>
      <c r="K60" s="3"/>
      <c r="L60" s="3"/>
      <c r="M60" s="3"/>
      <c r="N60" s="3"/>
      <c r="O60" s="3"/>
      <c r="P60" s="3"/>
      <c r="Q60" s="3"/>
      <c r="R60" s="3"/>
      <c r="S60" s="3"/>
      <c r="T60" s="3"/>
      <c r="U60" s="3"/>
      <c r="V60" s="3"/>
      <c r="W60" s="3"/>
      <c r="X60" s="3"/>
      <c r="Y60" s="3"/>
      <c r="Z60" s="3"/>
    </row>
    <row r="61" ht="15.75" customHeight="1">
      <c r="A61" s="46"/>
      <c r="B61" s="46"/>
      <c r="C61" s="46"/>
      <c r="D61" s="46"/>
      <c r="E61" s="47"/>
      <c r="F61" s="47"/>
      <c r="G61" s="47"/>
      <c r="H61" s="47"/>
      <c r="I61" s="1"/>
      <c r="J61" s="3"/>
      <c r="K61" s="3"/>
      <c r="L61" s="3"/>
      <c r="M61" s="3"/>
      <c r="N61" s="3"/>
      <c r="O61" s="3"/>
      <c r="P61" s="3"/>
      <c r="Q61" s="3"/>
      <c r="R61" s="3"/>
      <c r="S61" s="3"/>
      <c r="T61" s="3"/>
      <c r="U61" s="3"/>
      <c r="V61" s="3"/>
      <c r="W61" s="3"/>
      <c r="X61" s="3"/>
      <c r="Y61" s="3"/>
      <c r="Z61" s="3"/>
    </row>
    <row r="62" ht="15.75" customHeight="1">
      <c r="A62" s="46"/>
      <c r="B62" s="46"/>
      <c r="C62" s="46"/>
      <c r="D62" s="46"/>
      <c r="E62" s="47"/>
      <c r="F62" s="47"/>
      <c r="G62" s="47"/>
      <c r="H62" s="47"/>
      <c r="I62" s="1"/>
      <c r="J62" s="3"/>
      <c r="K62" s="3"/>
      <c r="L62" s="3"/>
      <c r="M62" s="3"/>
      <c r="N62" s="3"/>
      <c r="O62" s="3"/>
      <c r="P62" s="3"/>
      <c r="Q62" s="3"/>
      <c r="R62" s="3"/>
      <c r="S62" s="3"/>
      <c r="T62" s="3"/>
      <c r="U62" s="3"/>
      <c r="V62" s="3"/>
      <c r="W62" s="3"/>
      <c r="X62" s="3"/>
      <c r="Y62" s="3"/>
      <c r="Z62" s="3"/>
    </row>
    <row r="63" ht="15.75" customHeight="1">
      <c r="A63" s="46"/>
      <c r="B63" s="46"/>
      <c r="C63" s="46"/>
      <c r="D63" s="46"/>
      <c r="E63" s="47"/>
      <c r="F63" s="47"/>
      <c r="G63" s="47"/>
      <c r="H63" s="47"/>
      <c r="I63" s="1"/>
      <c r="J63" s="3"/>
      <c r="K63" s="3"/>
      <c r="L63" s="3"/>
      <c r="M63" s="3"/>
      <c r="N63" s="3"/>
      <c r="O63" s="3"/>
      <c r="P63" s="3"/>
      <c r="Q63" s="3"/>
      <c r="R63" s="3"/>
      <c r="S63" s="3"/>
      <c r="T63" s="3"/>
      <c r="U63" s="3"/>
      <c r="V63" s="3"/>
      <c r="W63" s="3"/>
      <c r="X63" s="3"/>
      <c r="Y63" s="3"/>
      <c r="Z63" s="3"/>
    </row>
    <row r="64" ht="15.75" customHeight="1">
      <c r="A64" s="46"/>
      <c r="B64" s="46"/>
      <c r="C64" s="46"/>
      <c r="D64" s="46"/>
      <c r="E64" s="47"/>
      <c r="F64" s="47"/>
      <c r="G64" s="47"/>
      <c r="H64" s="47"/>
      <c r="I64" s="1"/>
      <c r="J64" s="3"/>
      <c r="K64" s="3"/>
      <c r="L64" s="3"/>
      <c r="M64" s="3"/>
      <c r="N64" s="3"/>
      <c r="O64" s="3"/>
      <c r="P64" s="3"/>
      <c r="Q64" s="3"/>
      <c r="R64" s="3"/>
      <c r="S64" s="3"/>
      <c r="T64" s="3"/>
      <c r="U64" s="3"/>
      <c r="V64" s="3"/>
      <c r="W64" s="3"/>
      <c r="X64" s="3"/>
      <c r="Y64" s="3"/>
      <c r="Z64" s="3"/>
    </row>
    <row r="65" ht="15.75" customHeight="1">
      <c r="A65" s="46"/>
      <c r="B65" s="46"/>
      <c r="C65" s="46"/>
      <c r="D65" s="46"/>
      <c r="E65" s="47"/>
      <c r="F65" s="47"/>
      <c r="G65" s="47"/>
      <c r="H65" s="47"/>
      <c r="I65" s="1"/>
      <c r="J65" s="3"/>
      <c r="K65" s="3"/>
      <c r="L65" s="3"/>
      <c r="M65" s="3"/>
      <c r="N65" s="3"/>
      <c r="O65" s="3"/>
      <c r="P65" s="3"/>
      <c r="Q65" s="3"/>
      <c r="R65" s="3"/>
      <c r="S65" s="3"/>
      <c r="T65" s="3"/>
      <c r="U65" s="3"/>
      <c r="V65" s="3"/>
      <c r="W65" s="3"/>
      <c r="X65" s="3"/>
      <c r="Y65" s="3"/>
      <c r="Z65" s="3"/>
    </row>
    <row r="66" ht="15.75" customHeight="1">
      <c r="A66" s="46"/>
      <c r="B66" s="46"/>
      <c r="C66" s="46"/>
      <c r="D66" s="46"/>
      <c r="E66" s="47"/>
      <c r="F66" s="47"/>
      <c r="G66" s="47"/>
      <c r="H66" s="47"/>
      <c r="I66" s="1"/>
      <c r="J66" s="3"/>
      <c r="K66" s="3"/>
      <c r="L66" s="3"/>
      <c r="M66" s="3"/>
      <c r="N66" s="3"/>
      <c r="O66" s="3"/>
      <c r="P66" s="3"/>
      <c r="Q66" s="3"/>
      <c r="R66" s="3"/>
      <c r="S66" s="3"/>
      <c r="T66" s="3"/>
      <c r="U66" s="3"/>
      <c r="V66" s="3"/>
      <c r="W66" s="3"/>
      <c r="X66" s="3"/>
      <c r="Y66" s="3"/>
      <c r="Z66" s="3"/>
    </row>
    <row r="67" ht="15.75" customHeight="1">
      <c r="A67" s="46"/>
      <c r="B67" s="46"/>
      <c r="C67" s="46"/>
      <c r="D67" s="46"/>
      <c r="E67" s="47"/>
      <c r="F67" s="47"/>
      <c r="G67" s="47"/>
      <c r="H67" s="47"/>
      <c r="I67" s="1"/>
      <c r="J67" s="3"/>
      <c r="K67" s="3"/>
      <c r="L67" s="3"/>
      <c r="M67" s="3"/>
      <c r="N67" s="3"/>
      <c r="O67" s="3"/>
      <c r="P67" s="3"/>
      <c r="Q67" s="3"/>
      <c r="R67" s="3"/>
      <c r="S67" s="3"/>
      <c r="T67" s="3"/>
      <c r="U67" s="3"/>
      <c r="V67" s="3"/>
      <c r="W67" s="3"/>
      <c r="X67" s="3"/>
      <c r="Y67" s="3"/>
      <c r="Z67" s="3"/>
    </row>
    <row r="68" ht="15.75" customHeight="1">
      <c r="A68" s="46"/>
      <c r="B68" s="46"/>
      <c r="C68" s="46"/>
      <c r="D68" s="46"/>
      <c r="E68" s="47"/>
      <c r="F68" s="47"/>
      <c r="G68" s="47"/>
      <c r="H68" s="47"/>
      <c r="I68" s="1"/>
      <c r="J68" s="3"/>
      <c r="K68" s="3"/>
      <c r="L68" s="3"/>
      <c r="M68" s="3"/>
      <c r="N68" s="3"/>
      <c r="O68" s="3"/>
      <c r="P68" s="3"/>
      <c r="Q68" s="3"/>
      <c r="R68" s="3"/>
      <c r="S68" s="3"/>
      <c r="T68" s="3"/>
      <c r="U68" s="3"/>
      <c r="V68" s="3"/>
      <c r="W68" s="3"/>
      <c r="X68" s="3"/>
      <c r="Y68" s="3"/>
      <c r="Z68" s="3"/>
    </row>
    <row r="69" ht="15.75" customHeight="1">
      <c r="A69" s="46"/>
      <c r="B69" s="46"/>
      <c r="C69" s="46"/>
      <c r="D69" s="46"/>
      <c r="E69" s="47"/>
      <c r="F69" s="47"/>
      <c r="G69" s="47"/>
      <c r="H69" s="47"/>
      <c r="I69" s="1"/>
      <c r="J69" s="3"/>
      <c r="K69" s="3"/>
      <c r="L69" s="3"/>
      <c r="M69" s="3"/>
      <c r="N69" s="3"/>
      <c r="O69" s="3"/>
      <c r="P69" s="3"/>
      <c r="Q69" s="3"/>
      <c r="R69" s="3"/>
      <c r="S69" s="3"/>
      <c r="T69" s="3"/>
      <c r="U69" s="3"/>
      <c r="V69" s="3"/>
      <c r="W69" s="3"/>
      <c r="X69" s="3"/>
      <c r="Y69" s="3"/>
      <c r="Z69" s="3"/>
    </row>
    <row r="70" ht="15.75" customHeight="1">
      <c r="A70" s="46"/>
      <c r="B70" s="46"/>
      <c r="C70" s="46"/>
      <c r="D70" s="46"/>
      <c r="E70" s="47"/>
      <c r="F70" s="47"/>
      <c r="G70" s="47"/>
      <c r="H70" s="47"/>
      <c r="I70" s="1"/>
      <c r="J70" s="3"/>
      <c r="K70" s="3"/>
      <c r="L70" s="3"/>
      <c r="M70" s="3"/>
      <c r="N70" s="3"/>
      <c r="O70" s="3"/>
      <c r="P70" s="3"/>
      <c r="Q70" s="3"/>
      <c r="R70" s="3"/>
      <c r="S70" s="3"/>
      <c r="T70" s="3"/>
      <c r="U70" s="3"/>
      <c r="V70" s="3"/>
      <c r="W70" s="3"/>
      <c r="X70" s="3"/>
      <c r="Y70" s="3"/>
      <c r="Z70" s="3"/>
    </row>
    <row r="71" ht="15.75" customHeight="1">
      <c r="A71" s="46"/>
      <c r="B71" s="46"/>
      <c r="C71" s="46"/>
      <c r="D71" s="46"/>
      <c r="E71" s="47"/>
      <c r="F71" s="47"/>
      <c r="G71" s="47"/>
      <c r="H71" s="47"/>
      <c r="I71" s="1"/>
      <c r="J71" s="3"/>
      <c r="K71" s="3"/>
      <c r="L71" s="3"/>
      <c r="M71" s="3"/>
      <c r="N71" s="3"/>
      <c r="O71" s="3"/>
      <c r="P71" s="3"/>
      <c r="Q71" s="3"/>
      <c r="R71" s="3"/>
      <c r="S71" s="3"/>
      <c r="T71" s="3"/>
      <c r="U71" s="3"/>
      <c r="V71" s="3"/>
      <c r="W71" s="3"/>
      <c r="X71" s="3"/>
      <c r="Y71" s="3"/>
      <c r="Z71" s="3"/>
    </row>
    <row r="72" ht="15.75" customHeight="1">
      <c r="A72" s="46"/>
      <c r="B72" s="46"/>
      <c r="C72" s="46"/>
      <c r="D72" s="46"/>
      <c r="E72" s="47"/>
      <c r="F72" s="47"/>
      <c r="G72" s="47"/>
      <c r="H72" s="47"/>
      <c r="I72" s="1"/>
      <c r="J72" s="3"/>
      <c r="K72" s="3"/>
      <c r="L72" s="3"/>
      <c r="M72" s="3"/>
      <c r="N72" s="3"/>
      <c r="O72" s="3"/>
      <c r="P72" s="3"/>
      <c r="Q72" s="3"/>
      <c r="R72" s="3"/>
      <c r="S72" s="3"/>
      <c r="T72" s="3"/>
      <c r="U72" s="3"/>
      <c r="V72" s="3"/>
      <c r="W72" s="3"/>
      <c r="X72" s="3"/>
      <c r="Y72" s="3"/>
      <c r="Z72" s="3"/>
    </row>
    <row r="73" ht="15.75" customHeight="1">
      <c r="A73" s="46"/>
      <c r="B73" s="46"/>
      <c r="C73" s="46"/>
      <c r="D73" s="46"/>
      <c r="E73" s="47"/>
      <c r="F73" s="47"/>
      <c r="G73" s="47"/>
      <c r="H73" s="47"/>
      <c r="I73" s="1"/>
      <c r="J73" s="3"/>
      <c r="K73" s="3"/>
      <c r="L73" s="3"/>
      <c r="M73" s="3"/>
      <c r="N73" s="3"/>
      <c r="O73" s="3"/>
      <c r="P73" s="3"/>
      <c r="Q73" s="3"/>
      <c r="R73" s="3"/>
      <c r="S73" s="3"/>
      <c r="T73" s="3"/>
      <c r="U73" s="3"/>
      <c r="V73" s="3"/>
      <c r="W73" s="3"/>
      <c r="X73" s="3"/>
      <c r="Y73" s="3"/>
      <c r="Z73" s="3"/>
    </row>
    <row r="74" ht="15.75" customHeight="1">
      <c r="A74" s="46"/>
      <c r="B74" s="46"/>
      <c r="C74" s="46"/>
      <c r="D74" s="46"/>
      <c r="E74" s="47"/>
      <c r="F74" s="47"/>
      <c r="G74" s="47"/>
      <c r="H74" s="47"/>
      <c r="I74" s="1"/>
      <c r="J74" s="3"/>
      <c r="K74" s="3"/>
      <c r="L74" s="3"/>
      <c r="M74" s="3"/>
      <c r="N74" s="3"/>
      <c r="O74" s="3"/>
      <c r="P74" s="3"/>
      <c r="Q74" s="3"/>
      <c r="R74" s="3"/>
      <c r="S74" s="3"/>
      <c r="T74" s="3"/>
      <c r="U74" s="3"/>
      <c r="V74" s="3"/>
      <c r="W74" s="3"/>
      <c r="X74" s="3"/>
      <c r="Y74" s="3"/>
      <c r="Z74" s="3"/>
    </row>
    <row r="75" ht="15.75" customHeight="1">
      <c r="A75" s="46"/>
      <c r="B75" s="46"/>
      <c r="C75" s="46"/>
      <c r="D75" s="46"/>
      <c r="E75" s="47"/>
      <c r="F75" s="47"/>
      <c r="G75" s="47"/>
      <c r="H75" s="47"/>
      <c r="I75" s="1"/>
      <c r="J75" s="3"/>
      <c r="K75" s="3"/>
      <c r="L75" s="3"/>
      <c r="M75" s="3"/>
      <c r="N75" s="3"/>
      <c r="O75" s="3"/>
      <c r="P75" s="3"/>
      <c r="Q75" s="3"/>
      <c r="R75" s="3"/>
      <c r="S75" s="3"/>
      <c r="T75" s="3"/>
      <c r="U75" s="3"/>
      <c r="V75" s="3"/>
      <c r="W75" s="3"/>
      <c r="X75" s="3"/>
      <c r="Y75" s="3"/>
      <c r="Z75" s="3"/>
    </row>
    <row r="76" ht="15.75" customHeight="1">
      <c r="A76" s="46"/>
      <c r="B76" s="46"/>
      <c r="C76" s="46"/>
      <c r="D76" s="46"/>
      <c r="E76" s="47"/>
      <c r="F76" s="47"/>
      <c r="G76" s="47"/>
      <c r="H76" s="47"/>
      <c r="I76" s="1"/>
      <c r="J76" s="3"/>
      <c r="K76" s="3"/>
      <c r="L76" s="3"/>
      <c r="M76" s="3"/>
      <c r="N76" s="3"/>
      <c r="O76" s="3"/>
      <c r="P76" s="3"/>
      <c r="Q76" s="3"/>
      <c r="R76" s="3"/>
      <c r="S76" s="3"/>
      <c r="T76" s="3"/>
      <c r="U76" s="3"/>
      <c r="V76" s="3"/>
      <c r="W76" s="3"/>
      <c r="X76" s="3"/>
      <c r="Y76" s="3"/>
      <c r="Z76" s="3"/>
    </row>
    <row r="77" ht="15.75" customHeight="1">
      <c r="A77" s="46"/>
      <c r="B77" s="46"/>
      <c r="C77" s="46"/>
      <c r="D77" s="46"/>
      <c r="E77" s="47"/>
      <c r="F77" s="47"/>
      <c r="G77" s="47"/>
      <c r="H77" s="47"/>
      <c r="I77" s="1"/>
      <c r="J77" s="3"/>
      <c r="K77" s="3"/>
      <c r="L77" s="3"/>
      <c r="M77" s="3"/>
      <c r="N77" s="3"/>
      <c r="O77" s="3"/>
      <c r="P77" s="3"/>
      <c r="Q77" s="3"/>
      <c r="R77" s="3"/>
      <c r="S77" s="3"/>
      <c r="T77" s="3"/>
      <c r="U77" s="3"/>
      <c r="V77" s="3"/>
      <c r="W77" s="3"/>
      <c r="X77" s="3"/>
      <c r="Y77" s="3"/>
      <c r="Z77" s="3"/>
    </row>
    <row r="78" ht="15.75" customHeight="1">
      <c r="A78" s="46"/>
      <c r="B78" s="46"/>
      <c r="C78" s="46"/>
      <c r="D78" s="46"/>
      <c r="E78" s="47"/>
      <c r="F78" s="47"/>
      <c r="G78" s="47"/>
      <c r="H78" s="47"/>
      <c r="I78" s="1"/>
      <c r="J78" s="3"/>
      <c r="K78" s="3"/>
      <c r="L78" s="3"/>
      <c r="M78" s="3"/>
      <c r="N78" s="3"/>
      <c r="O78" s="3"/>
      <c r="P78" s="3"/>
      <c r="Q78" s="3"/>
      <c r="R78" s="3"/>
      <c r="S78" s="3"/>
      <c r="T78" s="3"/>
      <c r="U78" s="3"/>
      <c r="V78" s="3"/>
      <c r="W78" s="3"/>
      <c r="X78" s="3"/>
      <c r="Y78" s="3"/>
      <c r="Z78" s="3"/>
    </row>
    <row r="79" ht="15.75" customHeight="1">
      <c r="A79" s="46"/>
      <c r="B79" s="46"/>
      <c r="C79" s="46"/>
      <c r="D79" s="46"/>
      <c r="E79" s="47"/>
      <c r="F79" s="47"/>
      <c r="G79" s="47"/>
      <c r="H79" s="47"/>
      <c r="I79" s="1"/>
      <c r="J79" s="3"/>
      <c r="K79" s="3"/>
      <c r="L79" s="3"/>
      <c r="M79" s="3"/>
      <c r="N79" s="3"/>
      <c r="O79" s="3"/>
      <c r="P79" s="3"/>
      <c r="Q79" s="3"/>
      <c r="R79" s="3"/>
      <c r="S79" s="3"/>
      <c r="T79" s="3"/>
      <c r="U79" s="3"/>
      <c r="V79" s="3"/>
      <c r="W79" s="3"/>
      <c r="X79" s="3"/>
      <c r="Y79" s="3"/>
      <c r="Z79" s="3"/>
    </row>
    <row r="80" ht="15.75" customHeight="1">
      <c r="A80" s="46"/>
      <c r="B80" s="46"/>
      <c r="C80" s="46"/>
      <c r="D80" s="46"/>
      <c r="E80" s="47"/>
      <c r="F80" s="47"/>
      <c r="G80" s="47"/>
      <c r="H80" s="47"/>
      <c r="I80" s="1"/>
      <c r="J80" s="3"/>
      <c r="K80" s="3"/>
      <c r="L80" s="3"/>
      <c r="M80" s="3"/>
      <c r="N80" s="3"/>
      <c r="O80" s="3"/>
      <c r="P80" s="3"/>
      <c r="Q80" s="3"/>
      <c r="R80" s="3"/>
      <c r="S80" s="3"/>
      <c r="T80" s="3"/>
      <c r="U80" s="3"/>
      <c r="V80" s="3"/>
      <c r="W80" s="3"/>
      <c r="X80" s="3"/>
      <c r="Y80" s="3"/>
      <c r="Z80" s="3"/>
    </row>
    <row r="81" ht="15.75" customHeight="1">
      <c r="A81" s="46"/>
      <c r="B81" s="46"/>
      <c r="C81" s="46"/>
      <c r="D81" s="46"/>
      <c r="E81" s="47"/>
      <c r="F81" s="47"/>
      <c r="G81" s="47"/>
      <c r="H81" s="47"/>
      <c r="I81" s="1"/>
      <c r="J81" s="3"/>
      <c r="K81" s="3"/>
      <c r="L81" s="3"/>
      <c r="M81" s="3"/>
      <c r="N81" s="3"/>
      <c r="O81" s="3"/>
      <c r="P81" s="3"/>
      <c r="Q81" s="3"/>
      <c r="R81" s="3"/>
      <c r="S81" s="3"/>
      <c r="T81" s="3"/>
      <c r="U81" s="3"/>
      <c r="V81" s="3"/>
      <c r="W81" s="3"/>
      <c r="X81" s="3"/>
      <c r="Y81" s="3"/>
      <c r="Z81" s="3"/>
    </row>
    <row r="82" ht="15.75" customHeight="1">
      <c r="A82" s="46"/>
      <c r="B82" s="46"/>
      <c r="C82" s="46"/>
      <c r="D82" s="46"/>
      <c r="E82" s="47"/>
      <c r="F82" s="47"/>
      <c r="G82" s="47"/>
      <c r="H82" s="47"/>
      <c r="I82" s="1"/>
      <c r="J82" s="3"/>
      <c r="K82" s="3"/>
      <c r="L82" s="3"/>
      <c r="M82" s="3"/>
      <c r="N82" s="3"/>
      <c r="O82" s="3"/>
      <c r="P82" s="3"/>
      <c r="Q82" s="3"/>
      <c r="R82" s="3"/>
      <c r="S82" s="3"/>
      <c r="T82" s="3"/>
      <c r="U82" s="3"/>
      <c r="V82" s="3"/>
      <c r="W82" s="3"/>
      <c r="X82" s="3"/>
      <c r="Y82" s="3"/>
      <c r="Z82" s="3"/>
    </row>
    <row r="83" ht="15.75" customHeight="1">
      <c r="A83" s="46"/>
      <c r="B83" s="46"/>
      <c r="C83" s="46"/>
      <c r="D83" s="46"/>
      <c r="E83" s="47"/>
      <c r="F83" s="47"/>
      <c r="G83" s="47"/>
      <c r="H83" s="47"/>
      <c r="I83" s="1"/>
      <c r="J83" s="3"/>
      <c r="K83" s="3"/>
      <c r="L83" s="3"/>
      <c r="M83" s="3"/>
      <c r="N83" s="3"/>
      <c r="O83" s="3"/>
      <c r="P83" s="3"/>
      <c r="Q83" s="3"/>
      <c r="R83" s="3"/>
      <c r="S83" s="3"/>
      <c r="T83" s="3"/>
      <c r="U83" s="3"/>
      <c r="V83" s="3"/>
      <c r="W83" s="3"/>
      <c r="X83" s="3"/>
      <c r="Y83" s="3"/>
      <c r="Z83" s="3"/>
    </row>
    <row r="84" ht="15.75" customHeight="1">
      <c r="A84" s="46"/>
      <c r="B84" s="46"/>
      <c r="C84" s="46"/>
      <c r="D84" s="46"/>
      <c r="E84" s="47"/>
      <c r="F84" s="47"/>
      <c r="G84" s="47"/>
      <c r="H84" s="47"/>
      <c r="I84" s="1"/>
      <c r="J84" s="3"/>
      <c r="K84" s="3"/>
      <c r="L84" s="3"/>
      <c r="M84" s="3"/>
      <c r="N84" s="3"/>
      <c r="O84" s="3"/>
      <c r="P84" s="3"/>
      <c r="Q84" s="3"/>
      <c r="R84" s="3"/>
      <c r="S84" s="3"/>
      <c r="T84" s="3"/>
      <c r="U84" s="3"/>
      <c r="V84" s="3"/>
      <c r="W84" s="3"/>
      <c r="X84" s="3"/>
      <c r="Y84" s="3"/>
      <c r="Z84" s="3"/>
    </row>
    <row r="85" ht="15.75" customHeight="1">
      <c r="A85" s="46"/>
      <c r="B85" s="46"/>
      <c r="C85" s="46"/>
      <c r="D85" s="46"/>
      <c r="E85" s="47"/>
      <c r="F85" s="47"/>
      <c r="G85" s="47"/>
      <c r="H85" s="47"/>
      <c r="I85" s="1"/>
      <c r="J85" s="3"/>
      <c r="K85" s="3"/>
      <c r="L85" s="3"/>
      <c r="M85" s="3"/>
      <c r="N85" s="3"/>
      <c r="O85" s="3"/>
      <c r="P85" s="3"/>
      <c r="Q85" s="3"/>
      <c r="R85" s="3"/>
      <c r="S85" s="3"/>
      <c r="T85" s="3"/>
      <c r="U85" s="3"/>
      <c r="V85" s="3"/>
      <c r="W85" s="3"/>
      <c r="X85" s="3"/>
      <c r="Y85" s="3"/>
      <c r="Z85" s="3"/>
    </row>
    <row r="86" ht="15.75" customHeight="1">
      <c r="A86" s="46"/>
      <c r="B86" s="46"/>
      <c r="C86" s="46"/>
      <c r="D86" s="46"/>
      <c r="E86" s="47"/>
      <c r="F86" s="47"/>
      <c r="G86" s="47"/>
      <c r="H86" s="47"/>
      <c r="I86" s="1"/>
      <c r="J86" s="3"/>
      <c r="K86" s="3"/>
      <c r="L86" s="3"/>
      <c r="M86" s="3"/>
      <c r="N86" s="3"/>
      <c r="O86" s="3"/>
      <c r="P86" s="3"/>
      <c r="Q86" s="3"/>
      <c r="R86" s="3"/>
      <c r="S86" s="3"/>
      <c r="T86" s="3"/>
      <c r="U86" s="3"/>
      <c r="V86" s="3"/>
      <c r="W86" s="3"/>
      <c r="X86" s="3"/>
      <c r="Y86" s="3"/>
      <c r="Z86" s="3"/>
    </row>
    <row r="87" ht="15.75" customHeight="1">
      <c r="A87" s="46"/>
      <c r="B87" s="46"/>
      <c r="C87" s="46"/>
      <c r="D87" s="46"/>
      <c r="E87" s="47"/>
      <c r="F87" s="47"/>
      <c r="G87" s="47"/>
      <c r="H87" s="47"/>
      <c r="I87" s="1"/>
      <c r="J87" s="3"/>
      <c r="K87" s="3"/>
      <c r="L87" s="3"/>
      <c r="M87" s="3"/>
      <c r="N87" s="3"/>
      <c r="O87" s="3"/>
      <c r="P87" s="3"/>
      <c r="Q87" s="3"/>
      <c r="R87" s="3"/>
      <c r="S87" s="3"/>
      <c r="T87" s="3"/>
      <c r="U87" s="3"/>
      <c r="V87" s="3"/>
      <c r="W87" s="3"/>
      <c r="X87" s="3"/>
      <c r="Y87" s="3"/>
      <c r="Z87" s="3"/>
    </row>
    <row r="88" ht="15.75" customHeight="1">
      <c r="A88" s="46"/>
      <c r="B88" s="46"/>
      <c r="C88" s="46"/>
      <c r="D88" s="46"/>
      <c r="E88" s="47"/>
      <c r="F88" s="47"/>
      <c r="G88" s="47"/>
      <c r="H88" s="47"/>
      <c r="I88" s="1"/>
      <c r="J88" s="3"/>
      <c r="K88" s="3"/>
      <c r="L88" s="3"/>
      <c r="M88" s="3"/>
      <c r="N88" s="3"/>
      <c r="O88" s="3"/>
      <c r="P88" s="3"/>
      <c r="Q88" s="3"/>
      <c r="R88" s="3"/>
      <c r="S88" s="3"/>
      <c r="T88" s="3"/>
      <c r="U88" s="3"/>
      <c r="V88" s="3"/>
      <c r="W88" s="3"/>
      <c r="X88" s="3"/>
      <c r="Y88" s="3"/>
      <c r="Z88" s="3"/>
    </row>
    <row r="89" ht="15.75" customHeight="1">
      <c r="A89" s="46"/>
      <c r="B89" s="46"/>
      <c r="C89" s="46"/>
      <c r="D89" s="46"/>
      <c r="E89" s="47"/>
      <c r="F89" s="47"/>
      <c r="G89" s="47"/>
      <c r="H89" s="47"/>
      <c r="I89" s="1"/>
      <c r="J89" s="3"/>
      <c r="K89" s="3"/>
      <c r="L89" s="3"/>
      <c r="M89" s="3"/>
      <c r="N89" s="3"/>
      <c r="O89" s="3"/>
      <c r="P89" s="3"/>
      <c r="Q89" s="3"/>
      <c r="R89" s="3"/>
      <c r="S89" s="3"/>
      <c r="T89" s="3"/>
      <c r="U89" s="3"/>
      <c r="V89" s="3"/>
      <c r="W89" s="3"/>
      <c r="X89" s="3"/>
      <c r="Y89" s="3"/>
      <c r="Z89" s="3"/>
    </row>
    <row r="90" ht="15.75" customHeight="1">
      <c r="A90" s="46"/>
      <c r="B90" s="46"/>
      <c r="C90" s="46"/>
      <c r="D90" s="46"/>
      <c r="E90" s="47"/>
      <c r="F90" s="47"/>
      <c r="G90" s="47"/>
      <c r="H90" s="47"/>
      <c r="I90" s="1"/>
      <c r="J90" s="3"/>
      <c r="K90" s="3"/>
      <c r="L90" s="3"/>
      <c r="M90" s="3"/>
      <c r="N90" s="3"/>
      <c r="O90" s="3"/>
      <c r="P90" s="3"/>
      <c r="Q90" s="3"/>
      <c r="R90" s="3"/>
      <c r="S90" s="3"/>
      <c r="T90" s="3"/>
      <c r="U90" s="3"/>
      <c r="V90" s="3"/>
      <c r="W90" s="3"/>
      <c r="X90" s="3"/>
      <c r="Y90" s="3"/>
      <c r="Z90" s="3"/>
    </row>
    <row r="91" ht="15.75" customHeight="1">
      <c r="A91" s="46"/>
      <c r="B91" s="46"/>
      <c r="C91" s="46"/>
      <c r="D91" s="46"/>
      <c r="E91" s="47"/>
      <c r="F91" s="47"/>
      <c r="G91" s="47"/>
      <c r="H91" s="47"/>
      <c r="I91" s="1"/>
      <c r="J91" s="3"/>
      <c r="K91" s="3"/>
      <c r="L91" s="3"/>
      <c r="M91" s="3"/>
      <c r="N91" s="3"/>
      <c r="O91" s="3"/>
      <c r="P91" s="3"/>
      <c r="Q91" s="3"/>
      <c r="R91" s="3"/>
      <c r="S91" s="3"/>
      <c r="T91" s="3"/>
      <c r="U91" s="3"/>
      <c r="V91" s="3"/>
      <c r="W91" s="3"/>
      <c r="X91" s="3"/>
      <c r="Y91" s="3"/>
      <c r="Z91" s="3"/>
    </row>
    <row r="92" ht="15.75" customHeight="1">
      <c r="A92" s="46"/>
      <c r="B92" s="46"/>
      <c r="C92" s="46"/>
      <c r="D92" s="46"/>
      <c r="E92" s="47"/>
      <c r="F92" s="47"/>
      <c r="G92" s="47"/>
      <c r="H92" s="47"/>
      <c r="I92" s="1"/>
      <c r="J92" s="3"/>
      <c r="K92" s="3"/>
      <c r="L92" s="3"/>
      <c r="M92" s="3"/>
      <c r="N92" s="3"/>
      <c r="O92" s="3"/>
      <c r="P92" s="3"/>
      <c r="Q92" s="3"/>
      <c r="R92" s="3"/>
      <c r="S92" s="3"/>
      <c r="T92" s="3"/>
      <c r="U92" s="3"/>
      <c r="V92" s="3"/>
      <c r="W92" s="3"/>
      <c r="X92" s="3"/>
      <c r="Y92" s="3"/>
      <c r="Z92" s="3"/>
    </row>
    <row r="93" ht="15.75" customHeight="1">
      <c r="A93" s="46"/>
      <c r="B93" s="46"/>
      <c r="C93" s="46"/>
      <c r="D93" s="46"/>
      <c r="E93" s="47"/>
      <c r="F93" s="47"/>
      <c r="G93" s="47"/>
      <c r="H93" s="47"/>
      <c r="I93" s="1"/>
      <c r="J93" s="3"/>
      <c r="K93" s="3"/>
      <c r="L93" s="3"/>
      <c r="M93" s="3"/>
      <c r="N93" s="3"/>
      <c r="O93" s="3"/>
      <c r="P93" s="3"/>
      <c r="Q93" s="3"/>
      <c r="R93" s="3"/>
      <c r="S93" s="3"/>
      <c r="T93" s="3"/>
      <c r="U93" s="3"/>
      <c r="V93" s="3"/>
      <c r="W93" s="3"/>
      <c r="X93" s="3"/>
      <c r="Y93" s="3"/>
      <c r="Z93" s="3"/>
    </row>
    <row r="94" ht="15.75" customHeight="1">
      <c r="A94" s="46"/>
      <c r="B94" s="46"/>
      <c r="C94" s="46"/>
      <c r="D94" s="46"/>
      <c r="E94" s="47"/>
      <c r="F94" s="47"/>
      <c r="G94" s="47"/>
      <c r="H94" s="47"/>
      <c r="I94" s="1"/>
      <c r="J94" s="3"/>
      <c r="K94" s="3"/>
      <c r="L94" s="3"/>
      <c r="M94" s="3"/>
      <c r="N94" s="3"/>
      <c r="O94" s="3"/>
      <c r="P94" s="3"/>
      <c r="Q94" s="3"/>
      <c r="R94" s="3"/>
      <c r="S94" s="3"/>
      <c r="T94" s="3"/>
      <c r="U94" s="3"/>
      <c r="V94" s="3"/>
      <c r="W94" s="3"/>
      <c r="X94" s="3"/>
      <c r="Y94" s="3"/>
      <c r="Z94" s="3"/>
    </row>
    <row r="95" ht="15.75" customHeight="1">
      <c r="A95" s="46"/>
      <c r="B95" s="46"/>
      <c r="C95" s="46"/>
      <c r="D95" s="46"/>
      <c r="E95" s="47"/>
      <c r="F95" s="47"/>
      <c r="G95" s="47"/>
      <c r="H95" s="47"/>
      <c r="I95" s="1"/>
      <c r="J95" s="3"/>
      <c r="K95" s="3"/>
      <c r="L95" s="3"/>
      <c r="M95" s="3"/>
      <c r="N95" s="3"/>
      <c r="O95" s="3"/>
      <c r="P95" s="3"/>
      <c r="Q95" s="3"/>
      <c r="R95" s="3"/>
      <c r="S95" s="3"/>
      <c r="T95" s="3"/>
      <c r="U95" s="3"/>
      <c r="V95" s="3"/>
      <c r="W95" s="3"/>
      <c r="X95" s="3"/>
      <c r="Y95" s="3"/>
      <c r="Z95" s="3"/>
    </row>
    <row r="96" ht="15.75" customHeight="1">
      <c r="A96" s="46"/>
      <c r="B96" s="46"/>
      <c r="C96" s="46"/>
      <c r="D96" s="46"/>
      <c r="E96" s="47"/>
      <c r="F96" s="47"/>
      <c r="G96" s="47"/>
      <c r="H96" s="47"/>
      <c r="I96" s="1"/>
      <c r="J96" s="3"/>
      <c r="K96" s="3"/>
      <c r="L96" s="3"/>
      <c r="M96" s="3"/>
      <c r="N96" s="3"/>
      <c r="O96" s="3"/>
      <c r="P96" s="3"/>
      <c r="Q96" s="3"/>
      <c r="R96" s="3"/>
      <c r="S96" s="3"/>
      <c r="T96" s="3"/>
      <c r="U96" s="3"/>
      <c r="V96" s="3"/>
      <c r="W96" s="3"/>
      <c r="X96" s="3"/>
      <c r="Y96" s="3"/>
      <c r="Z96" s="3"/>
    </row>
    <row r="97" ht="15.75" customHeight="1">
      <c r="A97" s="46"/>
      <c r="B97" s="46"/>
      <c r="C97" s="46"/>
      <c r="D97" s="46"/>
      <c r="E97" s="47"/>
      <c r="F97" s="47"/>
      <c r="G97" s="47"/>
      <c r="H97" s="47"/>
      <c r="I97" s="1"/>
      <c r="J97" s="3"/>
      <c r="K97" s="3"/>
      <c r="L97" s="3"/>
      <c r="M97" s="3"/>
      <c r="N97" s="3"/>
      <c r="O97" s="3"/>
      <c r="P97" s="3"/>
      <c r="Q97" s="3"/>
      <c r="R97" s="3"/>
      <c r="S97" s="3"/>
      <c r="T97" s="3"/>
      <c r="U97" s="3"/>
      <c r="V97" s="3"/>
      <c r="W97" s="3"/>
      <c r="X97" s="3"/>
      <c r="Y97" s="3"/>
      <c r="Z97" s="3"/>
    </row>
    <row r="98" ht="15.75" customHeight="1">
      <c r="A98" s="46"/>
      <c r="B98" s="46"/>
      <c r="C98" s="46"/>
      <c r="D98" s="46"/>
      <c r="E98" s="47"/>
      <c r="F98" s="47"/>
      <c r="G98" s="47"/>
      <c r="H98" s="47"/>
      <c r="I98" s="1"/>
      <c r="J98" s="3"/>
      <c r="K98" s="3"/>
      <c r="L98" s="3"/>
      <c r="M98" s="3"/>
      <c r="N98" s="3"/>
      <c r="O98" s="3"/>
      <c r="P98" s="3"/>
      <c r="Q98" s="3"/>
      <c r="R98" s="3"/>
      <c r="S98" s="3"/>
      <c r="T98" s="3"/>
      <c r="U98" s="3"/>
      <c r="V98" s="3"/>
      <c r="W98" s="3"/>
      <c r="X98" s="3"/>
      <c r="Y98" s="3"/>
      <c r="Z98" s="3"/>
    </row>
    <row r="99" ht="15.75" customHeight="1">
      <c r="A99" s="46"/>
      <c r="B99" s="46"/>
      <c r="C99" s="46"/>
      <c r="D99" s="46"/>
      <c r="E99" s="47"/>
      <c r="F99" s="47"/>
      <c r="G99" s="47"/>
      <c r="H99" s="47"/>
      <c r="I99" s="1"/>
      <c r="J99" s="3"/>
      <c r="K99" s="3"/>
      <c r="L99" s="3"/>
      <c r="M99" s="3"/>
      <c r="N99" s="3"/>
      <c r="O99" s="3"/>
      <c r="P99" s="3"/>
      <c r="Q99" s="3"/>
      <c r="R99" s="3"/>
      <c r="S99" s="3"/>
      <c r="T99" s="3"/>
      <c r="U99" s="3"/>
      <c r="V99" s="3"/>
      <c r="W99" s="3"/>
      <c r="X99" s="3"/>
      <c r="Y99" s="3"/>
      <c r="Z99" s="3"/>
    </row>
    <row r="100" ht="15.75" customHeight="1">
      <c r="A100" s="46"/>
      <c r="B100" s="46"/>
      <c r="C100" s="46"/>
      <c r="D100" s="46"/>
      <c r="E100" s="47"/>
      <c r="F100" s="47"/>
      <c r="G100" s="47"/>
      <c r="H100" s="47"/>
      <c r="I100" s="1"/>
      <c r="J100" s="3"/>
      <c r="K100" s="3"/>
      <c r="L100" s="3"/>
      <c r="M100" s="3"/>
      <c r="N100" s="3"/>
      <c r="O100" s="3"/>
      <c r="P100" s="3"/>
      <c r="Q100" s="3"/>
      <c r="R100" s="3"/>
      <c r="S100" s="3"/>
      <c r="T100" s="3"/>
      <c r="U100" s="3"/>
      <c r="V100" s="3"/>
      <c r="W100" s="3"/>
      <c r="X100" s="3"/>
      <c r="Y100" s="3"/>
      <c r="Z100" s="3"/>
    </row>
    <row r="101" ht="15.75" customHeight="1">
      <c r="A101" s="46"/>
      <c r="B101" s="46"/>
      <c r="C101" s="46"/>
      <c r="D101" s="46"/>
      <c r="E101" s="47"/>
      <c r="F101" s="47"/>
      <c r="G101" s="47"/>
      <c r="H101" s="47"/>
      <c r="I101" s="1"/>
      <c r="J101" s="3"/>
      <c r="K101" s="3"/>
      <c r="L101" s="3"/>
      <c r="M101" s="3"/>
      <c r="N101" s="3"/>
      <c r="O101" s="3"/>
      <c r="P101" s="3"/>
      <c r="Q101" s="3"/>
      <c r="R101" s="3"/>
      <c r="S101" s="3"/>
      <c r="T101" s="3"/>
      <c r="U101" s="3"/>
      <c r="V101" s="3"/>
      <c r="W101" s="3"/>
      <c r="X101" s="3"/>
      <c r="Y101" s="3"/>
      <c r="Z101" s="3"/>
    </row>
    <row r="102" ht="15.75" customHeight="1">
      <c r="A102" s="46"/>
      <c r="B102" s="46"/>
      <c r="C102" s="46"/>
      <c r="D102" s="46"/>
      <c r="E102" s="47"/>
      <c r="F102" s="47"/>
      <c r="G102" s="47"/>
      <c r="H102" s="47"/>
      <c r="I102" s="1"/>
      <c r="J102" s="3"/>
      <c r="K102" s="3"/>
      <c r="L102" s="3"/>
      <c r="M102" s="3"/>
      <c r="N102" s="3"/>
      <c r="O102" s="3"/>
      <c r="P102" s="3"/>
      <c r="Q102" s="3"/>
      <c r="R102" s="3"/>
      <c r="S102" s="3"/>
      <c r="T102" s="3"/>
      <c r="U102" s="3"/>
      <c r="V102" s="3"/>
      <c r="W102" s="3"/>
      <c r="X102" s="3"/>
      <c r="Y102" s="3"/>
      <c r="Z102" s="3"/>
    </row>
    <row r="103" ht="15.75" customHeight="1">
      <c r="A103" s="46"/>
      <c r="B103" s="46"/>
      <c r="C103" s="46"/>
      <c r="D103" s="46"/>
      <c r="E103" s="47"/>
      <c r="F103" s="47"/>
      <c r="G103" s="47"/>
      <c r="H103" s="47"/>
      <c r="I103" s="1"/>
      <c r="J103" s="3"/>
      <c r="K103" s="3"/>
      <c r="L103" s="3"/>
      <c r="M103" s="3"/>
      <c r="N103" s="3"/>
      <c r="O103" s="3"/>
      <c r="P103" s="3"/>
      <c r="Q103" s="3"/>
      <c r="R103" s="3"/>
      <c r="S103" s="3"/>
      <c r="T103" s="3"/>
      <c r="U103" s="3"/>
      <c r="V103" s="3"/>
      <c r="W103" s="3"/>
      <c r="X103" s="3"/>
      <c r="Y103" s="3"/>
      <c r="Z103" s="3"/>
    </row>
    <row r="104" ht="15.75" customHeight="1">
      <c r="A104" s="46"/>
      <c r="B104" s="46"/>
      <c r="C104" s="46"/>
      <c r="D104" s="46"/>
      <c r="E104" s="47"/>
      <c r="F104" s="47"/>
      <c r="G104" s="47"/>
      <c r="H104" s="47"/>
      <c r="I104" s="1"/>
      <c r="J104" s="3"/>
      <c r="K104" s="3"/>
      <c r="L104" s="3"/>
      <c r="M104" s="3"/>
      <c r="N104" s="3"/>
      <c r="O104" s="3"/>
      <c r="P104" s="3"/>
      <c r="Q104" s="3"/>
      <c r="R104" s="3"/>
      <c r="S104" s="3"/>
      <c r="T104" s="3"/>
      <c r="U104" s="3"/>
      <c r="V104" s="3"/>
      <c r="W104" s="3"/>
      <c r="X104" s="3"/>
      <c r="Y104" s="3"/>
      <c r="Z104" s="3"/>
    </row>
    <row r="105" ht="15.75" customHeight="1">
      <c r="A105" s="46"/>
      <c r="B105" s="46"/>
      <c r="C105" s="46"/>
      <c r="D105" s="46"/>
      <c r="E105" s="47"/>
      <c r="F105" s="47"/>
      <c r="G105" s="47"/>
      <c r="H105" s="47"/>
      <c r="I105" s="1"/>
      <c r="J105" s="3"/>
      <c r="K105" s="3"/>
      <c r="L105" s="3"/>
      <c r="M105" s="3"/>
      <c r="N105" s="3"/>
      <c r="O105" s="3"/>
      <c r="P105" s="3"/>
      <c r="Q105" s="3"/>
      <c r="R105" s="3"/>
      <c r="S105" s="3"/>
      <c r="T105" s="3"/>
      <c r="U105" s="3"/>
      <c r="V105" s="3"/>
      <c r="W105" s="3"/>
      <c r="X105" s="3"/>
      <c r="Y105" s="3"/>
      <c r="Z105" s="3"/>
    </row>
    <row r="106" ht="15.75" customHeight="1">
      <c r="A106" s="46"/>
      <c r="B106" s="46"/>
      <c r="C106" s="46"/>
      <c r="D106" s="46"/>
      <c r="E106" s="47"/>
      <c r="F106" s="47"/>
      <c r="G106" s="47"/>
      <c r="H106" s="47"/>
      <c r="I106" s="1"/>
      <c r="J106" s="3"/>
      <c r="K106" s="3"/>
      <c r="L106" s="3"/>
      <c r="M106" s="3"/>
      <c r="N106" s="3"/>
      <c r="O106" s="3"/>
      <c r="P106" s="3"/>
      <c r="Q106" s="3"/>
      <c r="R106" s="3"/>
      <c r="S106" s="3"/>
      <c r="T106" s="3"/>
      <c r="U106" s="3"/>
      <c r="V106" s="3"/>
      <c r="W106" s="3"/>
      <c r="X106" s="3"/>
      <c r="Y106" s="3"/>
      <c r="Z106" s="3"/>
    </row>
    <row r="107" ht="15.75" customHeight="1">
      <c r="A107" s="46"/>
      <c r="B107" s="46"/>
      <c r="C107" s="46"/>
      <c r="D107" s="46"/>
      <c r="E107" s="47"/>
      <c r="F107" s="47"/>
      <c r="G107" s="47"/>
      <c r="H107" s="47"/>
      <c r="I107" s="1"/>
      <c r="J107" s="3"/>
      <c r="K107" s="3"/>
      <c r="L107" s="3"/>
      <c r="M107" s="3"/>
      <c r="N107" s="3"/>
      <c r="O107" s="3"/>
      <c r="P107" s="3"/>
      <c r="Q107" s="3"/>
      <c r="R107" s="3"/>
      <c r="S107" s="3"/>
      <c r="T107" s="3"/>
      <c r="U107" s="3"/>
      <c r="V107" s="3"/>
      <c r="W107" s="3"/>
      <c r="X107" s="3"/>
      <c r="Y107" s="3"/>
      <c r="Z107" s="3"/>
    </row>
    <row r="108" ht="15.75" customHeight="1">
      <c r="A108" s="46"/>
      <c r="B108" s="46"/>
      <c r="C108" s="46"/>
      <c r="D108" s="46"/>
      <c r="E108" s="47"/>
      <c r="F108" s="47"/>
      <c r="G108" s="47"/>
      <c r="H108" s="47"/>
      <c r="I108" s="1"/>
      <c r="J108" s="3"/>
      <c r="K108" s="3"/>
      <c r="L108" s="3"/>
      <c r="M108" s="3"/>
      <c r="N108" s="3"/>
      <c r="O108" s="3"/>
      <c r="P108" s="3"/>
      <c r="Q108" s="3"/>
      <c r="R108" s="3"/>
      <c r="S108" s="3"/>
      <c r="T108" s="3"/>
      <c r="U108" s="3"/>
      <c r="V108" s="3"/>
      <c r="W108" s="3"/>
      <c r="X108" s="3"/>
      <c r="Y108" s="3"/>
      <c r="Z108" s="3"/>
    </row>
    <row r="109" ht="15.75" customHeight="1">
      <c r="A109" s="46"/>
      <c r="B109" s="46"/>
      <c r="C109" s="46"/>
      <c r="D109" s="46"/>
      <c r="E109" s="47"/>
      <c r="F109" s="47"/>
      <c r="G109" s="47"/>
      <c r="H109" s="47"/>
      <c r="I109" s="1"/>
      <c r="J109" s="3"/>
      <c r="K109" s="3"/>
      <c r="L109" s="3"/>
      <c r="M109" s="3"/>
      <c r="N109" s="3"/>
      <c r="O109" s="3"/>
      <c r="P109" s="3"/>
      <c r="Q109" s="3"/>
      <c r="R109" s="3"/>
      <c r="S109" s="3"/>
      <c r="T109" s="3"/>
      <c r="U109" s="3"/>
      <c r="V109" s="3"/>
      <c r="W109" s="3"/>
      <c r="X109" s="3"/>
      <c r="Y109" s="3"/>
      <c r="Z109" s="3"/>
    </row>
    <row r="110" ht="15.75" customHeight="1">
      <c r="A110" s="46"/>
      <c r="B110" s="46"/>
      <c r="C110" s="46"/>
      <c r="D110" s="46"/>
      <c r="E110" s="47"/>
      <c r="F110" s="47"/>
      <c r="G110" s="47"/>
      <c r="H110" s="47"/>
      <c r="I110" s="1"/>
      <c r="J110" s="3"/>
      <c r="K110" s="3"/>
      <c r="L110" s="3"/>
      <c r="M110" s="3"/>
      <c r="N110" s="3"/>
      <c r="O110" s="3"/>
      <c r="P110" s="3"/>
      <c r="Q110" s="3"/>
      <c r="R110" s="3"/>
      <c r="S110" s="3"/>
      <c r="T110" s="3"/>
      <c r="U110" s="3"/>
      <c r="V110" s="3"/>
      <c r="W110" s="3"/>
      <c r="X110" s="3"/>
      <c r="Y110" s="3"/>
      <c r="Z110" s="3"/>
    </row>
    <row r="111" ht="15.75" customHeight="1">
      <c r="A111" s="46"/>
      <c r="B111" s="46"/>
      <c r="C111" s="46"/>
      <c r="D111" s="46"/>
      <c r="E111" s="47"/>
      <c r="F111" s="47"/>
      <c r="G111" s="47"/>
      <c r="H111" s="47"/>
      <c r="I111" s="1"/>
      <c r="J111" s="3"/>
      <c r="K111" s="3"/>
      <c r="L111" s="3"/>
      <c r="M111" s="3"/>
      <c r="N111" s="3"/>
      <c r="O111" s="3"/>
      <c r="P111" s="3"/>
      <c r="Q111" s="3"/>
      <c r="R111" s="3"/>
      <c r="S111" s="3"/>
      <c r="T111" s="3"/>
      <c r="U111" s="3"/>
      <c r="V111" s="3"/>
      <c r="W111" s="3"/>
      <c r="X111" s="3"/>
      <c r="Y111" s="3"/>
      <c r="Z111" s="3"/>
    </row>
    <row r="112" ht="15.75" customHeight="1">
      <c r="A112" s="46"/>
      <c r="B112" s="46"/>
      <c r="C112" s="46"/>
      <c r="D112" s="46"/>
      <c r="E112" s="47"/>
      <c r="F112" s="47"/>
      <c r="G112" s="47"/>
      <c r="H112" s="47"/>
      <c r="I112" s="1"/>
      <c r="J112" s="3"/>
      <c r="K112" s="3"/>
      <c r="L112" s="3"/>
      <c r="M112" s="3"/>
      <c r="N112" s="3"/>
      <c r="O112" s="3"/>
      <c r="P112" s="3"/>
      <c r="Q112" s="3"/>
      <c r="R112" s="3"/>
      <c r="S112" s="3"/>
      <c r="T112" s="3"/>
      <c r="U112" s="3"/>
      <c r="V112" s="3"/>
      <c r="W112" s="3"/>
      <c r="X112" s="3"/>
      <c r="Y112" s="3"/>
      <c r="Z112" s="3"/>
    </row>
    <row r="113" ht="15.75" customHeight="1">
      <c r="A113" s="46"/>
      <c r="B113" s="46"/>
      <c r="C113" s="46"/>
      <c r="D113" s="46"/>
      <c r="E113" s="47"/>
      <c r="F113" s="47"/>
      <c r="G113" s="47"/>
      <c r="H113" s="47"/>
      <c r="I113" s="1"/>
      <c r="J113" s="3"/>
      <c r="K113" s="3"/>
      <c r="L113" s="3"/>
      <c r="M113" s="3"/>
      <c r="N113" s="3"/>
      <c r="O113" s="3"/>
      <c r="P113" s="3"/>
      <c r="Q113" s="3"/>
      <c r="R113" s="3"/>
      <c r="S113" s="3"/>
      <c r="T113" s="3"/>
      <c r="U113" s="3"/>
      <c r="V113" s="3"/>
      <c r="W113" s="3"/>
      <c r="X113" s="3"/>
      <c r="Y113" s="3"/>
      <c r="Z113" s="3"/>
    </row>
    <row r="114" ht="15.75" customHeight="1">
      <c r="A114" s="46"/>
      <c r="B114" s="46"/>
      <c r="C114" s="46"/>
      <c r="D114" s="46"/>
      <c r="E114" s="47"/>
      <c r="F114" s="47"/>
      <c r="G114" s="47"/>
      <c r="H114" s="47"/>
      <c r="I114" s="1"/>
      <c r="J114" s="3"/>
      <c r="K114" s="3"/>
      <c r="L114" s="3"/>
      <c r="M114" s="3"/>
      <c r="N114" s="3"/>
      <c r="O114" s="3"/>
      <c r="P114" s="3"/>
      <c r="Q114" s="3"/>
      <c r="R114" s="3"/>
      <c r="S114" s="3"/>
      <c r="T114" s="3"/>
      <c r="U114" s="3"/>
      <c r="V114" s="3"/>
      <c r="W114" s="3"/>
      <c r="X114" s="3"/>
      <c r="Y114" s="3"/>
      <c r="Z114" s="3"/>
    </row>
    <row r="115" ht="15.75" customHeight="1">
      <c r="A115" s="46"/>
      <c r="B115" s="46"/>
      <c r="C115" s="46"/>
      <c r="D115" s="46"/>
      <c r="E115" s="47"/>
      <c r="F115" s="47"/>
      <c r="G115" s="47"/>
      <c r="H115" s="47"/>
      <c r="I115" s="1"/>
      <c r="J115" s="3"/>
      <c r="K115" s="3"/>
      <c r="L115" s="3"/>
      <c r="M115" s="3"/>
      <c r="N115" s="3"/>
      <c r="O115" s="3"/>
      <c r="P115" s="3"/>
      <c r="Q115" s="3"/>
      <c r="R115" s="3"/>
      <c r="S115" s="3"/>
      <c r="T115" s="3"/>
      <c r="U115" s="3"/>
      <c r="V115" s="3"/>
      <c r="W115" s="3"/>
      <c r="X115" s="3"/>
      <c r="Y115" s="3"/>
      <c r="Z115" s="3"/>
    </row>
    <row r="116" ht="15.75" customHeight="1">
      <c r="A116" s="46"/>
      <c r="B116" s="46"/>
      <c r="C116" s="46"/>
      <c r="D116" s="46"/>
      <c r="E116" s="47"/>
      <c r="F116" s="47"/>
      <c r="G116" s="47"/>
      <c r="H116" s="47"/>
      <c r="I116" s="1"/>
      <c r="J116" s="3"/>
      <c r="K116" s="3"/>
      <c r="L116" s="3"/>
      <c r="M116" s="3"/>
      <c r="N116" s="3"/>
      <c r="O116" s="3"/>
      <c r="P116" s="3"/>
      <c r="Q116" s="3"/>
      <c r="R116" s="3"/>
      <c r="S116" s="3"/>
      <c r="T116" s="3"/>
      <c r="U116" s="3"/>
      <c r="V116" s="3"/>
      <c r="W116" s="3"/>
      <c r="X116" s="3"/>
      <c r="Y116" s="3"/>
      <c r="Z116" s="3"/>
    </row>
    <row r="117" ht="15.75" customHeight="1">
      <c r="A117" s="46"/>
      <c r="B117" s="46"/>
      <c r="C117" s="46"/>
      <c r="D117" s="46"/>
      <c r="E117" s="47"/>
      <c r="F117" s="47"/>
      <c r="G117" s="47"/>
      <c r="H117" s="47"/>
      <c r="I117" s="1"/>
      <c r="J117" s="3"/>
      <c r="K117" s="3"/>
      <c r="L117" s="3"/>
      <c r="M117" s="3"/>
      <c r="N117" s="3"/>
      <c r="O117" s="3"/>
      <c r="P117" s="3"/>
      <c r="Q117" s="3"/>
      <c r="R117" s="3"/>
      <c r="S117" s="3"/>
      <c r="T117" s="3"/>
      <c r="U117" s="3"/>
      <c r="V117" s="3"/>
      <c r="W117" s="3"/>
      <c r="X117" s="3"/>
      <c r="Y117" s="3"/>
      <c r="Z117" s="3"/>
    </row>
    <row r="118" ht="15.75" customHeight="1">
      <c r="A118" s="46"/>
      <c r="B118" s="46"/>
      <c r="C118" s="46"/>
      <c r="D118" s="46"/>
      <c r="E118" s="47"/>
      <c r="F118" s="47"/>
      <c r="G118" s="47"/>
      <c r="H118" s="47"/>
      <c r="I118" s="1"/>
      <c r="J118" s="3"/>
      <c r="K118" s="3"/>
      <c r="L118" s="3"/>
      <c r="M118" s="3"/>
      <c r="N118" s="3"/>
      <c r="O118" s="3"/>
      <c r="P118" s="3"/>
      <c r="Q118" s="3"/>
      <c r="R118" s="3"/>
      <c r="S118" s="3"/>
      <c r="T118" s="3"/>
      <c r="U118" s="3"/>
      <c r="V118" s="3"/>
      <c r="W118" s="3"/>
      <c r="X118" s="3"/>
      <c r="Y118" s="3"/>
      <c r="Z118" s="3"/>
    </row>
    <row r="119" ht="15.75" customHeight="1">
      <c r="A119" s="46"/>
      <c r="B119" s="46"/>
      <c r="C119" s="46"/>
      <c r="D119" s="46"/>
      <c r="E119" s="47"/>
      <c r="F119" s="47"/>
      <c r="G119" s="47"/>
      <c r="H119" s="47"/>
      <c r="I119" s="1"/>
      <c r="J119" s="3"/>
      <c r="K119" s="3"/>
      <c r="L119" s="3"/>
      <c r="M119" s="3"/>
      <c r="N119" s="3"/>
      <c r="O119" s="3"/>
      <c r="P119" s="3"/>
      <c r="Q119" s="3"/>
      <c r="R119" s="3"/>
      <c r="S119" s="3"/>
      <c r="T119" s="3"/>
      <c r="U119" s="3"/>
      <c r="V119" s="3"/>
      <c r="W119" s="3"/>
      <c r="X119" s="3"/>
      <c r="Y119" s="3"/>
      <c r="Z119" s="3"/>
    </row>
    <row r="120" ht="15.75" customHeight="1">
      <c r="A120" s="46"/>
      <c r="B120" s="46"/>
      <c r="C120" s="46"/>
      <c r="D120" s="46"/>
      <c r="E120" s="47"/>
      <c r="F120" s="47"/>
      <c r="G120" s="47"/>
      <c r="H120" s="47"/>
      <c r="I120" s="1"/>
      <c r="J120" s="3"/>
      <c r="K120" s="3"/>
      <c r="L120" s="3"/>
      <c r="M120" s="3"/>
      <c r="N120" s="3"/>
      <c r="O120" s="3"/>
      <c r="P120" s="3"/>
      <c r="Q120" s="3"/>
      <c r="R120" s="3"/>
      <c r="S120" s="3"/>
      <c r="T120" s="3"/>
      <c r="U120" s="3"/>
      <c r="V120" s="3"/>
      <c r="W120" s="3"/>
      <c r="X120" s="3"/>
      <c r="Y120" s="3"/>
      <c r="Z120" s="3"/>
    </row>
    <row r="121" ht="15.75" customHeight="1">
      <c r="A121" s="46"/>
      <c r="B121" s="46"/>
      <c r="C121" s="46"/>
      <c r="D121" s="46"/>
      <c r="E121" s="47"/>
      <c r="F121" s="47"/>
      <c r="G121" s="47"/>
      <c r="H121" s="47"/>
      <c r="I121" s="1"/>
      <c r="J121" s="3"/>
      <c r="K121" s="3"/>
      <c r="L121" s="3"/>
      <c r="M121" s="3"/>
      <c r="N121" s="3"/>
      <c r="O121" s="3"/>
      <c r="P121" s="3"/>
      <c r="Q121" s="3"/>
      <c r="R121" s="3"/>
      <c r="S121" s="3"/>
      <c r="T121" s="3"/>
      <c r="U121" s="3"/>
      <c r="V121" s="3"/>
      <c r="W121" s="3"/>
      <c r="X121" s="3"/>
      <c r="Y121" s="3"/>
      <c r="Z121" s="3"/>
    </row>
    <row r="122" ht="15.75" customHeight="1">
      <c r="A122" s="46"/>
      <c r="B122" s="46"/>
      <c r="C122" s="46"/>
      <c r="D122" s="46"/>
      <c r="E122" s="47"/>
      <c r="F122" s="47"/>
      <c r="G122" s="47"/>
      <c r="H122" s="47"/>
      <c r="I122" s="1"/>
      <c r="J122" s="3"/>
      <c r="K122" s="3"/>
      <c r="L122" s="3"/>
      <c r="M122" s="3"/>
      <c r="N122" s="3"/>
      <c r="O122" s="3"/>
      <c r="P122" s="3"/>
      <c r="Q122" s="3"/>
      <c r="R122" s="3"/>
      <c r="S122" s="3"/>
      <c r="T122" s="3"/>
      <c r="U122" s="3"/>
      <c r="V122" s="3"/>
      <c r="W122" s="3"/>
      <c r="X122" s="3"/>
      <c r="Y122" s="3"/>
      <c r="Z122" s="3"/>
    </row>
    <row r="123" ht="15.75" customHeight="1">
      <c r="A123" s="46"/>
      <c r="B123" s="46"/>
      <c r="C123" s="46"/>
      <c r="D123" s="46"/>
      <c r="E123" s="47"/>
      <c r="F123" s="47"/>
      <c r="G123" s="47"/>
      <c r="H123" s="47"/>
      <c r="I123" s="1"/>
      <c r="J123" s="3"/>
      <c r="K123" s="3"/>
      <c r="L123" s="3"/>
      <c r="M123" s="3"/>
      <c r="N123" s="3"/>
      <c r="O123" s="3"/>
      <c r="P123" s="3"/>
      <c r="Q123" s="3"/>
      <c r="R123" s="3"/>
      <c r="S123" s="3"/>
      <c r="T123" s="3"/>
      <c r="U123" s="3"/>
      <c r="V123" s="3"/>
      <c r="W123" s="3"/>
      <c r="X123" s="3"/>
      <c r="Y123" s="3"/>
      <c r="Z123" s="3"/>
    </row>
    <row r="124" ht="15.75" customHeight="1">
      <c r="A124" s="46"/>
      <c r="B124" s="46"/>
      <c r="C124" s="46"/>
      <c r="D124" s="46"/>
      <c r="E124" s="47"/>
      <c r="F124" s="47"/>
      <c r="G124" s="47"/>
      <c r="H124" s="47"/>
      <c r="I124" s="1"/>
      <c r="J124" s="3"/>
      <c r="K124" s="3"/>
      <c r="L124" s="3"/>
      <c r="M124" s="3"/>
      <c r="N124" s="3"/>
      <c r="O124" s="3"/>
      <c r="P124" s="3"/>
      <c r="Q124" s="3"/>
      <c r="R124" s="3"/>
      <c r="S124" s="3"/>
      <c r="T124" s="3"/>
      <c r="U124" s="3"/>
      <c r="V124" s="3"/>
      <c r="W124" s="3"/>
      <c r="X124" s="3"/>
      <c r="Y124" s="3"/>
      <c r="Z124" s="3"/>
    </row>
    <row r="125" ht="15.75" customHeight="1">
      <c r="A125" s="46"/>
      <c r="B125" s="46"/>
      <c r="C125" s="46"/>
      <c r="D125" s="46"/>
      <c r="E125" s="47"/>
      <c r="F125" s="47"/>
      <c r="G125" s="47"/>
      <c r="H125" s="47"/>
      <c r="I125" s="1"/>
      <c r="J125" s="3"/>
      <c r="K125" s="3"/>
      <c r="L125" s="3"/>
      <c r="M125" s="3"/>
      <c r="N125" s="3"/>
      <c r="O125" s="3"/>
      <c r="P125" s="3"/>
      <c r="Q125" s="3"/>
      <c r="R125" s="3"/>
      <c r="S125" s="3"/>
      <c r="T125" s="3"/>
      <c r="U125" s="3"/>
      <c r="V125" s="3"/>
      <c r="W125" s="3"/>
      <c r="X125" s="3"/>
      <c r="Y125" s="3"/>
      <c r="Z125" s="3"/>
    </row>
    <row r="126" ht="15.75" customHeight="1">
      <c r="A126" s="46"/>
      <c r="B126" s="46"/>
      <c r="C126" s="46"/>
      <c r="D126" s="46"/>
      <c r="E126" s="47"/>
      <c r="F126" s="47"/>
      <c r="G126" s="47"/>
      <c r="H126" s="47"/>
      <c r="I126" s="1"/>
      <c r="J126" s="3"/>
      <c r="K126" s="3"/>
      <c r="L126" s="3"/>
      <c r="M126" s="3"/>
      <c r="N126" s="3"/>
      <c r="O126" s="3"/>
      <c r="P126" s="3"/>
      <c r="Q126" s="3"/>
      <c r="R126" s="3"/>
      <c r="S126" s="3"/>
      <c r="T126" s="3"/>
      <c r="U126" s="3"/>
      <c r="V126" s="3"/>
      <c r="W126" s="3"/>
      <c r="X126" s="3"/>
      <c r="Y126" s="3"/>
      <c r="Z126" s="3"/>
    </row>
    <row r="127" ht="15.75" customHeight="1">
      <c r="A127" s="46"/>
      <c r="B127" s="46"/>
      <c r="C127" s="46"/>
      <c r="D127" s="46"/>
      <c r="E127" s="47"/>
      <c r="F127" s="47"/>
      <c r="G127" s="47"/>
      <c r="H127" s="47"/>
      <c r="I127" s="1"/>
      <c r="J127" s="3"/>
      <c r="K127" s="3"/>
      <c r="L127" s="3"/>
      <c r="M127" s="3"/>
      <c r="N127" s="3"/>
      <c r="O127" s="3"/>
      <c r="P127" s="3"/>
      <c r="Q127" s="3"/>
      <c r="R127" s="3"/>
      <c r="S127" s="3"/>
      <c r="T127" s="3"/>
      <c r="U127" s="3"/>
      <c r="V127" s="3"/>
      <c r="W127" s="3"/>
      <c r="X127" s="3"/>
      <c r="Y127" s="3"/>
      <c r="Z127" s="3"/>
    </row>
    <row r="128" ht="15.75" customHeight="1">
      <c r="A128" s="46"/>
      <c r="B128" s="46"/>
      <c r="C128" s="46"/>
      <c r="D128" s="46"/>
      <c r="E128" s="47"/>
      <c r="F128" s="47"/>
      <c r="G128" s="47"/>
      <c r="H128" s="47"/>
      <c r="I128" s="1"/>
      <c r="J128" s="3"/>
      <c r="K128" s="3"/>
      <c r="L128" s="3"/>
      <c r="M128" s="3"/>
      <c r="N128" s="3"/>
      <c r="O128" s="3"/>
      <c r="P128" s="3"/>
      <c r="Q128" s="3"/>
      <c r="R128" s="3"/>
      <c r="S128" s="3"/>
      <c r="T128" s="3"/>
      <c r="U128" s="3"/>
      <c r="V128" s="3"/>
      <c r="W128" s="3"/>
      <c r="X128" s="3"/>
      <c r="Y128" s="3"/>
      <c r="Z128" s="3"/>
    </row>
    <row r="129" ht="15.75" customHeight="1">
      <c r="A129" s="46"/>
      <c r="B129" s="46"/>
      <c r="C129" s="46"/>
      <c r="D129" s="46"/>
      <c r="E129" s="47"/>
      <c r="F129" s="47"/>
      <c r="G129" s="47"/>
      <c r="H129" s="47"/>
      <c r="I129" s="1"/>
      <c r="J129" s="3"/>
      <c r="K129" s="3"/>
      <c r="L129" s="3"/>
      <c r="M129" s="3"/>
      <c r="N129" s="3"/>
      <c r="O129" s="3"/>
      <c r="P129" s="3"/>
      <c r="Q129" s="3"/>
      <c r="R129" s="3"/>
      <c r="S129" s="3"/>
      <c r="T129" s="3"/>
      <c r="U129" s="3"/>
      <c r="V129" s="3"/>
      <c r="W129" s="3"/>
      <c r="X129" s="3"/>
      <c r="Y129" s="3"/>
      <c r="Z129" s="3"/>
    </row>
    <row r="130" ht="15.75" customHeight="1">
      <c r="A130" s="46"/>
      <c r="B130" s="46"/>
      <c r="C130" s="46"/>
      <c r="D130" s="46"/>
      <c r="E130" s="47"/>
      <c r="F130" s="47"/>
      <c r="G130" s="47"/>
      <c r="H130" s="47"/>
      <c r="I130" s="1"/>
      <c r="J130" s="3"/>
      <c r="K130" s="3"/>
      <c r="L130" s="3"/>
      <c r="M130" s="3"/>
      <c r="N130" s="3"/>
      <c r="O130" s="3"/>
      <c r="P130" s="3"/>
      <c r="Q130" s="3"/>
      <c r="R130" s="3"/>
      <c r="S130" s="3"/>
      <c r="T130" s="3"/>
      <c r="U130" s="3"/>
      <c r="V130" s="3"/>
      <c r="W130" s="3"/>
      <c r="X130" s="3"/>
      <c r="Y130" s="3"/>
      <c r="Z130" s="3"/>
    </row>
    <row r="131" ht="15.75" customHeight="1">
      <c r="A131" s="46"/>
      <c r="B131" s="46"/>
      <c r="C131" s="46"/>
      <c r="D131" s="46"/>
      <c r="E131" s="47"/>
      <c r="F131" s="47"/>
      <c r="G131" s="47"/>
      <c r="H131" s="47"/>
      <c r="I131" s="1"/>
      <c r="J131" s="3"/>
      <c r="K131" s="3"/>
      <c r="L131" s="3"/>
      <c r="M131" s="3"/>
      <c r="N131" s="3"/>
      <c r="O131" s="3"/>
      <c r="P131" s="3"/>
      <c r="Q131" s="3"/>
      <c r="R131" s="3"/>
      <c r="S131" s="3"/>
      <c r="T131" s="3"/>
      <c r="U131" s="3"/>
      <c r="V131" s="3"/>
      <c r="W131" s="3"/>
      <c r="X131" s="3"/>
      <c r="Y131" s="3"/>
      <c r="Z131" s="3"/>
    </row>
    <row r="132" ht="15.75" customHeight="1">
      <c r="A132" s="46"/>
      <c r="B132" s="46"/>
      <c r="C132" s="46"/>
      <c r="D132" s="46"/>
      <c r="E132" s="47"/>
      <c r="F132" s="47"/>
      <c r="G132" s="47"/>
      <c r="H132" s="47"/>
      <c r="I132" s="1"/>
      <c r="J132" s="3"/>
      <c r="K132" s="3"/>
      <c r="L132" s="3"/>
      <c r="M132" s="3"/>
      <c r="N132" s="3"/>
      <c r="O132" s="3"/>
      <c r="P132" s="3"/>
      <c r="Q132" s="3"/>
      <c r="R132" s="3"/>
      <c r="S132" s="3"/>
      <c r="T132" s="3"/>
      <c r="U132" s="3"/>
      <c r="V132" s="3"/>
      <c r="W132" s="3"/>
      <c r="X132" s="3"/>
      <c r="Y132" s="3"/>
      <c r="Z132" s="3"/>
    </row>
    <row r="133" ht="15.75" customHeight="1">
      <c r="A133" s="46"/>
      <c r="B133" s="46"/>
      <c r="C133" s="46"/>
      <c r="D133" s="46"/>
      <c r="E133" s="47"/>
      <c r="F133" s="47"/>
      <c r="G133" s="47"/>
      <c r="H133" s="47"/>
      <c r="I133" s="1"/>
      <c r="J133" s="3"/>
      <c r="K133" s="3"/>
      <c r="L133" s="3"/>
      <c r="M133" s="3"/>
      <c r="N133" s="3"/>
      <c r="O133" s="3"/>
      <c r="P133" s="3"/>
      <c r="Q133" s="3"/>
      <c r="R133" s="3"/>
      <c r="S133" s="3"/>
      <c r="T133" s="3"/>
      <c r="U133" s="3"/>
      <c r="V133" s="3"/>
      <c r="W133" s="3"/>
      <c r="X133" s="3"/>
      <c r="Y133" s="3"/>
      <c r="Z133" s="3"/>
    </row>
    <row r="134" ht="15.75" customHeight="1">
      <c r="A134" s="46"/>
      <c r="B134" s="46"/>
      <c r="C134" s="46"/>
      <c r="D134" s="46"/>
      <c r="E134" s="47"/>
      <c r="F134" s="47"/>
      <c r="G134" s="47"/>
      <c r="H134" s="47"/>
      <c r="I134" s="1"/>
      <c r="J134" s="3"/>
      <c r="K134" s="3"/>
      <c r="L134" s="3"/>
      <c r="M134" s="3"/>
      <c r="N134" s="3"/>
      <c r="O134" s="3"/>
      <c r="P134" s="3"/>
      <c r="Q134" s="3"/>
      <c r="R134" s="3"/>
      <c r="S134" s="3"/>
      <c r="T134" s="3"/>
      <c r="U134" s="3"/>
      <c r="V134" s="3"/>
      <c r="W134" s="3"/>
      <c r="X134" s="3"/>
      <c r="Y134" s="3"/>
      <c r="Z134" s="3"/>
    </row>
    <row r="135" ht="15.75" customHeight="1">
      <c r="A135" s="46"/>
      <c r="B135" s="46"/>
      <c r="C135" s="46"/>
      <c r="D135" s="46"/>
      <c r="E135" s="47"/>
      <c r="F135" s="47"/>
      <c r="G135" s="47"/>
      <c r="H135" s="47"/>
      <c r="I135" s="1"/>
      <c r="J135" s="3"/>
      <c r="K135" s="3"/>
      <c r="L135" s="3"/>
      <c r="M135" s="3"/>
      <c r="N135" s="3"/>
      <c r="O135" s="3"/>
      <c r="P135" s="3"/>
      <c r="Q135" s="3"/>
      <c r="R135" s="3"/>
      <c r="S135" s="3"/>
      <c r="T135" s="3"/>
      <c r="U135" s="3"/>
      <c r="V135" s="3"/>
      <c r="W135" s="3"/>
      <c r="X135" s="3"/>
      <c r="Y135" s="3"/>
      <c r="Z135" s="3"/>
    </row>
    <row r="136" ht="15.75" customHeight="1">
      <c r="A136" s="46"/>
      <c r="B136" s="46"/>
      <c r="C136" s="46"/>
      <c r="D136" s="46"/>
      <c r="E136" s="47"/>
      <c r="F136" s="47"/>
      <c r="G136" s="47"/>
      <c r="H136" s="47"/>
      <c r="I136" s="1"/>
      <c r="J136" s="3"/>
      <c r="K136" s="3"/>
      <c r="L136" s="3"/>
      <c r="M136" s="3"/>
      <c r="N136" s="3"/>
      <c r="O136" s="3"/>
      <c r="P136" s="3"/>
      <c r="Q136" s="3"/>
      <c r="R136" s="3"/>
      <c r="S136" s="3"/>
      <c r="T136" s="3"/>
      <c r="U136" s="3"/>
      <c r="V136" s="3"/>
      <c r="W136" s="3"/>
      <c r="X136" s="3"/>
      <c r="Y136" s="3"/>
      <c r="Z136" s="3"/>
    </row>
    <row r="137" ht="15.75" customHeight="1">
      <c r="A137" s="46"/>
      <c r="B137" s="46"/>
      <c r="C137" s="46"/>
      <c r="D137" s="46"/>
      <c r="E137" s="47"/>
      <c r="F137" s="47"/>
      <c r="G137" s="47"/>
      <c r="H137" s="47"/>
      <c r="I137" s="1"/>
      <c r="J137" s="3"/>
      <c r="K137" s="3"/>
      <c r="L137" s="3"/>
      <c r="M137" s="3"/>
      <c r="N137" s="3"/>
      <c r="O137" s="3"/>
      <c r="P137" s="3"/>
      <c r="Q137" s="3"/>
      <c r="R137" s="3"/>
      <c r="S137" s="3"/>
      <c r="T137" s="3"/>
      <c r="U137" s="3"/>
      <c r="V137" s="3"/>
      <c r="W137" s="3"/>
      <c r="X137" s="3"/>
      <c r="Y137" s="3"/>
      <c r="Z137" s="3"/>
    </row>
    <row r="138" ht="15.75" customHeight="1">
      <c r="A138" s="46"/>
      <c r="B138" s="46"/>
      <c r="C138" s="46"/>
      <c r="D138" s="46"/>
      <c r="E138" s="47"/>
      <c r="F138" s="47"/>
      <c r="G138" s="47"/>
      <c r="H138" s="47"/>
      <c r="I138" s="1"/>
      <c r="J138" s="3"/>
      <c r="K138" s="3"/>
      <c r="L138" s="3"/>
      <c r="M138" s="3"/>
      <c r="N138" s="3"/>
      <c r="O138" s="3"/>
      <c r="P138" s="3"/>
      <c r="Q138" s="3"/>
      <c r="R138" s="3"/>
      <c r="S138" s="3"/>
      <c r="T138" s="3"/>
      <c r="U138" s="3"/>
      <c r="V138" s="3"/>
      <c r="W138" s="3"/>
      <c r="X138" s="3"/>
      <c r="Y138" s="3"/>
      <c r="Z138" s="3"/>
    </row>
    <row r="139" ht="15.75" customHeight="1">
      <c r="A139" s="46"/>
      <c r="B139" s="46"/>
      <c r="C139" s="46"/>
      <c r="D139" s="46"/>
      <c r="E139" s="47"/>
      <c r="F139" s="47"/>
      <c r="G139" s="47"/>
      <c r="H139" s="47"/>
      <c r="I139" s="1"/>
      <c r="J139" s="3"/>
      <c r="K139" s="3"/>
      <c r="L139" s="3"/>
      <c r="M139" s="3"/>
      <c r="N139" s="3"/>
      <c r="O139" s="3"/>
      <c r="P139" s="3"/>
      <c r="Q139" s="3"/>
      <c r="R139" s="3"/>
      <c r="S139" s="3"/>
      <c r="T139" s="3"/>
      <c r="U139" s="3"/>
      <c r="V139" s="3"/>
      <c r="W139" s="3"/>
      <c r="X139" s="3"/>
      <c r="Y139" s="3"/>
      <c r="Z139" s="3"/>
    </row>
    <row r="140" ht="15.75" customHeight="1">
      <c r="A140" s="46"/>
      <c r="B140" s="46"/>
      <c r="C140" s="46"/>
      <c r="D140" s="46"/>
      <c r="E140" s="47"/>
      <c r="F140" s="47"/>
      <c r="G140" s="47"/>
      <c r="H140" s="47"/>
      <c r="I140" s="1"/>
      <c r="J140" s="3"/>
      <c r="K140" s="3"/>
      <c r="L140" s="3"/>
      <c r="M140" s="3"/>
      <c r="N140" s="3"/>
      <c r="O140" s="3"/>
      <c r="P140" s="3"/>
      <c r="Q140" s="3"/>
      <c r="R140" s="3"/>
      <c r="S140" s="3"/>
      <c r="T140" s="3"/>
      <c r="U140" s="3"/>
      <c r="V140" s="3"/>
      <c r="W140" s="3"/>
      <c r="X140" s="3"/>
      <c r="Y140" s="3"/>
      <c r="Z140" s="3"/>
    </row>
    <row r="141" ht="15.75" customHeight="1">
      <c r="A141" s="46"/>
      <c r="B141" s="46"/>
      <c r="C141" s="46"/>
      <c r="D141" s="46"/>
      <c r="E141" s="47"/>
      <c r="F141" s="47"/>
      <c r="G141" s="47"/>
      <c r="H141" s="47"/>
      <c r="I141" s="1"/>
      <c r="J141" s="3"/>
      <c r="K141" s="3"/>
      <c r="L141" s="3"/>
      <c r="M141" s="3"/>
      <c r="N141" s="3"/>
      <c r="O141" s="3"/>
      <c r="P141" s="3"/>
      <c r="Q141" s="3"/>
      <c r="R141" s="3"/>
      <c r="S141" s="3"/>
      <c r="T141" s="3"/>
      <c r="U141" s="3"/>
      <c r="V141" s="3"/>
      <c r="W141" s="3"/>
      <c r="X141" s="3"/>
      <c r="Y141" s="3"/>
      <c r="Z141" s="3"/>
    </row>
    <row r="142" ht="15.75" customHeight="1">
      <c r="A142" s="46"/>
      <c r="B142" s="46"/>
      <c r="C142" s="46"/>
      <c r="D142" s="46"/>
      <c r="E142" s="47"/>
      <c r="F142" s="47"/>
      <c r="G142" s="47"/>
      <c r="H142" s="47"/>
      <c r="I142" s="1"/>
      <c r="J142" s="3"/>
      <c r="K142" s="3"/>
      <c r="L142" s="3"/>
      <c r="M142" s="3"/>
      <c r="N142" s="3"/>
      <c r="O142" s="3"/>
      <c r="P142" s="3"/>
      <c r="Q142" s="3"/>
      <c r="R142" s="3"/>
      <c r="S142" s="3"/>
      <c r="T142" s="3"/>
      <c r="U142" s="3"/>
      <c r="V142" s="3"/>
      <c r="W142" s="3"/>
      <c r="X142" s="3"/>
      <c r="Y142" s="3"/>
      <c r="Z142" s="3"/>
    </row>
    <row r="143" ht="15.75" customHeight="1">
      <c r="A143" s="46"/>
      <c r="B143" s="46"/>
      <c r="C143" s="46"/>
      <c r="D143" s="46"/>
      <c r="E143" s="47"/>
      <c r="F143" s="47"/>
      <c r="G143" s="47"/>
      <c r="H143" s="47"/>
      <c r="I143" s="1"/>
      <c r="J143" s="3"/>
      <c r="K143" s="3"/>
      <c r="L143" s="3"/>
      <c r="M143" s="3"/>
      <c r="N143" s="3"/>
      <c r="O143" s="3"/>
      <c r="P143" s="3"/>
      <c r="Q143" s="3"/>
      <c r="R143" s="3"/>
      <c r="S143" s="3"/>
      <c r="T143" s="3"/>
      <c r="U143" s="3"/>
      <c r="V143" s="3"/>
      <c r="W143" s="3"/>
      <c r="X143" s="3"/>
      <c r="Y143" s="3"/>
      <c r="Z143" s="3"/>
    </row>
    <row r="144" ht="15.75" customHeight="1">
      <c r="A144" s="46"/>
      <c r="B144" s="46"/>
      <c r="C144" s="46"/>
      <c r="D144" s="46"/>
      <c r="E144" s="47"/>
      <c r="F144" s="47"/>
      <c r="G144" s="47"/>
      <c r="H144" s="47"/>
      <c r="I144" s="1"/>
      <c r="J144" s="3"/>
      <c r="K144" s="3"/>
      <c r="L144" s="3"/>
      <c r="M144" s="3"/>
      <c r="N144" s="3"/>
      <c r="O144" s="3"/>
      <c r="P144" s="3"/>
      <c r="Q144" s="3"/>
      <c r="R144" s="3"/>
      <c r="S144" s="3"/>
      <c r="T144" s="3"/>
      <c r="U144" s="3"/>
      <c r="V144" s="3"/>
      <c r="W144" s="3"/>
      <c r="X144" s="3"/>
      <c r="Y144" s="3"/>
      <c r="Z144" s="3"/>
    </row>
    <row r="145" ht="15.75" customHeight="1">
      <c r="A145" s="46"/>
      <c r="B145" s="46"/>
      <c r="C145" s="46"/>
      <c r="D145" s="46"/>
      <c r="E145" s="47"/>
      <c r="F145" s="47"/>
      <c r="G145" s="47"/>
      <c r="H145" s="47"/>
      <c r="I145" s="1"/>
      <c r="J145" s="3"/>
      <c r="K145" s="3"/>
      <c r="L145" s="3"/>
      <c r="M145" s="3"/>
      <c r="N145" s="3"/>
      <c r="O145" s="3"/>
      <c r="P145" s="3"/>
      <c r="Q145" s="3"/>
      <c r="R145" s="3"/>
      <c r="S145" s="3"/>
      <c r="T145" s="3"/>
      <c r="U145" s="3"/>
      <c r="V145" s="3"/>
      <c r="W145" s="3"/>
      <c r="X145" s="3"/>
      <c r="Y145" s="3"/>
      <c r="Z145" s="3"/>
    </row>
    <row r="146" ht="15.75" customHeight="1">
      <c r="A146" s="46"/>
      <c r="B146" s="46"/>
      <c r="C146" s="46"/>
      <c r="D146" s="46"/>
      <c r="E146" s="47"/>
      <c r="F146" s="47"/>
      <c r="G146" s="47"/>
      <c r="H146" s="47"/>
      <c r="I146" s="1"/>
      <c r="J146" s="3"/>
      <c r="K146" s="3"/>
      <c r="L146" s="3"/>
      <c r="M146" s="3"/>
      <c r="N146" s="3"/>
      <c r="O146" s="3"/>
      <c r="P146" s="3"/>
      <c r="Q146" s="3"/>
      <c r="R146" s="3"/>
      <c r="S146" s="3"/>
      <c r="T146" s="3"/>
      <c r="U146" s="3"/>
      <c r="V146" s="3"/>
      <c r="W146" s="3"/>
      <c r="X146" s="3"/>
      <c r="Y146" s="3"/>
      <c r="Z146" s="3"/>
    </row>
    <row r="147" ht="15.75" customHeight="1">
      <c r="A147" s="46"/>
      <c r="B147" s="46"/>
      <c r="C147" s="46"/>
      <c r="D147" s="46"/>
      <c r="E147" s="47"/>
      <c r="F147" s="47"/>
      <c r="G147" s="47"/>
      <c r="H147" s="47"/>
      <c r="I147" s="1"/>
      <c r="J147" s="3"/>
      <c r="K147" s="3"/>
      <c r="L147" s="3"/>
      <c r="M147" s="3"/>
      <c r="N147" s="3"/>
      <c r="O147" s="3"/>
      <c r="P147" s="3"/>
      <c r="Q147" s="3"/>
      <c r="R147" s="3"/>
      <c r="S147" s="3"/>
      <c r="T147" s="3"/>
      <c r="U147" s="3"/>
      <c r="V147" s="3"/>
      <c r="W147" s="3"/>
      <c r="X147" s="3"/>
      <c r="Y147" s="3"/>
      <c r="Z147" s="3"/>
    </row>
    <row r="148" ht="15.75" customHeight="1">
      <c r="A148" s="46"/>
      <c r="B148" s="46"/>
      <c r="C148" s="46"/>
      <c r="D148" s="46"/>
      <c r="E148" s="47"/>
      <c r="F148" s="47"/>
      <c r="G148" s="47"/>
      <c r="H148" s="47"/>
      <c r="I148" s="1"/>
      <c r="J148" s="3"/>
      <c r="K148" s="3"/>
      <c r="L148" s="3"/>
      <c r="M148" s="3"/>
      <c r="N148" s="3"/>
      <c r="O148" s="3"/>
      <c r="P148" s="3"/>
      <c r="Q148" s="3"/>
      <c r="R148" s="3"/>
      <c r="S148" s="3"/>
      <c r="T148" s="3"/>
      <c r="U148" s="3"/>
      <c r="V148" s="3"/>
      <c r="W148" s="3"/>
      <c r="X148" s="3"/>
      <c r="Y148" s="3"/>
      <c r="Z148" s="3"/>
    </row>
    <row r="149" ht="15.75" customHeight="1">
      <c r="A149" s="46"/>
      <c r="B149" s="46"/>
      <c r="C149" s="46"/>
      <c r="D149" s="46"/>
      <c r="E149" s="47"/>
      <c r="F149" s="47"/>
      <c r="G149" s="47"/>
      <c r="H149" s="47"/>
      <c r="I149" s="1"/>
      <c r="J149" s="3"/>
      <c r="K149" s="3"/>
      <c r="L149" s="3"/>
      <c r="M149" s="3"/>
      <c r="N149" s="3"/>
      <c r="O149" s="3"/>
      <c r="P149" s="3"/>
      <c r="Q149" s="3"/>
      <c r="R149" s="3"/>
      <c r="S149" s="3"/>
      <c r="T149" s="3"/>
      <c r="U149" s="3"/>
      <c r="V149" s="3"/>
      <c r="W149" s="3"/>
      <c r="X149" s="3"/>
      <c r="Y149" s="3"/>
      <c r="Z149" s="3"/>
    </row>
    <row r="150" ht="15.75" customHeight="1">
      <c r="A150" s="46"/>
      <c r="B150" s="46"/>
      <c r="C150" s="46"/>
      <c r="D150" s="46"/>
      <c r="E150" s="47"/>
      <c r="F150" s="47"/>
      <c r="G150" s="47"/>
      <c r="H150" s="47"/>
      <c r="I150" s="1"/>
      <c r="J150" s="3"/>
      <c r="K150" s="3"/>
      <c r="L150" s="3"/>
      <c r="M150" s="3"/>
      <c r="N150" s="3"/>
      <c r="O150" s="3"/>
      <c r="P150" s="3"/>
      <c r="Q150" s="3"/>
      <c r="R150" s="3"/>
      <c r="S150" s="3"/>
      <c r="T150" s="3"/>
      <c r="U150" s="3"/>
      <c r="V150" s="3"/>
      <c r="W150" s="3"/>
      <c r="X150" s="3"/>
      <c r="Y150" s="3"/>
      <c r="Z150" s="3"/>
    </row>
    <row r="151" ht="15.75" customHeight="1">
      <c r="A151" s="46"/>
      <c r="B151" s="46"/>
      <c r="C151" s="46"/>
      <c r="D151" s="46"/>
      <c r="E151" s="47"/>
      <c r="F151" s="47"/>
      <c r="G151" s="47"/>
      <c r="H151" s="47"/>
      <c r="I151" s="1"/>
      <c r="J151" s="3"/>
      <c r="K151" s="3"/>
      <c r="L151" s="3"/>
      <c r="M151" s="3"/>
      <c r="N151" s="3"/>
      <c r="O151" s="3"/>
      <c r="P151" s="3"/>
      <c r="Q151" s="3"/>
      <c r="R151" s="3"/>
      <c r="S151" s="3"/>
      <c r="T151" s="3"/>
      <c r="U151" s="3"/>
      <c r="V151" s="3"/>
      <c r="W151" s="3"/>
      <c r="X151" s="3"/>
      <c r="Y151" s="3"/>
      <c r="Z151" s="3"/>
    </row>
    <row r="152" ht="15.75" customHeight="1">
      <c r="A152" s="46"/>
      <c r="B152" s="46"/>
      <c r="C152" s="46"/>
      <c r="D152" s="46"/>
      <c r="E152" s="47"/>
      <c r="F152" s="47"/>
      <c r="G152" s="47"/>
      <c r="H152" s="47"/>
      <c r="I152" s="1"/>
      <c r="J152" s="3"/>
      <c r="K152" s="3"/>
      <c r="L152" s="3"/>
      <c r="M152" s="3"/>
      <c r="N152" s="3"/>
      <c r="O152" s="3"/>
      <c r="P152" s="3"/>
      <c r="Q152" s="3"/>
      <c r="R152" s="3"/>
      <c r="S152" s="3"/>
      <c r="T152" s="3"/>
      <c r="U152" s="3"/>
      <c r="V152" s="3"/>
      <c r="W152" s="3"/>
      <c r="X152" s="3"/>
      <c r="Y152" s="3"/>
      <c r="Z152" s="3"/>
    </row>
    <row r="153" ht="15.75" customHeight="1">
      <c r="A153" s="46"/>
      <c r="B153" s="46"/>
      <c r="C153" s="46"/>
      <c r="D153" s="46"/>
      <c r="E153" s="47"/>
      <c r="F153" s="47"/>
      <c r="G153" s="47"/>
      <c r="H153" s="47"/>
      <c r="I153" s="1"/>
      <c r="J153" s="3"/>
      <c r="K153" s="3"/>
      <c r="L153" s="3"/>
      <c r="M153" s="3"/>
      <c r="N153" s="3"/>
      <c r="O153" s="3"/>
      <c r="P153" s="3"/>
      <c r="Q153" s="3"/>
      <c r="R153" s="3"/>
      <c r="S153" s="3"/>
      <c r="T153" s="3"/>
      <c r="U153" s="3"/>
      <c r="V153" s="3"/>
      <c r="W153" s="3"/>
      <c r="X153" s="3"/>
      <c r="Y153" s="3"/>
      <c r="Z153" s="3"/>
    </row>
    <row r="154" ht="15.75" customHeight="1">
      <c r="A154" s="46"/>
      <c r="B154" s="46"/>
      <c r="C154" s="46"/>
      <c r="D154" s="46"/>
      <c r="E154" s="47"/>
      <c r="F154" s="47"/>
      <c r="G154" s="47"/>
      <c r="H154" s="47"/>
      <c r="I154" s="1"/>
      <c r="J154" s="3"/>
      <c r="K154" s="3"/>
      <c r="L154" s="3"/>
      <c r="M154" s="3"/>
      <c r="N154" s="3"/>
      <c r="O154" s="3"/>
      <c r="P154" s="3"/>
      <c r="Q154" s="3"/>
      <c r="R154" s="3"/>
      <c r="S154" s="3"/>
      <c r="T154" s="3"/>
      <c r="U154" s="3"/>
      <c r="V154" s="3"/>
      <c r="W154" s="3"/>
      <c r="X154" s="3"/>
      <c r="Y154" s="3"/>
      <c r="Z154" s="3"/>
    </row>
    <row r="155" ht="15.75" customHeight="1">
      <c r="A155" s="46"/>
      <c r="B155" s="46"/>
      <c r="C155" s="46"/>
      <c r="D155" s="46"/>
      <c r="E155" s="47"/>
      <c r="F155" s="47"/>
      <c r="G155" s="47"/>
      <c r="H155" s="47"/>
      <c r="I155" s="1"/>
      <c r="J155" s="3"/>
      <c r="K155" s="3"/>
      <c r="L155" s="3"/>
      <c r="M155" s="3"/>
      <c r="N155" s="3"/>
      <c r="O155" s="3"/>
      <c r="P155" s="3"/>
      <c r="Q155" s="3"/>
      <c r="R155" s="3"/>
      <c r="S155" s="3"/>
      <c r="T155" s="3"/>
      <c r="U155" s="3"/>
      <c r="V155" s="3"/>
      <c r="W155" s="3"/>
      <c r="X155" s="3"/>
      <c r="Y155" s="3"/>
      <c r="Z155" s="3"/>
    </row>
    <row r="156" ht="15.75" customHeight="1">
      <c r="A156" s="46"/>
      <c r="B156" s="46"/>
      <c r="C156" s="46"/>
      <c r="D156" s="46"/>
      <c r="E156" s="47"/>
      <c r="F156" s="47"/>
      <c r="G156" s="47"/>
      <c r="H156" s="47"/>
      <c r="I156" s="1"/>
      <c r="J156" s="3"/>
      <c r="K156" s="3"/>
      <c r="L156" s="3"/>
      <c r="M156" s="3"/>
      <c r="N156" s="3"/>
      <c r="O156" s="3"/>
      <c r="P156" s="3"/>
      <c r="Q156" s="3"/>
      <c r="R156" s="3"/>
      <c r="S156" s="3"/>
      <c r="T156" s="3"/>
      <c r="U156" s="3"/>
      <c r="V156" s="3"/>
      <c r="W156" s="3"/>
      <c r="X156" s="3"/>
      <c r="Y156" s="3"/>
      <c r="Z156" s="3"/>
    </row>
    <row r="157" ht="15.75" customHeight="1">
      <c r="A157" s="46"/>
      <c r="B157" s="46"/>
      <c r="C157" s="46"/>
      <c r="D157" s="46"/>
      <c r="E157" s="47"/>
      <c r="F157" s="47"/>
      <c r="G157" s="47"/>
      <c r="H157" s="47"/>
      <c r="I157" s="1"/>
      <c r="J157" s="3"/>
      <c r="K157" s="3"/>
      <c r="L157" s="3"/>
      <c r="M157" s="3"/>
      <c r="N157" s="3"/>
      <c r="O157" s="3"/>
      <c r="P157" s="3"/>
      <c r="Q157" s="3"/>
      <c r="R157" s="3"/>
      <c r="S157" s="3"/>
      <c r="T157" s="3"/>
      <c r="U157" s="3"/>
      <c r="V157" s="3"/>
      <c r="W157" s="3"/>
      <c r="X157" s="3"/>
      <c r="Y157" s="3"/>
      <c r="Z157" s="3"/>
    </row>
    <row r="158" ht="15.75" customHeight="1">
      <c r="A158" s="46"/>
      <c r="B158" s="46"/>
      <c r="C158" s="46"/>
      <c r="D158" s="46"/>
      <c r="E158" s="47"/>
      <c r="F158" s="47"/>
      <c r="G158" s="47"/>
      <c r="H158" s="47"/>
      <c r="I158" s="1"/>
      <c r="J158" s="3"/>
      <c r="K158" s="3"/>
      <c r="L158" s="3"/>
      <c r="M158" s="3"/>
      <c r="N158" s="3"/>
      <c r="O158" s="3"/>
      <c r="P158" s="3"/>
      <c r="Q158" s="3"/>
      <c r="R158" s="3"/>
      <c r="S158" s="3"/>
      <c r="T158" s="3"/>
      <c r="U158" s="3"/>
      <c r="V158" s="3"/>
      <c r="W158" s="3"/>
      <c r="X158" s="3"/>
      <c r="Y158" s="3"/>
      <c r="Z158" s="3"/>
    </row>
    <row r="159" ht="15.75" customHeight="1">
      <c r="A159" s="46"/>
      <c r="B159" s="46"/>
      <c r="C159" s="46"/>
      <c r="D159" s="46"/>
      <c r="E159" s="47"/>
      <c r="F159" s="47"/>
      <c r="G159" s="47"/>
      <c r="H159" s="47"/>
      <c r="I159" s="1"/>
      <c r="J159" s="3"/>
      <c r="K159" s="3"/>
      <c r="L159" s="3"/>
      <c r="M159" s="3"/>
      <c r="N159" s="3"/>
      <c r="O159" s="3"/>
      <c r="P159" s="3"/>
      <c r="Q159" s="3"/>
      <c r="R159" s="3"/>
      <c r="S159" s="3"/>
      <c r="T159" s="3"/>
      <c r="U159" s="3"/>
      <c r="V159" s="3"/>
      <c r="W159" s="3"/>
      <c r="X159" s="3"/>
      <c r="Y159" s="3"/>
      <c r="Z159" s="3"/>
    </row>
    <row r="160" ht="15.75" customHeight="1">
      <c r="A160" s="46"/>
      <c r="B160" s="46"/>
      <c r="C160" s="46"/>
      <c r="D160" s="46"/>
      <c r="E160" s="47"/>
      <c r="F160" s="47"/>
      <c r="G160" s="47"/>
      <c r="H160" s="47"/>
      <c r="I160" s="1"/>
      <c r="J160" s="3"/>
      <c r="K160" s="3"/>
      <c r="L160" s="3"/>
      <c r="M160" s="3"/>
      <c r="N160" s="3"/>
      <c r="O160" s="3"/>
      <c r="P160" s="3"/>
      <c r="Q160" s="3"/>
      <c r="R160" s="3"/>
      <c r="S160" s="3"/>
      <c r="T160" s="3"/>
      <c r="U160" s="3"/>
      <c r="V160" s="3"/>
      <c r="W160" s="3"/>
      <c r="X160" s="3"/>
      <c r="Y160" s="3"/>
      <c r="Z160" s="3"/>
    </row>
    <row r="161" ht="15.75" customHeight="1">
      <c r="A161" s="46"/>
      <c r="B161" s="46"/>
      <c r="C161" s="46"/>
      <c r="D161" s="46"/>
      <c r="E161" s="47"/>
      <c r="F161" s="47"/>
      <c r="G161" s="47"/>
      <c r="H161" s="47"/>
      <c r="I161" s="1"/>
      <c r="J161" s="3"/>
      <c r="K161" s="3"/>
      <c r="L161" s="3"/>
      <c r="M161" s="3"/>
      <c r="N161" s="3"/>
      <c r="O161" s="3"/>
      <c r="P161" s="3"/>
      <c r="Q161" s="3"/>
      <c r="R161" s="3"/>
      <c r="S161" s="3"/>
      <c r="T161" s="3"/>
      <c r="U161" s="3"/>
      <c r="V161" s="3"/>
      <c r="W161" s="3"/>
      <c r="X161" s="3"/>
      <c r="Y161" s="3"/>
      <c r="Z161" s="3"/>
    </row>
    <row r="162" ht="15.75" customHeight="1">
      <c r="A162" s="46"/>
      <c r="B162" s="46"/>
      <c r="C162" s="46"/>
      <c r="D162" s="46"/>
      <c r="E162" s="47"/>
      <c r="F162" s="47"/>
      <c r="G162" s="47"/>
      <c r="H162" s="47"/>
      <c r="I162" s="1"/>
      <c r="J162" s="3"/>
      <c r="K162" s="3"/>
      <c r="L162" s="3"/>
      <c r="M162" s="3"/>
      <c r="N162" s="3"/>
      <c r="O162" s="3"/>
      <c r="P162" s="3"/>
      <c r="Q162" s="3"/>
      <c r="R162" s="3"/>
      <c r="S162" s="3"/>
      <c r="T162" s="3"/>
      <c r="U162" s="3"/>
      <c r="V162" s="3"/>
      <c r="W162" s="3"/>
      <c r="X162" s="3"/>
      <c r="Y162" s="3"/>
      <c r="Z162" s="3"/>
    </row>
    <row r="163" ht="15.75" customHeight="1">
      <c r="A163" s="46"/>
      <c r="B163" s="46"/>
      <c r="C163" s="46"/>
      <c r="D163" s="46"/>
      <c r="E163" s="47"/>
      <c r="F163" s="47"/>
      <c r="G163" s="47"/>
      <c r="H163" s="47"/>
      <c r="I163" s="1"/>
      <c r="J163" s="3"/>
      <c r="K163" s="3"/>
      <c r="L163" s="3"/>
      <c r="M163" s="3"/>
      <c r="N163" s="3"/>
      <c r="O163" s="3"/>
      <c r="P163" s="3"/>
      <c r="Q163" s="3"/>
      <c r="R163" s="3"/>
      <c r="S163" s="3"/>
      <c r="T163" s="3"/>
      <c r="U163" s="3"/>
      <c r="V163" s="3"/>
      <c r="W163" s="3"/>
      <c r="X163" s="3"/>
      <c r="Y163" s="3"/>
      <c r="Z163" s="3"/>
    </row>
    <row r="164" ht="15.75" customHeight="1">
      <c r="A164" s="46"/>
      <c r="B164" s="46"/>
      <c r="C164" s="46"/>
      <c r="D164" s="46"/>
      <c r="E164" s="47"/>
      <c r="F164" s="47"/>
      <c r="G164" s="47"/>
      <c r="H164" s="47"/>
      <c r="I164" s="1"/>
      <c r="J164" s="3"/>
      <c r="K164" s="3"/>
      <c r="L164" s="3"/>
      <c r="M164" s="3"/>
      <c r="N164" s="3"/>
      <c r="O164" s="3"/>
      <c r="P164" s="3"/>
      <c r="Q164" s="3"/>
      <c r="R164" s="3"/>
      <c r="S164" s="3"/>
      <c r="T164" s="3"/>
      <c r="U164" s="3"/>
      <c r="V164" s="3"/>
      <c r="W164" s="3"/>
      <c r="X164" s="3"/>
      <c r="Y164" s="3"/>
      <c r="Z164" s="3"/>
    </row>
    <row r="165" ht="15.75" customHeight="1">
      <c r="A165" s="46"/>
      <c r="B165" s="46"/>
      <c r="C165" s="46"/>
      <c r="D165" s="46"/>
      <c r="E165" s="47"/>
      <c r="F165" s="47"/>
      <c r="G165" s="47"/>
      <c r="H165" s="47"/>
      <c r="I165" s="1"/>
      <c r="J165" s="3"/>
      <c r="K165" s="3"/>
      <c r="L165" s="3"/>
      <c r="M165" s="3"/>
      <c r="N165" s="3"/>
      <c r="O165" s="3"/>
      <c r="P165" s="3"/>
      <c r="Q165" s="3"/>
      <c r="R165" s="3"/>
      <c r="S165" s="3"/>
      <c r="T165" s="3"/>
      <c r="U165" s="3"/>
      <c r="V165" s="3"/>
      <c r="W165" s="3"/>
      <c r="X165" s="3"/>
      <c r="Y165" s="3"/>
      <c r="Z165" s="3"/>
    </row>
    <row r="166" ht="15.75" customHeight="1">
      <c r="A166" s="46"/>
      <c r="B166" s="46"/>
      <c r="C166" s="46"/>
      <c r="D166" s="46"/>
      <c r="E166" s="47"/>
      <c r="F166" s="47"/>
      <c r="G166" s="47"/>
      <c r="H166" s="47"/>
      <c r="I166" s="1"/>
      <c r="J166" s="3"/>
      <c r="K166" s="3"/>
      <c r="L166" s="3"/>
      <c r="M166" s="3"/>
      <c r="N166" s="3"/>
      <c r="O166" s="3"/>
      <c r="P166" s="3"/>
      <c r="Q166" s="3"/>
      <c r="R166" s="3"/>
      <c r="S166" s="3"/>
      <c r="T166" s="3"/>
      <c r="U166" s="3"/>
      <c r="V166" s="3"/>
      <c r="W166" s="3"/>
      <c r="X166" s="3"/>
      <c r="Y166" s="3"/>
      <c r="Z166" s="3"/>
    </row>
    <row r="167" ht="15.75" customHeight="1">
      <c r="A167" s="46"/>
      <c r="B167" s="46"/>
      <c r="C167" s="46"/>
      <c r="D167" s="46"/>
      <c r="E167" s="47"/>
      <c r="F167" s="47"/>
      <c r="G167" s="47"/>
      <c r="H167" s="47"/>
      <c r="I167" s="1"/>
      <c r="J167" s="3"/>
      <c r="K167" s="3"/>
      <c r="L167" s="3"/>
      <c r="M167" s="3"/>
      <c r="N167" s="3"/>
      <c r="O167" s="3"/>
      <c r="P167" s="3"/>
      <c r="Q167" s="3"/>
      <c r="R167" s="3"/>
      <c r="S167" s="3"/>
      <c r="T167" s="3"/>
      <c r="U167" s="3"/>
      <c r="V167" s="3"/>
      <c r="W167" s="3"/>
      <c r="X167" s="3"/>
      <c r="Y167" s="3"/>
      <c r="Z167" s="3"/>
    </row>
    <row r="168" ht="15.75" customHeight="1">
      <c r="A168" s="46"/>
      <c r="B168" s="46"/>
      <c r="C168" s="46"/>
      <c r="D168" s="46"/>
      <c r="E168" s="47"/>
      <c r="F168" s="47"/>
      <c r="G168" s="47"/>
      <c r="H168" s="47"/>
      <c r="I168" s="1"/>
      <c r="J168" s="3"/>
      <c r="K168" s="3"/>
      <c r="L168" s="3"/>
      <c r="M168" s="3"/>
      <c r="N168" s="3"/>
      <c r="O168" s="3"/>
      <c r="P168" s="3"/>
      <c r="Q168" s="3"/>
      <c r="R168" s="3"/>
      <c r="S168" s="3"/>
      <c r="T168" s="3"/>
      <c r="U168" s="3"/>
      <c r="V168" s="3"/>
      <c r="W168" s="3"/>
      <c r="X168" s="3"/>
      <c r="Y168" s="3"/>
      <c r="Z168" s="3"/>
    </row>
    <row r="169" ht="15.75" customHeight="1">
      <c r="A169" s="46"/>
      <c r="B169" s="46"/>
      <c r="C169" s="46"/>
      <c r="D169" s="46"/>
      <c r="E169" s="47"/>
      <c r="F169" s="47"/>
      <c r="G169" s="47"/>
      <c r="H169" s="47"/>
      <c r="I169" s="1"/>
      <c r="J169" s="3"/>
      <c r="K169" s="3"/>
      <c r="L169" s="3"/>
      <c r="M169" s="3"/>
      <c r="N169" s="3"/>
      <c r="O169" s="3"/>
      <c r="P169" s="3"/>
      <c r="Q169" s="3"/>
      <c r="R169" s="3"/>
      <c r="S169" s="3"/>
      <c r="T169" s="3"/>
      <c r="U169" s="3"/>
      <c r="V169" s="3"/>
      <c r="W169" s="3"/>
      <c r="X169" s="3"/>
      <c r="Y169" s="3"/>
      <c r="Z169" s="3"/>
    </row>
    <row r="170" ht="15.75" customHeight="1">
      <c r="A170" s="46"/>
      <c r="B170" s="46"/>
      <c r="C170" s="46"/>
      <c r="D170" s="46"/>
      <c r="E170" s="47"/>
      <c r="F170" s="47"/>
      <c r="G170" s="47"/>
      <c r="H170" s="47"/>
      <c r="I170" s="1"/>
      <c r="J170" s="3"/>
      <c r="K170" s="3"/>
      <c r="L170" s="3"/>
      <c r="M170" s="3"/>
      <c r="N170" s="3"/>
      <c r="O170" s="3"/>
      <c r="P170" s="3"/>
      <c r="Q170" s="3"/>
      <c r="R170" s="3"/>
      <c r="S170" s="3"/>
      <c r="T170" s="3"/>
      <c r="U170" s="3"/>
      <c r="V170" s="3"/>
      <c r="W170" s="3"/>
      <c r="X170" s="3"/>
      <c r="Y170" s="3"/>
      <c r="Z170" s="3"/>
    </row>
    <row r="171" ht="15.75" customHeight="1">
      <c r="A171" s="46"/>
      <c r="B171" s="46"/>
      <c r="C171" s="46"/>
      <c r="D171" s="46"/>
      <c r="E171" s="47"/>
      <c r="F171" s="47"/>
      <c r="G171" s="47"/>
      <c r="H171" s="47"/>
      <c r="I171" s="1"/>
      <c r="J171" s="3"/>
      <c r="K171" s="3"/>
      <c r="L171" s="3"/>
      <c r="M171" s="3"/>
      <c r="N171" s="3"/>
      <c r="O171" s="3"/>
      <c r="P171" s="3"/>
      <c r="Q171" s="3"/>
      <c r="R171" s="3"/>
      <c r="S171" s="3"/>
      <c r="T171" s="3"/>
      <c r="U171" s="3"/>
      <c r="V171" s="3"/>
      <c r="W171" s="3"/>
      <c r="X171" s="3"/>
      <c r="Y171" s="3"/>
      <c r="Z171" s="3"/>
    </row>
    <row r="172" ht="15.75" customHeight="1">
      <c r="A172" s="46"/>
      <c r="B172" s="46"/>
      <c r="C172" s="46"/>
      <c r="D172" s="46"/>
      <c r="E172" s="47"/>
      <c r="F172" s="47"/>
      <c r="G172" s="47"/>
      <c r="H172" s="47"/>
      <c r="I172" s="1"/>
      <c r="J172" s="3"/>
      <c r="K172" s="3"/>
      <c r="L172" s="3"/>
      <c r="M172" s="3"/>
      <c r="N172" s="3"/>
      <c r="O172" s="3"/>
      <c r="P172" s="3"/>
      <c r="Q172" s="3"/>
      <c r="R172" s="3"/>
      <c r="S172" s="3"/>
      <c r="T172" s="3"/>
      <c r="U172" s="3"/>
      <c r="V172" s="3"/>
      <c r="W172" s="3"/>
      <c r="X172" s="3"/>
      <c r="Y172" s="3"/>
      <c r="Z172" s="3"/>
    </row>
    <row r="173" ht="15.75" customHeight="1">
      <c r="A173" s="46"/>
      <c r="B173" s="46"/>
      <c r="C173" s="46"/>
      <c r="D173" s="46"/>
      <c r="E173" s="47"/>
      <c r="F173" s="47"/>
      <c r="G173" s="47"/>
      <c r="H173" s="47"/>
      <c r="I173" s="1"/>
      <c r="J173" s="3"/>
      <c r="K173" s="3"/>
      <c r="L173" s="3"/>
      <c r="M173" s="3"/>
      <c r="N173" s="3"/>
      <c r="O173" s="3"/>
      <c r="P173" s="3"/>
      <c r="Q173" s="3"/>
      <c r="R173" s="3"/>
      <c r="S173" s="3"/>
      <c r="T173" s="3"/>
      <c r="U173" s="3"/>
      <c r="V173" s="3"/>
      <c r="W173" s="3"/>
      <c r="X173" s="3"/>
      <c r="Y173" s="3"/>
      <c r="Z173" s="3"/>
    </row>
    <row r="174" ht="15.75" customHeight="1">
      <c r="A174" s="46"/>
      <c r="B174" s="46"/>
      <c r="C174" s="46"/>
      <c r="D174" s="46"/>
      <c r="E174" s="47"/>
      <c r="F174" s="47"/>
      <c r="G174" s="47"/>
      <c r="H174" s="47"/>
      <c r="I174" s="1"/>
      <c r="J174" s="3"/>
      <c r="K174" s="3"/>
      <c r="L174" s="3"/>
      <c r="M174" s="3"/>
      <c r="N174" s="3"/>
      <c r="O174" s="3"/>
      <c r="P174" s="3"/>
      <c r="Q174" s="3"/>
      <c r="R174" s="3"/>
      <c r="S174" s="3"/>
      <c r="T174" s="3"/>
      <c r="U174" s="3"/>
      <c r="V174" s="3"/>
      <c r="W174" s="3"/>
      <c r="X174" s="3"/>
      <c r="Y174" s="3"/>
      <c r="Z174" s="3"/>
    </row>
    <row r="175" ht="15.75" customHeight="1">
      <c r="A175" s="46"/>
      <c r="B175" s="46"/>
      <c r="C175" s="46"/>
      <c r="D175" s="46"/>
      <c r="E175" s="47"/>
      <c r="F175" s="47"/>
      <c r="G175" s="47"/>
      <c r="H175" s="47"/>
      <c r="I175" s="1"/>
      <c r="J175" s="3"/>
      <c r="K175" s="3"/>
      <c r="L175" s="3"/>
      <c r="M175" s="3"/>
      <c r="N175" s="3"/>
      <c r="O175" s="3"/>
      <c r="P175" s="3"/>
      <c r="Q175" s="3"/>
      <c r="R175" s="3"/>
      <c r="S175" s="3"/>
      <c r="T175" s="3"/>
      <c r="U175" s="3"/>
      <c r="V175" s="3"/>
      <c r="W175" s="3"/>
      <c r="X175" s="3"/>
      <c r="Y175" s="3"/>
      <c r="Z175" s="3"/>
    </row>
    <row r="176" ht="15.75" customHeight="1">
      <c r="A176" s="46"/>
      <c r="B176" s="46"/>
      <c r="C176" s="46"/>
      <c r="D176" s="46"/>
      <c r="E176" s="47"/>
      <c r="F176" s="47"/>
      <c r="G176" s="47"/>
      <c r="H176" s="47"/>
      <c r="I176" s="1"/>
      <c r="J176" s="3"/>
      <c r="K176" s="3"/>
      <c r="L176" s="3"/>
      <c r="M176" s="3"/>
      <c r="N176" s="3"/>
      <c r="O176" s="3"/>
      <c r="P176" s="3"/>
      <c r="Q176" s="3"/>
      <c r="R176" s="3"/>
      <c r="S176" s="3"/>
      <c r="T176" s="3"/>
      <c r="U176" s="3"/>
      <c r="V176" s="3"/>
      <c r="W176" s="3"/>
      <c r="X176" s="3"/>
      <c r="Y176" s="3"/>
      <c r="Z176" s="3"/>
    </row>
    <row r="177" ht="15.75" customHeight="1">
      <c r="A177" s="46"/>
      <c r="B177" s="46"/>
      <c r="C177" s="46"/>
      <c r="D177" s="46"/>
      <c r="E177" s="47"/>
      <c r="F177" s="47"/>
      <c r="G177" s="47"/>
      <c r="H177" s="47"/>
      <c r="I177" s="1"/>
      <c r="J177" s="3"/>
      <c r="K177" s="3"/>
      <c r="L177" s="3"/>
      <c r="M177" s="3"/>
      <c r="N177" s="3"/>
      <c r="O177" s="3"/>
      <c r="P177" s="3"/>
      <c r="Q177" s="3"/>
      <c r="R177" s="3"/>
      <c r="S177" s="3"/>
      <c r="T177" s="3"/>
      <c r="U177" s="3"/>
      <c r="V177" s="3"/>
      <c r="W177" s="3"/>
      <c r="X177" s="3"/>
      <c r="Y177" s="3"/>
      <c r="Z177" s="3"/>
    </row>
    <row r="178" ht="15.75" customHeight="1">
      <c r="A178" s="46"/>
      <c r="B178" s="46"/>
      <c r="C178" s="46"/>
      <c r="D178" s="46"/>
      <c r="E178" s="47"/>
      <c r="F178" s="47"/>
      <c r="G178" s="47"/>
      <c r="H178" s="47"/>
      <c r="I178" s="1"/>
      <c r="J178" s="3"/>
      <c r="K178" s="3"/>
      <c r="L178" s="3"/>
      <c r="M178" s="3"/>
      <c r="N178" s="3"/>
      <c r="O178" s="3"/>
      <c r="P178" s="3"/>
      <c r="Q178" s="3"/>
      <c r="R178" s="3"/>
      <c r="S178" s="3"/>
      <c r="T178" s="3"/>
      <c r="U178" s="3"/>
      <c r="V178" s="3"/>
      <c r="W178" s="3"/>
      <c r="X178" s="3"/>
      <c r="Y178" s="3"/>
      <c r="Z178" s="3"/>
    </row>
    <row r="179" ht="15.75" customHeight="1">
      <c r="A179" s="46"/>
      <c r="B179" s="46"/>
      <c r="C179" s="46"/>
      <c r="D179" s="46"/>
      <c r="E179" s="47"/>
      <c r="F179" s="47"/>
      <c r="G179" s="47"/>
      <c r="H179" s="47"/>
      <c r="I179" s="1"/>
      <c r="J179" s="3"/>
      <c r="K179" s="3"/>
      <c r="L179" s="3"/>
      <c r="M179" s="3"/>
      <c r="N179" s="3"/>
      <c r="O179" s="3"/>
      <c r="P179" s="3"/>
      <c r="Q179" s="3"/>
      <c r="R179" s="3"/>
      <c r="S179" s="3"/>
      <c r="T179" s="3"/>
      <c r="U179" s="3"/>
      <c r="V179" s="3"/>
      <c r="W179" s="3"/>
      <c r="X179" s="3"/>
      <c r="Y179" s="3"/>
      <c r="Z179" s="3"/>
    </row>
    <row r="180" ht="15.75" customHeight="1">
      <c r="A180" s="46"/>
      <c r="B180" s="46"/>
      <c r="C180" s="46"/>
      <c r="D180" s="46"/>
      <c r="E180" s="47"/>
      <c r="F180" s="47"/>
      <c r="G180" s="47"/>
      <c r="H180" s="47"/>
      <c r="I180" s="1"/>
      <c r="J180" s="3"/>
      <c r="K180" s="3"/>
      <c r="L180" s="3"/>
      <c r="M180" s="3"/>
      <c r="N180" s="3"/>
      <c r="O180" s="3"/>
      <c r="P180" s="3"/>
      <c r="Q180" s="3"/>
      <c r="R180" s="3"/>
      <c r="S180" s="3"/>
      <c r="T180" s="3"/>
      <c r="U180" s="3"/>
      <c r="V180" s="3"/>
      <c r="W180" s="3"/>
      <c r="X180" s="3"/>
      <c r="Y180" s="3"/>
      <c r="Z180" s="3"/>
    </row>
    <row r="181" ht="15.75" customHeight="1">
      <c r="A181" s="46"/>
      <c r="B181" s="46"/>
      <c r="C181" s="46"/>
      <c r="D181" s="46"/>
      <c r="E181" s="47"/>
      <c r="F181" s="47"/>
      <c r="G181" s="47"/>
      <c r="H181" s="47"/>
      <c r="I181" s="1"/>
      <c r="J181" s="3"/>
      <c r="K181" s="3"/>
      <c r="L181" s="3"/>
      <c r="M181" s="3"/>
      <c r="N181" s="3"/>
      <c r="O181" s="3"/>
      <c r="P181" s="3"/>
      <c r="Q181" s="3"/>
      <c r="R181" s="3"/>
      <c r="S181" s="3"/>
      <c r="T181" s="3"/>
      <c r="U181" s="3"/>
      <c r="V181" s="3"/>
      <c r="W181" s="3"/>
      <c r="X181" s="3"/>
      <c r="Y181" s="3"/>
      <c r="Z181" s="3"/>
    </row>
    <row r="182" ht="15.75" customHeight="1">
      <c r="A182" s="46"/>
      <c r="B182" s="46"/>
      <c r="C182" s="46"/>
      <c r="D182" s="46"/>
      <c r="E182" s="47"/>
      <c r="F182" s="47"/>
      <c r="G182" s="47"/>
      <c r="H182" s="47"/>
      <c r="I182" s="1"/>
      <c r="J182" s="3"/>
      <c r="K182" s="3"/>
      <c r="L182" s="3"/>
      <c r="M182" s="3"/>
      <c r="N182" s="3"/>
      <c r="O182" s="3"/>
      <c r="P182" s="3"/>
      <c r="Q182" s="3"/>
      <c r="R182" s="3"/>
      <c r="S182" s="3"/>
      <c r="T182" s="3"/>
      <c r="U182" s="3"/>
      <c r="V182" s="3"/>
      <c r="W182" s="3"/>
      <c r="X182" s="3"/>
      <c r="Y182" s="3"/>
      <c r="Z182" s="3"/>
    </row>
    <row r="183" ht="15.75" customHeight="1">
      <c r="A183" s="46"/>
      <c r="B183" s="46"/>
      <c r="C183" s="46"/>
      <c r="D183" s="46"/>
      <c r="E183" s="47"/>
      <c r="F183" s="47"/>
      <c r="G183" s="47"/>
      <c r="H183" s="47"/>
      <c r="I183" s="1"/>
      <c r="J183" s="3"/>
      <c r="K183" s="3"/>
      <c r="L183" s="3"/>
      <c r="M183" s="3"/>
      <c r="N183" s="3"/>
      <c r="O183" s="3"/>
      <c r="P183" s="3"/>
      <c r="Q183" s="3"/>
      <c r="R183" s="3"/>
      <c r="S183" s="3"/>
      <c r="T183" s="3"/>
      <c r="U183" s="3"/>
      <c r="V183" s="3"/>
      <c r="W183" s="3"/>
      <c r="X183" s="3"/>
      <c r="Y183" s="3"/>
      <c r="Z183" s="3"/>
    </row>
    <row r="184" ht="15.75" customHeight="1">
      <c r="A184" s="46"/>
      <c r="B184" s="46"/>
      <c r="C184" s="46"/>
      <c r="D184" s="46"/>
      <c r="E184" s="47"/>
      <c r="F184" s="47"/>
      <c r="G184" s="47"/>
      <c r="H184" s="47"/>
      <c r="I184" s="1"/>
      <c r="J184" s="3"/>
      <c r="K184" s="3"/>
      <c r="L184" s="3"/>
      <c r="M184" s="3"/>
      <c r="N184" s="3"/>
      <c r="O184" s="3"/>
      <c r="P184" s="3"/>
      <c r="Q184" s="3"/>
      <c r="R184" s="3"/>
      <c r="S184" s="3"/>
      <c r="T184" s="3"/>
      <c r="U184" s="3"/>
      <c r="V184" s="3"/>
      <c r="W184" s="3"/>
      <c r="X184" s="3"/>
      <c r="Y184" s="3"/>
      <c r="Z184" s="3"/>
    </row>
    <row r="185" ht="15.75" customHeight="1">
      <c r="A185" s="46"/>
      <c r="B185" s="46"/>
      <c r="C185" s="46"/>
      <c r="D185" s="46"/>
      <c r="E185" s="47"/>
      <c r="F185" s="47"/>
      <c r="G185" s="47"/>
      <c r="H185" s="47"/>
      <c r="I185" s="1"/>
      <c r="J185" s="3"/>
      <c r="K185" s="3"/>
      <c r="L185" s="3"/>
      <c r="M185" s="3"/>
      <c r="N185" s="3"/>
      <c r="O185" s="3"/>
      <c r="P185" s="3"/>
      <c r="Q185" s="3"/>
      <c r="R185" s="3"/>
      <c r="S185" s="3"/>
      <c r="T185" s="3"/>
      <c r="U185" s="3"/>
      <c r="V185" s="3"/>
      <c r="W185" s="3"/>
      <c r="X185" s="3"/>
      <c r="Y185" s="3"/>
      <c r="Z185" s="3"/>
    </row>
    <row r="186" ht="15.75" customHeight="1">
      <c r="A186" s="46"/>
      <c r="B186" s="46"/>
      <c r="C186" s="46"/>
      <c r="D186" s="46"/>
      <c r="E186" s="47"/>
      <c r="F186" s="47"/>
      <c r="G186" s="47"/>
      <c r="H186" s="47"/>
      <c r="I186" s="1"/>
      <c r="J186" s="3"/>
      <c r="K186" s="3"/>
      <c r="L186" s="3"/>
      <c r="M186" s="3"/>
      <c r="N186" s="3"/>
      <c r="O186" s="3"/>
      <c r="P186" s="3"/>
      <c r="Q186" s="3"/>
      <c r="R186" s="3"/>
      <c r="S186" s="3"/>
      <c r="T186" s="3"/>
      <c r="U186" s="3"/>
      <c r="V186" s="3"/>
      <c r="W186" s="3"/>
      <c r="X186" s="3"/>
      <c r="Y186" s="3"/>
      <c r="Z186" s="3"/>
    </row>
    <row r="187" ht="15.75" customHeight="1">
      <c r="A187" s="46"/>
      <c r="B187" s="46"/>
      <c r="C187" s="46"/>
      <c r="D187" s="46"/>
      <c r="E187" s="47"/>
      <c r="F187" s="47"/>
      <c r="G187" s="47"/>
      <c r="H187" s="47"/>
      <c r="I187" s="1"/>
      <c r="J187" s="3"/>
      <c r="K187" s="3"/>
      <c r="L187" s="3"/>
      <c r="M187" s="3"/>
      <c r="N187" s="3"/>
      <c r="O187" s="3"/>
      <c r="P187" s="3"/>
      <c r="Q187" s="3"/>
      <c r="R187" s="3"/>
      <c r="S187" s="3"/>
      <c r="T187" s="3"/>
      <c r="U187" s="3"/>
      <c r="V187" s="3"/>
      <c r="W187" s="3"/>
      <c r="X187" s="3"/>
      <c r="Y187" s="3"/>
      <c r="Z187" s="3"/>
    </row>
    <row r="188" ht="15.75" customHeight="1">
      <c r="A188" s="46"/>
      <c r="B188" s="46"/>
      <c r="C188" s="46"/>
      <c r="D188" s="46"/>
      <c r="E188" s="47"/>
      <c r="F188" s="47"/>
      <c r="G188" s="47"/>
      <c r="H188" s="47"/>
      <c r="I188" s="1"/>
      <c r="J188" s="3"/>
      <c r="K188" s="3"/>
      <c r="L188" s="3"/>
      <c r="M188" s="3"/>
      <c r="N188" s="3"/>
      <c r="O188" s="3"/>
      <c r="P188" s="3"/>
      <c r="Q188" s="3"/>
      <c r="R188" s="3"/>
      <c r="S188" s="3"/>
      <c r="T188" s="3"/>
      <c r="U188" s="3"/>
      <c r="V188" s="3"/>
      <c r="W188" s="3"/>
      <c r="X188" s="3"/>
      <c r="Y188" s="3"/>
      <c r="Z188" s="3"/>
    </row>
    <row r="189" ht="15.75" customHeight="1">
      <c r="A189" s="46"/>
      <c r="B189" s="46"/>
      <c r="C189" s="46"/>
      <c r="D189" s="46"/>
      <c r="E189" s="47"/>
      <c r="F189" s="47"/>
      <c r="G189" s="47"/>
      <c r="H189" s="47"/>
      <c r="I189" s="1"/>
      <c r="J189" s="3"/>
      <c r="K189" s="3"/>
      <c r="L189" s="3"/>
      <c r="M189" s="3"/>
      <c r="N189" s="3"/>
      <c r="O189" s="3"/>
      <c r="P189" s="3"/>
      <c r="Q189" s="3"/>
      <c r="R189" s="3"/>
      <c r="S189" s="3"/>
      <c r="T189" s="3"/>
      <c r="U189" s="3"/>
      <c r="V189" s="3"/>
      <c r="W189" s="3"/>
      <c r="X189" s="3"/>
      <c r="Y189" s="3"/>
      <c r="Z189" s="3"/>
    </row>
    <row r="190" ht="15.75" customHeight="1">
      <c r="A190" s="46"/>
      <c r="B190" s="46"/>
      <c r="C190" s="46"/>
      <c r="D190" s="46"/>
      <c r="E190" s="47"/>
      <c r="F190" s="47"/>
      <c r="G190" s="47"/>
      <c r="H190" s="47"/>
      <c r="I190" s="1"/>
      <c r="J190" s="3"/>
      <c r="K190" s="3"/>
      <c r="L190" s="3"/>
      <c r="M190" s="3"/>
      <c r="N190" s="3"/>
      <c r="O190" s="3"/>
      <c r="P190" s="3"/>
      <c r="Q190" s="3"/>
      <c r="R190" s="3"/>
      <c r="S190" s="3"/>
      <c r="T190" s="3"/>
      <c r="U190" s="3"/>
      <c r="V190" s="3"/>
      <c r="W190" s="3"/>
      <c r="X190" s="3"/>
      <c r="Y190" s="3"/>
      <c r="Z190" s="3"/>
    </row>
    <row r="191" ht="15.75" customHeight="1">
      <c r="A191" s="46"/>
      <c r="B191" s="46"/>
      <c r="C191" s="46"/>
      <c r="D191" s="46"/>
      <c r="E191" s="47"/>
      <c r="F191" s="47"/>
      <c r="G191" s="47"/>
      <c r="H191" s="47"/>
      <c r="I191" s="1"/>
      <c r="J191" s="3"/>
      <c r="K191" s="3"/>
      <c r="L191" s="3"/>
      <c r="M191" s="3"/>
      <c r="N191" s="3"/>
      <c r="O191" s="3"/>
      <c r="P191" s="3"/>
      <c r="Q191" s="3"/>
      <c r="R191" s="3"/>
      <c r="S191" s="3"/>
      <c r="T191" s="3"/>
      <c r="U191" s="3"/>
      <c r="V191" s="3"/>
      <c r="W191" s="3"/>
      <c r="X191" s="3"/>
      <c r="Y191" s="3"/>
      <c r="Z191" s="3"/>
    </row>
    <row r="192" ht="15.75" customHeight="1">
      <c r="A192" s="46"/>
      <c r="B192" s="46"/>
      <c r="C192" s="46"/>
      <c r="D192" s="46"/>
      <c r="E192" s="47"/>
      <c r="F192" s="47"/>
      <c r="G192" s="47"/>
      <c r="H192" s="47"/>
      <c r="I192" s="1"/>
      <c r="J192" s="3"/>
      <c r="K192" s="3"/>
      <c r="L192" s="3"/>
      <c r="M192" s="3"/>
      <c r="N192" s="3"/>
      <c r="O192" s="3"/>
      <c r="P192" s="3"/>
      <c r="Q192" s="3"/>
      <c r="R192" s="3"/>
      <c r="S192" s="3"/>
      <c r="T192" s="3"/>
      <c r="U192" s="3"/>
      <c r="V192" s="3"/>
      <c r="W192" s="3"/>
      <c r="X192" s="3"/>
      <c r="Y192" s="3"/>
      <c r="Z192" s="3"/>
    </row>
    <row r="193" ht="15.75" customHeight="1">
      <c r="A193" s="46"/>
      <c r="B193" s="46"/>
      <c r="C193" s="46"/>
      <c r="D193" s="46"/>
      <c r="E193" s="47"/>
      <c r="F193" s="47"/>
      <c r="G193" s="47"/>
      <c r="H193" s="47"/>
      <c r="I193" s="1"/>
      <c r="J193" s="3"/>
      <c r="K193" s="3"/>
      <c r="L193" s="3"/>
      <c r="M193" s="3"/>
      <c r="N193" s="3"/>
      <c r="O193" s="3"/>
      <c r="P193" s="3"/>
      <c r="Q193" s="3"/>
      <c r="R193" s="3"/>
      <c r="S193" s="3"/>
      <c r="T193" s="3"/>
      <c r="U193" s="3"/>
      <c r="V193" s="3"/>
      <c r="W193" s="3"/>
      <c r="X193" s="3"/>
      <c r="Y193" s="3"/>
      <c r="Z193" s="3"/>
    </row>
    <row r="194" ht="15.75" customHeight="1">
      <c r="A194" s="46"/>
      <c r="B194" s="46"/>
      <c r="C194" s="46"/>
      <c r="D194" s="46"/>
      <c r="E194" s="47"/>
      <c r="F194" s="47"/>
      <c r="G194" s="47"/>
      <c r="H194" s="47"/>
      <c r="I194" s="1"/>
      <c r="J194" s="3"/>
      <c r="K194" s="3"/>
      <c r="L194" s="3"/>
      <c r="M194" s="3"/>
      <c r="N194" s="3"/>
      <c r="O194" s="3"/>
      <c r="P194" s="3"/>
      <c r="Q194" s="3"/>
      <c r="R194" s="3"/>
      <c r="S194" s="3"/>
      <c r="T194" s="3"/>
      <c r="U194" s="3"/>
      <c r="V194" s="3"/>
      <c r="W194" s="3"/>
      <c r="X194" s="3"/>
      <c r="Y194" s="3"/>
      <c r="Z194" s="3"/>
    </row>
    <row r="195" ht="15.75" customHeight="1">
      <c r="A195" s="46"/>
      <c r="B195" s="46"/>
      <c r="C195" s="46"/>
      <c r="D195" s="46"/>
      <c r="E195" s="47"/>
      <c r="F195" s="47"/>
      <c r="G195" s="47"/>
      <c r="H195" s="47"/>
      <c r="I195" s="1"/>
      <c r="J195" s="3"/>
      <c r="K195" s="3"/>
      <c r="L195" s="3"/>
      <c r="M195" s="3"/>
      <c r="N195" s="3"/>
      <c r="O195" s="3"/>
      <c r="P195" s="3"/>
      <c r="Q195" s="3"/>
      <c r="R195" s="3"/>
      <c r="S195" s="3"/>
      <c r="T195" s="3"/>
      <c r="U195" s="3"/>
      <c r="V195" s="3"/>
      <c r="W195" s="3"/>
      <c r="X195" s="3"/>
      <c r="Y195" s="3"/>
      <c r="Z195" s="3"/>
    </row>
    <row r="196" ht="15.75" customHeight="1">
      <c r="A196" s="46"/>
      <c r="B196" s="46"/>
      <c r="C196" s="46"/>
      <c r="D196" s="46"/>
      <c r="E196" s="47"/>
      <c r="F196" s="47"/>
      <c r="G196" s="47"/>
      <c r="H196" s="47"/>
      <c r="I196" s="1"/>
      <c r="J196" s="3"/>
      <c r="K196" s="3"/>
      <c r="L196" s="3"/>
      <c r="M196" s="3"/>
      <c r="N196" s="3"/>
      <c r="O196" s="3"/>
      <c r="P196" s="3"/>
      <c r="Q196" s="3"/>
      <c r="R196" s="3"/>
      <c r="S196" s="3"/>
      <c r="T196" s="3"/>
      <c r="U196" s="3"/>
      <c r="V196" s="3"/>
      <c r="W196" s="3"/>
      <c r="X196" s="3"/>
      <c r="Y196" s="3"/>
      <c r="Z196" s="3"/>
    </row>
    <row r="197" ht="15.75" customHeight="1">
      <c r="A197" s="46"/>
      <c r="B197" s="46"/>
      <c r="C197" s="46"/>
      <c r="D197" s="46"/>
      <c r="E197" s="47"/>
      <c r="F197" s="47"/>
      <c r="G197" s="47"/>
      <c r="H197" s="47"/>
      <c r="I197" s="1"/>
      <c r="J197" s="3"/>
      <c r="K197" s="3"/>
      <c r="L197" s="3"/>
      <c r="M197" s="3"/>
      <c r="N197" s="3"/>
      <c r="O197" s="3"/>
      <c r="P197" s="3"/>
      <c r="Q197" s="3"/>
      <c r="R197" s="3"/>
      <c r="S197" s="3"/>
      <c r="T197" s="3"/>
      <c r="U197" s="3"/>
      <c r="V197" s="3"/>
      <c r="W197" s="3"/>
      <c r="X197" s="3"/>
      <c r="Y197" s="3"/>
      <c r="Z197" s="3"/>
    </row>
    <row r="198" ht="15.75" customHeight="1">
      <c r="A198" s="46"/>
      <c r="B198" s="46"/>
      <c r="C198" s="46"/>
      <c r="D198" s="46"/>
      <c r="E198" s="47"/>
      <c r="F198" s="47"/>
      <c r="G198" s="47"/>
      <c r="H198" s="47"/>
      <c r="I198" s="1"/>
      <c r="J198" s="3"/>
      <c r="K198" s="3"/>
      <c r="L198" s="3"/>
      <c r="M198" s="3"/>
      <c r="N198" s="3"/>
      <c r="O198" s="3"/>
      <c r="P198" s="3"/>
      <c r="Q198" s="3"/>
      <c r="R198" s="3"/>
      <c r="S198" s="3"/>
      <c r="T198" s="3"/>
      <c r="U198" s="3"/>
      <c r="V198" s="3"/>
      <c r="W198" s="3"/>
      <c r="X198" s="3"/>
      <c r="Y198" s="3"/>
      <c r="Z198" s="3"/>
    </row>
    <row r="199" ht="15.75" customHeight="1">
      <c r="A199" s="46"/>
      <c r="B199" s="46"/>
      <c r="C199" s="46"/>
      <c r="D199" s="46"/>
      <c r="E199" s="47"/>
      <c r="F199" s="47"/>
      <c r="G199" s="47"/>
      <c r="H199" s="47"/>
      <c r="I199" s="1"/>
      <c r="J199" s="3"/>
      <c r="K199" s="3"/>
      <c r="L199" s="3"/>
      <c r="M199" s="3"/>
      <c r="N199" s="3"/>
      <c r="O199" s="3"/>
      <c r="P199" s="3"/>
      <c r="Q199" s="3"/>
      <c r="R199" s="3"/>
      <c r="S199" s="3"/>
      <c r="T199" s="3"/>
      <c r="U199" s="3"/>
      <c r="V199" s="3"/>
      <c r="W199" s="3"/>
      <c r="X199" s="3"/>
      <c r="Y199" s="3"/>
      <c r="Z199" s="3"/>
    </row>
    <row r="200" ht="15.75" customHeight="1">
      <c r="A200" s="46"/>
      <c r="B200" s="46"/>
      <c r="C200" s="46"/>
      <c r="D200" s="46"/>
      <c r="E200" s="47"/>
      <c r="F200" s="47"/>
      <c r="G200" s="47"/>
      <c r="H200" s="47"/>
      <c r="I200" s="1"/>
      <c r="J200" s="3"/>
      <c r="K200" s="3"/>
      <c r="L200" s="3"/>
      <c r="M200" s="3"/>
      <c r="N200" s="3"/>
      <c r="O200" s="3"/>
      <c r="P200" s="3"/>
      <c r="Q200" s="3"/>
      <c r="R200" s="3"/>
      <c r="S200" s="3"/>
      <c r="T200" s="3"/>
      <c r="U200" s="3"/>
      <c r="V200" s="3"/>
      <c r="W200" s="3"/>
      <c r="X200" s="3"/>
      <c r="Y200" s="3"/>
      <c r="Z200" s="3"/>
    </row>
    <row r="201" ht="15.75" customHeight="1">
      <c r="A201" s="46"/>
      <c r="B201" s="46"/>
      <c r="C201" s="46"/>
      <c r="D201" s="46"/>
      <c r="E201" s="47"/>
      <c r="F201" s="47"/>
      <c r="G201" s="47"/>
      <c r="H201" s="47"/>
      <c r="I201" s="1"/>
      <c r="J201" s="3"/>
      <c r="K201" s="3"/>
      <c r="L201" s="3"/>
      <c r="M201" s="3"/>
      <c r="N201" s="3"/>
      <c r="O201" s="3"/>
      <c r="P201" s="3"/>
      <c r="Q201" s="3"/>
      <c r="R201" s="3"/>
      <c r="S201" s="3"/>
      <c r="T201" s="3"/>
      <c r="U201" s="3"/>
      <c r="V201" s="3"/>
      <c r="W201" s="3"/>
      <c r="X201" s="3"/>
      <c r="Y201" s="3"/>
      <c r="Z201" s="3"/>
    </row>
    <row r="202" ht="15.75" customHeight="1">
      <c r="A202" s="46"/>
      <c r="B202" s="46"/>
      <c r="C202" s="46"/>
      <c r="D202" s="46"/>
      <c r="E202" s="47"/>
      <c r="F202" s="47"/>
      <c r="G202" s="47"/>
      <c r="H202" s="47"/>
      <c r="I202" s="1"/>
      <c r="J202" s="3"/>
      <c r="K202" s="3"/>
      <c r="L202" s="3"/>
      <c r="M202" s="3"/>
      <c r="N202" s="3"/>
      <c r="O202" s="3"/>
      <c r="P202" s="3"/>
      <c r="Q202" s="3"/>
      <c r="R202" s="3"/>
      <c r="S202" s="3"/>
      <c r="T202" s="3"/>
      <c r="U202" s="3"/>
      <c r="V202" s="3"/>
      <c r="W202" s="3"/>
      <c r="X202" s="3"/>
      <c r="Y202" s="3"/>
      <c r="Z202" s="3"/>
    </row>
    <row r="203" ht="15.75" customHeight="1">
      <c r="A203" s="46"/>
      <c r="B203" s="46"/>
      <c r="C203" s="46"/>
      <c r="D203" s="46"/>
      <c r="E203" s="47"/>
      <c r="F203" s="47"/>
      <c r="G203" s="47"/>
      <c r="H203" s="47"/>
      <c r="I203" s="1"/>
      <c r="J203" s="3"/>
      <c r="K203" s="3"/>
      <c r="L203" s="3"/>
      <c r="M203" s="3"/>
      <c r="N203" s="3"/>
      <c r="O203" s="3"/>
      <c r="P203" s="3"/>
      <c r="Q203" s="3"/>
      <c r="R203" s="3"/>
      <c r="S203" s="3"/>
      <c r="T203" s="3"/>
      <c r="U203" s="3"/>
      <c r="V203" s="3"/>
      <c r="W203" s="3"/>
      <c r="X203" s="3"/>
      <c r="Y203" s="3"/>
      <c r="Z203" s="3"/>
    </row>
    <row r="204" ht="15.75" customHeight="1">
      <c r="A204" s="46"/>
      <c r="B204" s="46"/>
      <c r="C204" s="46"/>
      <c r="D204" s="46"/>
      <c r="E204" s="47"/>
      <c r="F204" s="47"/>
      <c r="G204" s="47"/>
      <c r="H204" s="47"/>
      <c r="I204" s="1"/>
      <c r="J204" s="3"/>
      <c r="K204" s="3"/>
      <c r="L204" s="3"/>
      <c r="M204" s="3"/>
      <c r="N204" s="3"/>
      <c r="O204" s="3"/>
      <c r="P204" s="3"/>
      <c r="Q204" s="3"/>
      <c r="R204" s="3"/>
      <c r="S204" s="3"/>
      <c r="T204" s="3"/>
      <c r="U204" s="3"/>
      <c r="V204" s="3"/>
      <c r="W204" s="3"/>
      <c r="X204" s="3"/>
      <c r="Y204" s="3"/>
      <c r="Z204" s="3"/>
    </row>
    <row r="205" ht="15.75" customHeight="1">
      <c r="A205" s="46"/>
      <c r="B205" s="46"/>
      <c r="C205" s="46"/>
      <c r="D205" s="46"/>
      <c r="E205" s="47"/>
      <c r="F205" s="47"/>
      <c r="G205" s="47"/>
      <c r="H205" s="47"/>
      <c r="I205" s="1"/>
      <c r="J205" s="3"/>
      <c r="K205" s="3"/>
      <c r="L205" s="3"/>
      <c r="M205" s="3"/>
      <c r="N205" s="3"/>
      <c r="O205" s="3"/>
      <c r="P205" s="3"/>
      <c r="Q205" s="3"/>
      <c r="R205" s="3"/>
      <c r="S205" s="3"/>
      <c r="T205" s="3"/>
      <c r="U205" s="3"/>
      <c r="V205" s="3"/>
      <c r="W205" s="3"/>
      <c r="X205" s="3"/>
      <c r="Y205" s="3"/>
      <c r="Z205" s="3"/>
    </row>
    <row r="206" ht="15.75" customHeight="1">
      <c r="A206" s="46"/>
      <c r="B206" s="46"/>
      <c r="C206" s="46"/>
      <c r="D206" s="46"/>
      <c r="E206" s="47"/>
      <c r="F206" s="47"/>
      <c r="G206" s="47"/>
      <c r="H206" s="47"/>
      <c r="I206" s="1"/>
      <c r="J206" s="3"/>
      <c r="K206" s="3"/>
      <c r="L206" s="3"/>
      <c r="M206" s="3"/>
      <c r="N206" s="3"/>
      <c r="O206" s="3"/>
      <c r="P206" s="3"/>
      <c r="Q206" s="3"/>
      <c r="R206" s="3"/>
      <c r="S206" s="3"/>
      <c r="T206" s="3"/>
      <c r="U206" s="3"/>
      <c r="V206" s="3"/>
      <c r="W206" s="3"/>
      <c r="X206" s="3"/>
      <c r="Y206" s="3"/>
      <c r="Z206" s="3"/>
    </row>
    <row r="207" ht="15.75" customHeight="1">
      <c r="A207" s="46"/>
      <c r="B207" s="46"/>
      <c r="C207" s="46"/>
      <c r="D207" s="46"/>
      <c r="E207" s="47"/>
      <c r="F207" s="47"/>
      <c r="G207" s="47"/>
      <c r="H207" s="47"/>
      <c r="I207" s="1"/>
      <c r="J207" s="3"/>
      <c r="K207" s="3"/>
      <c r="L207" s="3"/>
      <c r="M207" s="3"/>
      <c r="N207" s="3"/>
      <c r="O207" s="3"/>
      <c r="P207" s="3"/>
      <c r="Q207" s="3"/>
      <c r="R207" s="3"/>
      <c r="S207" s="3"/>
      <c r="T207" s="3"/>
      <c r="U207" s="3"/>
      <c r="V207" s="3"/>
      <c r="W207" s="3"/>
      <c r="X207" s="3"/>
      <c r="Y207" s="3"/>
      <c r="Z207" s="3"/>
    </row>
    <row r="208" ht="15.75" customHeight="1">
      <c r="A208" s="46"/>
      <c r="B208" s="46"/>
      <c r="C208" s="46"/>
      <c r="D208" s="46"/>
      <c r="E208" s="47"/>
      <c r="F208" s="47"/>
      <c r="G208" s="47"/>
      <c r="H208" s="47"/>
      <c r="I208" s="1"/>
      <c r="J208" s="3"/>
      <c r="K208" s="3"/>
      <c r="L208" s="3"/>
      <c r="M208" s="3"/>
      <c r="N208" s="3"/>
      <c r="O208" s="3"/>
      <c r="P208" s="3"/>
      <c r="Q208" s="3"/>
      <c r="R208" s="3"/>
      <c r="S208" s="3"/>
      <c r="T208" s="3"/>
      <c r="U208" s="3"/>
      <c r="V208" s="3"/>
      <c r="W208" s="3"/>
      <c r="X208" s="3"/>
      <c r="Y208" s="3"/>
      <c r="Z208" s="3"/>
    </row>
    <row r="209" ht="15.75" customHeight="1">
      <c r="A209" s="46"/>
      <c r="B209" s="46"/>
      <c r="C209" s="46"/>
      <c r="D209" s="46"/>
      <c r="E209" s="47"/>
      <c r="F209" s="47"/>
      <c r="G209" s="47"/>
      <c r="H209" s="47"/>
      <c r="I209" s="1"/>
      <c r="J209" s="3"/>
      <c r="K209" s="3"/>
      <c r="L209" s="3"/>
      <c r="M209" s="3"/>
      <c r="N209" s="3"/>
      <c r="O209" s="3"/>
      <c r="P209" s="3"/>
      <c r="Q209" s="3"/>
      <c r="R209" s="3"/>
      <c r="S209" s="3"/>
      <c r="T209" s="3"/>
      <c r="U209" s="3"/>
      <c r="V209" s="3"/>
      <c r="W209" s="3"/>
      <c r="X209" s="3"/>
      <c r="Y209" s="3"/>
      <c r="Z209" s="3"/>
    </row>
    <row r="210" ht="15.75" customHeight="1">
      <c r="A210" s="46"/>
      <c r="B210" s="46"/>
      <c r="C210" s="46"/>
      <c r="D210" s="46"/>
      <c r="E210" s="47"/>
      <c r="F210" s="47"/>
      <c r="G210" s="47"/>
      <c r="H210" s="47"/>
      <c r="I210" s="1"/>
      <c r="J210" s="3"/>
      <c r="K210" s="3"/>
      <c r="L210" s="3"/>
      <c r="M210" s="3"/>
      <c r="N210" s="3"/>
      <c r="O210" s="3"/>
      <c r="P210" s="3"/>
      <c r="Q210" s="3"/>
      <c r="R210" s="3"/>
      <c r="S210" s="3"/>
      <c r="T210" s="3"/>
      <c r="U210" s="3"/>
      <c r="V210" s="3"/>
      <c r="W210" s="3"/>
      <c r="X210" s="3"/>
      <c r="Y210" s="3"/>
      <c r="Z210" s="3"/>
    </row>
    <row r="211" ht="15.75" customHeight="1">
      <c r="A211" s="46"/>
      <c r="B211" s="46"/>
      <c r="C211" s="46"/>
      <c r="D211" s="46"/>
      <c r="E211" s="47"/>
      <c r="F211" s="47"/>
      <c r="G211" s="47"/>
      <c r="H211" s="47"/>
      <c r="I211" s="1"/>
      <c r="J211" s="3"/>
      <c r="K211" s="3"/>
      <c r="L211" s="3"/>
      <c r="M211" s="3"/>
      <c r="N211" s="3"/>
      <c r="O211" s="3"/>
      <c r="P211" s="3"/>
      <c r="Q211" s="3"/>
      <c r="R211" s="3"/>
      <c r="S211" s="3"/>
      <c r="T211" s="3"/>
      <c r="U211" s="3"/>
      <c r="V211" s="3"/>
      <c r="W211" s="3"/>
      <c r="X211" s="3"/>
      <c r="Y211" s="3"/>
      <c r="Z211" s="3"/>
    </row>
    <row r="212" ht="15.75" customHeight="1">
      <c r="A212" s="46"/>
      <c r="B212" s="46"/>
      <c r="C212" s="46"/>
      <c r="D212" s="46"/>
      <c r="E212" s="47"/>
      <c r="F212" s="47"/>
      <c r="G212" s="47"/>
      <c r="H212" s="47"/>
      <c r="I212" s="1"/>
      <c r="J212" s="3"/>
      <c r="K212" s="3"/>
      <c r="L212" s="3"/>
      <c r="M212" s="3"/>
      <c r="N212" s="3"/>
      <c r="O212" s="3"/>
      <c r="P212" s="3"/>
      <c r="Q212" s="3"/>
      <c r="R212" s="3"/>
      <c r="S212" s="3"/>
      <c r="T212" s="3"/>
      <c r="U212" s="3"/>
      <c r="V212" s="3"/>
      <c r="W212" s="3"/>
      <c r="X212" s="3"/>
      <c r="Y212" s="3"/>
      <c r="Z212" s="3"/>
    </row>
    <row r="213" ht="15.75" customHeight="1">
      <c r="A213" s="46"/>
      <c r="B213" s="46"/>
      <c r="C213" s="46"/>
      <c r="D213" s="46"/>
      <c r="E213" s="47"/>
      <c r="F213" s="47"/>
      <c r="G213" s="47"/>
      <c r="H213" s="47"/>
      <c r="I213" s="1"/>
      <c r="J213" s="3"/>
      <c r="K213" s="3"/>
      <c r="L213" s="3"/>
      <c r="M213" s="3"/>
      <c r="N213" s="3"/>
      <c r="O213" s="3"/>
      <c r="P213" s="3"/>
      <c r="Q213" s="3"/>
      <c r="R213" s="3"/>
      <c r="S213" s="3"/>
      <c r="T213" s="3"/>
      <c r="U213" s="3"/>
      <c r="V213" s="3"/>
      <c r="W213" s="3"/>
      <c r="X213" s="3"/>
      <c r="Y213" s="3"/>
      <c r="Z213" s="3"/>
    </row>
    <row r="214" ht="15.75" customHeight="1">
      <c r="A214" s="46"/>
      <c r="B214" s="46"/>
      <c r="C214" s="46"/>
      <c r="D214" s="46"/>
      <c r="E214" s="47"/>
      <c r="F214" s="47"/>
      <c r="G214" s="47"/>
      <c r="H214" s="47"/>
      <c r="I214" s="1"/>
      <c r="J214" s="3"/>
      <c r="K214" s="3"/>
      <c r="L214" s="3"/>
      <c r="M214" s="3"/>
      <c r="N214" s="3"/>
      <c r="O214" s="3"/>
      <c r="P214" s="3"/>
      <c r="Q214" s="3"/>
      <c r="R214" s="3"/>
      <c r="S214" s="3"/>
      <c r="T214" s="3"/>
      <c r="U214" s="3"/>
      <c r="V214" s="3"/>
      <c r="W214" s="3"/>
      <c r="X214" s="3"/>
      <c r="Y214" s="3"/>
      <c r="Z214" s="3"/>
    </row>
    <row r="215" ht="15.75" customHeight="1">
      <c r="A215" s="46"/>
      <c r="B215" s="46"/>
      <c r="C215" s="46"/>
      <c r="D215" s="46"/>
      <c r="E215" s="47"/>
      <c r="F215" s="47"/>
      <c r="G215" s="47"/>
      <c r="H215" s="47"/>
      <c r="I215" s="1"/>
      <c r="J215" s="3"/>
      <c r="K215" s="3"/>
      <c r="L215" s="3"/>
      <c r="M215" s="3"/>
      <c r="N215" s="3"/>
      <c r="O215" s="3"/>
      <c r="P215" s="3"/>
      <c r="Q215" s="3"/>
      <c r="R215" s="3"/>
      <c r="S215" s="3"/>
      <c r="T215" s="3"/>
      <c r="U215" s="3"/>
      <c r="V215" s="3"/>
      <c r="W215" s="3"/>
      <c r="X215" s="3"/>
      <c r="Y215" s="3"/>
      <c r="Z215" s="3"/>
    </row>
    <row r="216" ht="15.75" customHeight="1">
      <c r="A216" s="46"/>
      <c r="B216" s="46"/>
      <c r="C216" s="46"/>
      <c r="D216" s="46"/>
      <c r="E216" s="47"/>
      <c r="F216" s="47"/>
      <c r="G216" s="47"/>
      <c r="H216" s="47"/>
      <c r="I216" s="1"/>
      <c r="J216" s="3"/>
      <c r="K216" s="3"/>
      <c r="L216" s="3"/>
      <c r="M216" s="3"/>
      <c r="N216" s="3"/>
      <c r="O216" s="3"/>
      <c r="P216" s="3"/>
      <c r="Q216" s="3"/>
      <c r="R216" s="3"/>
      <c r="S216" s="3"/>
      <c r="T216" s="3"/>
      <c r="U216" s="3"/>
      <c r="V216" s="3"/>
      <c r="W216" s="3"/>
      <c r="X216" s="3"/>
      <c r="Y216" s="3"/>
      <c r="Z216" s="3"/>
    </row>
    <row r="217" ht="15.75" customHeight="1">
      <c r="A217" s="46"/>
      <c r="B217" s="46"/>
      <c r="C217" s="46"/>
      <c r="D217" s="46"/>
      <c r="E217" s="47"/>
      <c r="F217" s="47"/>
      <c r="G217" s="47"/>
      <c r="H217" s="47"/>
      <c r="I217" s="1"/>
      <c r="J217" s="3"/>
      <c r="K217" s="3"/>
      <c r="L217" s="3"/>
      <c r="M217" s="3"/>
      <c r="N217" s="3"/>
      <c r="O217" s="3"/>
      <c r="P217" s="3"/>
      <c r="Q217" s="3"/>
      <c r="R217" s="3"/>
      <c r="S217" s="3"/>
      <c r="T217" s="3"/>
      <c r="U217" s="3"/>
      <c r="V217" s="3"/>
      <c r="W217" s="3"/>
      <c r="X217" s="3"/>
      <c r="Y217" s="3"/>
      <c r="Z217" s="3"/>
    </row>
    <row r="218" ht="15.75" customHeight="1">
      <c r="A218" s="46"/>
      <c r="B218" s="46"/>
      <c r="C218" s="46"/>
      <c r="D218" s="46"/>
      <c r="E218" s="47"/>
      <c r="F218" s="47"/>
      <c r="G218" s="47"/>
      <c r="H218" s="47"/>
      <c r="I218" s="1"/>
      <c r="J218" s="3"/>
      <c r="K218" s="3"/>
      <c r="L218" s="3"/>
      <c r="M218" s="3"/>
      <c r="N218" s="3"/>
      <c r="O218" s="3"/>
      <c r="P218" s="3"/>
      <c r="Q218" s="3"/>
      <c r="R218" s="3"/>
      <c r="S218" s="3"/>
      <c r="T218" s="3"/>
      <c r="U218" s="3"/>
      <c r="V218" s="3"/>
      <c r="W218" s="3"/>
      <c r="X218" s="3"/>
      <c r="Y218" s="3"/>
      <c r="Z218" s="3"/>
    </row>
    <row r="219" ht="15.75" customHeight="1">
      <c r="A219" s="46"/>
      <c r="B219" s="46"/>
      <c r="C219" s="46"/>
      <c r="D219" s="46"/>
      <c r="E219" s="47"/>
      <c r="F219" s="47"/>
      <c r="G219" s="47"/>
      <c r="H219" s="47"/>
      <c r="I219" s="1"/>
      <c r="J219" s="3"/>
      <c r="K219" s="3"/>
      <c r="L219" s="3"/>
      <c r="M219" s="3"/>
      <c r="N219" s="3"/>
      <c r="O219" s="3"/>
      <c r="P219" s="3"/>
      <c r="Q219" s="3"/>
      <c r="R219" s="3"/>
      <c r="S219" s="3"/>
      <c r="T219" s="3"/>
      <c r="U219" s="3"/>
      <c r="V219" s="3"/>
      <c r="W219" s="3"/>
      <c r="X219" s="3"/>
      <c r="Y219" s="3"/>
      <c r="Z219" s="3"/>
    </row>
    <row r="220" ht="15.75" customHeight="1">
      <c r="A220" s="46"/>
      <c r="B220" s="46"/>
      <c r="C220" s="46"/>
      <c r="D220" s="46"/>
      <c r="E220" s="47"/>
      <c r="F220" s="47"/>
      <c r="G220" s="47"/>
      <c r="H220" s="47"/>
      <c r="I220" s="1"/>
      <c r="J220" s="3"/>
      <c r="K220" s="3"/>
      <c r="L220" s="3"/>
      <c r="M220" s="3"/>
      <c r="N220" s="3"/>
      <c r="O220" s="3"/>
      <c r="P220" s="3"/>
      <c r="Q220" s="3"/>
      <c r="R220" s="3"/>
      <c r="S220" s="3"/>
      <c r="T220" s="3"/>
      <c r="U220" s="3"/>
      <c r="V220" s="3"/>
      <c r="W220" s="3"/>
      <c r="X220" s="3"/>
      <c r="Y220" s="3"/>
      <c r="Z220" s="3"/>
    </row>
    <row r="221" ht="15.75" customHeight="1">
      <c r="A221" s="46"/>
      <c r="B221" s="46"/>
      <c r="C221" s="46"/>
      <c r="D221" s="46"/>
      <c r="E221" s="47"/>
      <c r="F221" s="47"/>
      <c r="G221" s="47"/>
      <c r="H221" s="47"/>
      <c r="I221" s="1"/>
      <c r="J221" s="3"/>
      <c r="K221" s="3"/>
      <c r="L221" s="3"/>
      <c r="M221" s="3"/>
      <c r="N221" s="3"/>
      <c r="O221" s="3"/>
      <c r="P221" s="3"/>
      <c r="Q221" s="3"/>
      <c r="R221" s="3"/>
      <c r="S221" s="3"/>
      <c r="T221" s="3"/>
      <c r="U221" s="3"/>
      <c r="V221" s="3"/>
      <c r="W221" s="3"/>
      <c r="X221" s="3"/>
      <c r="Y221" s="3"/>
      <c r="Z221" s="3"/>
    </row>
    <row r="222" ht="15.75" customHeight="1">
      <c r="A222" s="46"/>
      <c r="B222" s="46"/>
      <c r="C222" s="46"/>
      <c r="D222" s="46"/>
      <c r="E222" s="47"/>
      <c r="F222" s="47"/>
      <c r="G222" s="47"/>
      <c r="H222" s="47"/>
      <c r="I222" s="1"/>
      <c r="J222" s="3"/>
      <c r="K222" s="3"/>
      <c r="L222" s="3"/>
      <c r="M222" s="3"/>
      <c r="N222" s="3"/>
      <c r="O222" s="3"/>
      <c r="P222" s="3"/>
      <c r="Q222" s="3"/>
      <c r="R222" s="3"/>
      <c r="S222" s="3"/>
      <c r="T222" s="3"/>
      <c r="U222" s="3"/>
      <c r="V222" s="3"/>
      <c r="W222" s="3"/>
      <c r="X222" s="3"/>
      <c r="Y222" s="3"/>
      <c r="Z222" s="3"/>
    </row>
    <row r="223" ht="15.75" customHeight="1">
      <c r="A223" s="46"/>
      <c r="B223" s="46"/>
      <c r="C223" s="46"/>
      <c r="D223" s="46"/>
      <c r="E223" s="47"/>
      <c r="F223" s="47"/>
      <c r="G223" s="47"/>
      <c r="H223" s="47"/>
      <c r="I223" s="1"/>
      <c r="J223" s="3"/>
      <c r="K223" s="3"/>
      <c r="L223" s="3"/>
      <c r="M223" s="3"/>
      <c r="N223" s="3"/>
      <c r="O223" s="3"/>
      <c r="P223" s="3"/>
      <c r="Q223" s="3"/>
      <c r="R223" s="3"/>
      <c r="S223" s="3"/>
      <c r="T223" s="3"/>
      <c r="U223" s="3"/>
      <c r="V223" s="3"/>
      <c r="W223" s="3"/>
      <c r="X223" s="3"/>
      <c r="Y223" s="3"/>
      <c r="Z223" s="3"/>
    </row>
    <row r="224" ht="15.75" customHeight="1">
      <c r="A224" s="46"/>
      <c r="B224" s="46"/>
      <c r="C224" s="46"/>
      <c r="D224" s="46"/>
      <c r="E224" s="47"/>
      <c r="F224" s="47"/>
      <c r="G224" s="47"/>
      <c r="H224" s="47"/>
      <c r="I224" s="1"/>
      <c r="J224" s="3"/>
      <c r="K224" s="3"/>
      <c r="L224" s="3"/>
      <c r="M224" s="3"/>
      <c r="N224" s="3"/>
      <c r="O224" s="3"/>
      <c r="P224" s="3"/>
      <c r="Q224" s="3"/>
      <c r="R224" s="3"/>
      <c r="S224" s="3"/>
      <c r="T224" s="3"/>
      <c r="U224" s="3"/>
      <c r="V224" s="3"/>
      <c r="W224" s="3"/>
      <c r="X224" s="3"/>
      <c r="Y224" s="3"/>
      <c r="Z224" s="3"/>
    </row>
    <row r="225" ht="15.75" customHeight="1">
      <c r="A225" s="46"/>
      <c r="B225" s="46"/>
      <c r="C225" s="46"/>
      <c r="D225" s="46"/>
      <c r="E225" s="47"/>
      <c r="F225" s="47"/>
      <c r="G225" s="47"/>
      <c r="H225" s="47"/>
      <c r="I225" s="1"/>
      <c r="J225" s="3"/>
      <c r="K225" s="3"/>
      <c r="L225" s="3"/>
      <c r="M225" s="3"/>
      <c r="N225" s="3"/>
      <c r="O225" s="3"/>
      <c r="P225" s="3"/>
      <c r="Q225" s="3"/>
      <c r="R225" s="3"/>
      <c r="S225" s="3"/>
      <c r="T225" s="3"/>
      <c r="U225" s="3"/>
      <c r="V225" s="3"/>
      <c r="W225" s="3"/>
      <c r="X225" s="3"/>
      <c r="Y225" s="3"/>
      <c r="Z225" s="3"/>
    </row>
    <row r="226" ht="15.75" customHeight="1">
      <c r="A226" s="46"/>
      <c r="B226" s="46"/>
      <c r="C226" s="46"/>
      <c r="D226" s="46"/>
      <c r="E226" s="47"/>
      <c r="F226" s="47"/>
      <c r="G226" s="47"/>
      <c r="H226" s="47"/>
      <c r="I226" s="1"/>
      <c r="J226" s="3"/>
      <c r="K226" s="3"/>
      <c r="L226" s="3"/>
      <c r="M226" s="3"/>
      <c r="N226" s="3"/>
      <c r="O226" s="3"/>
      <c r="P226" s="3"/>
      <c r="Q226" s="3"/>
      <c r="R226" s="3"/>
      <c r="S226" s="3"/>
      <c r="T226" s="3"/>
      <c r="U226" s="3"/>
      <c r="V226" s="3"/>
      <c r="W226" s="3"/>
      <c r="X226" s="3"/>
      <c r="Y226" s="3"/>
      <c r="Z226" s="3"/>
    </row>
    <row r="227" ht="15.75" customHeight="1">
      <c r="A227" s="46"/>
      <c r="B227" s="46"/>
      <c r="C227" s="46"/>
      <c r="D227" s="46"/>
      <c r="E227" s="47"/>
      <c r="F227" s="47"/>
      <c r="G227" s="47"/>
      <c r="H227" s="47"/>
      <c r="I227" s="1"/>
      <c r="J227" s="3"/>
      <c r="K227" s="3"/>
      <c r="L227" s="3"/>
      <c r="M227" s="3"/>
      <c r="N227" s="3"/>
      <c r="O227" s="3"/>
      <c r="P227" s="3"/>
      <c r="Q227" s="3"/>
      <c r="R227" s="3"/>
      <c r="S227" s="3"/>
      <c r="T227" s="3"/>
      <c r="U227" s="3"/>
      <c r="V227" s="3"/>
      <c r="W227" s="3"/>
      <c r="X227" s="3"/>
      <c r="Y227" s="3"/>
      <c r="Z227" s="3"/>
    </row>
    <row r="228" ht="15.75" customHeight="1">
      <c r="A228" s="46"/>
      <c r="B228" s="46"/>
      <c r="C228" s="46"/>
      <c r="D228" s="46"/>
      <c r="E228" s="47"/>
      <c r="F228" s="47"/>
      <c r="G228" s="47"/>
      <c r="H228" s="47"/>
      <c r="I228" s="1"/>
      <c r="J228" s="3"/>
      <c r="K228" s="3"/>
      <c r="L228" s="3"/>
      <c r="M228" s="3"/>
      <c r="N228" s="3"/>
      <c r="O228" s="3"/>
      <c r="P228" s="3"/>
      <c r="Q228" s="3"/>
      <c r="R228" s="3"/>
      <c r="S228" s="3"/>
      <c r="T228" s="3"/>
      <c r="U228" s="3"/>
      <c r="V228" s="3"/>
      <c r="W228" s="3"/>
      <c r="X228" s="3"/>
      <c r="Y228" s="3"/>
      <c r="Z228" s="3"/>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8:I28"/>
    <mergeCell ref="A2:I2"/>
    <mergeCell ref="A4:I4"/>
    <mergeCell ref="A5:I5"/>
    <mergeCell ref="A6:I6"/>
    <mergeCell ref="A7:I7"/>
    <mergeCell ref="A8:I8"/>
    <mergeCell ref="A9:I9"/>
  </mergeCells>
  <hyperlinks>
    <hyperlink r:id="rId1" ref="F15"/>
    <hyperlink r:id="rId2" ref="E16"/>
    <hyperlink r:id="rId3" ref="F16"/>
    <hyperlink r:id="rId4" ref="F23"/>
  </hyperlinks>
  <printOptions/>
  <pageMargins bottom="1.0" footer="0.0" header="0.0" left="0.75" right="0.75" top="1.0"/>
  <pageSetup orientation="landscape"/>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10" max="10" width="6.29"/>
    <col customWidth="1" min="11" max="11" width="8.14"/>
    <col customWidth="1" min="12" max="13" width="8.86"/>
    <col customWidth="1" min="14" max="14" width="13.43"/>
    <col customWidth="1" min="15" max="31" width="8.0"/>
  </cols>
  <sheetData>
    <row r="1" ht="9.0" customHeight="1">
      <c r="A1" s="46"/>
      <c r="B1" s="47"/>
      <c r="C1" s="47"/>
      <c r="D1" s="1"/>
      <c r="E1" s="1"/>
      <c r="F1" s="1"/>
      <c r="G1" s="1"/>
      <c r="H1" s="1"/>
      <c r="I1" s="1"/>
      <c r="J1" s="1"/>
      <c r="K1" s="1"/>
    </row>
    <row r="2" ht="18.0" customHeight="1">
      <c r="A2" s="375" t="s">
        <v>4358</v>
      </c>
      <c r="B2" s="180"/>
      <c r="C2" s="180"/>
      <c r="D2" s="180"/>
      <c r="E2" s="180"/>
      <c r="F2" s="180"/>
      <c r="G2" s="180"/>
      <c r="H2" s="180"/>
      <c r="I2" s="180"/>
      <c r="J2" s="180"/>
      <c r="K2" s="180"/>
      <c r="L2" s="180"/>
      <c r="M2" s="180"/>
      <c r="N2" s="54"/>
      <c r="O2" s="54"/>
      <c r="P2" s="54"/>
      <c r="Q2" s="54"/>
      <c r="R2" s="54"/>
      <c r="S2" s="54"/>
      <c r="T2" s="54"/>
      <c r="U2" s="54"/>
      <c r="V2" s="54"/>
      <c r="W2" s="54"/>
      <c r="X2" s="54"/>
      <c r="Y2" s="54"/>
      <c r="Z2" s="54"/>
      <c r="AA2" s="54"/>
      <c r="AB2" s="54"/>
      <c r="AC2" s="54"/>
      <c r="AD2" s="54"/>
      <c r="AE2" s="54"/>
    </row>
    <row r="3">
      <c r="A3" s="200"/>
      <c r="B3" s="200"/>
      <c r="C3" s="200"/>
      <c r="D3" s="200"/>
      <c r="E3" s="200"/>
      <c r="F3" s="200"/>
      <c r="G3" s="200"/>
      <c r="H3" s="200"/>
      <c r="I3" s="200"/>
      <c r="J3" s="200"/>
      <c r="K3" s="200"/>
      <c r="L3" s="53"/>
      <c r="M3" s="53"/>
      <c r="N3" s="54"/>
      <c r="O3" s="54"/>
      <c r="P3" s="54"/>
      <c r="Q3" s="54"/>
      <c r="R3" s="54"/>
      <c r="S3" s="54"/>
      <c r="T3" s="54"/>
      <c r="U3" s="54"/>
      <c r="V3" s="54"/>
      <c r="W3" s="54"/>
      <c r="X3" s="54"/>
      <c r="Y3" s="54"/>
      <c r="Z3" s="54"/>
      <c r="AA3" s="54"/>
      <c r="AB3" s="54"/>
      <c r="AC3" s="54"/>
      <c r="AD3" s="54"/>
      <c r="AE3" s="54"/>
    </row>
    <row r="4" ht="15.75" customHeight="1">
      <c r="A4" s="55" t="s">
        <v>4359</v>
      </c>
      <c r="B4" s="50"/>
      <c r="C4" s="50"/>
      <c r="D4" s="50"/>
      <c r="E4" s="50"/>
      <c r="F4" s="50"/>
      <c r="G4" s="50"/>
      <c r="H4" s="50"/>
      <c r="I4" s="50"/>
      <c r="J4" s="50"/>
      <c r="K4" s="50"/>
      <c r="L4" s="50"/>
      <c r="M4" s="51"/>
      <c r="N4" s="376"/>
      <c r="O4" s="376"/>
      <c r="P4" s="376"/>
      <c r="Q4" s="376"/>
      <c r="R4" s="376"/>
      <c r="S4" s="376"/>
      <c r="T4" s="376"/>
      <c r="U4" s="376"/>
      <c r="V4" s="376"/>
      <c r="W4" s="376"/>
      <c r="X4" s="376"/>
      <c r="Y4" s="376"/>
      <c r="Z4" s="376"/>
      <c r="AA4" s="376"/>
      <c r="AB4" s="376"/>
      <c r="AC4" s="376"/>
      <c r="AD4" s="376"/>
      <c r="AE4" s="376"/>
    </row>
    <row r="5" ht="27.75" customHeight="1">
      <c r="A5" s="55" t="s">
        <v>4360</v>
      </c>
      <c r="B5" s="50"/>
      <c r="C5" s="50"/>
      <c r="D5" s="50"/>
      <c r="E5" s="50"/>
      <c r="F5" s="50"/>
      <c r="G5" s="50"/>
      <c r="H5" s="50"/>
      <c r="I5" s="50"/>
      <c r="J5" s="50"/>
      <c r="K5" s="50"/>
      <c r="L5" s="50"/>
      <c r="M5" s="51"/>
      <c r="N5" s="376"/>
      <c r="O5" s="376"/>
      <c r="P5" s="376"/>
      <c r="Q5" s="376"/>
      <c r="R5" s="376"/>
      <c r="S5" s="376"/>
      <c r="T5" s="376"/>
      <c r="U5" s="376"/>
      <c r="V5" s="376"/>
      <c r="W5" s="376"/>
      <c r="X5" s="376"/>
      <c r="Y5" s="376"/>
      <c r="Z5" s="376"/>
      <c r="AA5" s="376"/>
      <c r="AB5" s="376"/>
      <c r="AC5" s="376"/>
      <c r="AD5" s="376"/>
      <c r="AE5" s="376"/>
    </row>
    <row r="6" ht="51.75" customHeight="1">
      <c r="A6" s="55" t="s">
        <v>4361</v>
      </c>
      <c r="B6" s="50"/>
      <c r="C6" s="50"/>
      <c r="D6" s="50"/>
      <c r="E6" s="50"/>
      <c r="F6" s="50"/>
      <c r="G6" s="50"/>
      <c r="H6" s="50"/>
      <c r="I6" s="50"/>
      <c r="J6" s="50"/>
      <c r="K6" s="50"/>
      <c r="L6" s="50"/>
      <c r="M6" s="51"/>
      <c r="N6" s="376"/>
      <c r="O6" s="376"/>
      <c r="P6" s="376"/>
      <c r="Q6" s="376"/>
      <c r="R6" s="376"/>
      <c r="S6" s="376"/>
      <c r="T6" s="376"/>
      <c r="U6" s="376"/>
      <c r="V6" s="376"/>
      <c r="W6" s="376"/>
      <c r="X6" s="376"/>
      <c r="Y6" s="376"/>
      <c r="Z6" s="376"/>
      <c r="AA6" s="376"/>
      <c r="AB6" s="376"/>
      <c r="AC6" s="376"/>
      <c r="AD6" s="376"/>
      <c r="AE6" s="376"/>
    </row>
    <row r="7" ht="14.25" customHeight="1">
      <c r="A7" s="55" t="s">
        <v>2910</v>
      </c>
      <c r="B7" s="50"/>
      <c r="C7" s="50"/>
      <c r="D7" s="50"/>
      <c r="E7" s="50"/>
      <c r="F7" s="50"/>
      <c r="G7" s="50"/>
      <c r="H7" s="50"/>
      <c r="I7" s="50"/>
      <c r="J7" s="50"/>
      <c r="K7" s="50"/>
      <c r="L7" s="50"/>
      <c r="M7" s="51"/>
      <c r="N7" s="376"/>
      <c r="O7" s="376"/>
      <c r="P7" s="376"/>
      <c r="Q7" s="376"/>
      <c r="R7" s="376"/>
      <c r="S7" s="376"/>
      <c r="T7" s="376"/>
      <c r="U7" s="376"/>
      <c r="V7" s="376"/>
      <c r="W7" s="376"/>
      <c r="X7" s="376"/>
      <c r="Y7" s="376"/>
      <c r="Z7" s="376"/>
      <c r="AA7" s="376"/>
      <c r="AB7" s="376"/>
      <c r="AC7" s="376"/>
      <c r="AD7" s="376"/>
      <c r="AE7" s="376"/>
    </row>
    <row r="8" ht="26.25" customHeight="1">
      <c r="A8" s="55" t="s">
        <v>4362</v>
      </c>
      <c r="B8" s="50"/>
      <c r="C8" s="50"/>
      <c r="D8" s="50"/>
      <c r="E8" s="50"/>
      <c r="F8" s="50"/>
      <c r="G8" s="50"/>
      <c r="H8" s="50"/>
      <c r="I8" s="50"/>
      <c r="J8" s="50"/>
      <c r="K8" s="50"/>
      <c r="L8" s="50"/>
      <c r="M8" s="51"/>
      <c r="N8" s="376"/>
      <c r="O8" s="376"/>
      <c r="P8" s="376"/>
      <c r="Q8" s="376"/>
      <c r="R8" s="376"/>
      <c r="S8" s="376"/>
      <c r="T8" s="376"/>
      <c r="U8" s="376"/>
      <c r="V8" s="376"/>
      <c r="W8" s="376"/>
      <c r="X8" s="376"/>
      <c r="Y8" s="376"/>
      <c r="Z8" s="376"/>
      <c r="AA8" s="376"/>
      <c r="AB8" s="376"/>
      <c r="AC8" s="376"/>
      <c r="AD8" s="376"/>
      <c r="AE8" s="376"/>
    </row>
    <row r="9" ht="55.5" customHeight="1">
      <c r="A9" s="59" t="s">
        <v>4363</v>
      </c>
      <c r="B9" s="50"/>
      <c r="C9" s="50"/>
      <c r="D9" s="50"/>
      <c r="E9" s="50"/>
      <c r="F9" s="50"/>
      <c r="G9" s="50"/>
      <c r="H9" s="50"/>
      <c r="I9" s="50"/>
      <c r="J9" s="50"/>
      <c r="K9" s="50"/>
      <c r="L9" s="50"/>
      <c r="M9" s="51"/>
      <c r="N9" s="54"/>
      <c r="O9" s="54"/>
      <c r="P9" s="54"/>
      <c r="Q9" s="54"/>
      <c r="R9" s="54"/>
      <c r="S9" s="54"/>
      <c r="T9" s="54"/>
      <c r="U9" s="54"/>
      <c r="V9" s="54"/>
      <c r="W9" s="54"/>
      <c r="X9" s="54"/>
      <c r="Y9" s="54"/>
      <c r="Z9" s="54"/>
      <c r="AA9" s="54"/>
      <c r="AB9" s="54"/>
      <c r="AC9" s="54"/>
      <c r="AD9" s="54"/>
      <c r="AE9" s="54"/>
    </row>
    <row r="10">
      <c r="A10" s="60"/>
      <c r="B10" s="61"/>
      <c r="C10" s="61"/>
      <c r="D10" s="60"/>
      <c r="E10" s="60"/>
      <c r="F10" s="60"/>
      <c r="G10" s="60"/>
      <c r="H10" s="60"/>
      <c r="I10" s="60"/>
      <c r="J10" s="60"/>
      <c r="K10" s="60"/>
      <c r="L10" s="1"/>
      <c r="M10" s="1"/>
    </row>
    <row r="11">
      <c r="A11" s="46"/>
      <c r="B11" s="47"/>
      <c r="C11" s="47"/>
      <c r="D11" s="1"/>
      <c r="E11" s="1"/>
      <c r="F11" s="1"/>
      <c r="G11" s="1"/>
      <c r="H11" s="1"/>
      <c r="I11" s="1"/>
      <c r="J11" s="1"/>
      <c r="K11" s="1"/>
    </row>
    <row r="12" ht="51.75" customHeight="1">
      <c r="A12" s="191" t="s">
        <v>4364</v>
      </c>
      <c r="B12" s="343" t="s">
        <v>2915</v>
      </c>
      <c r="C12" s="64" t="s">
        <v>8</v>
      </c>
      <c r="D12" s="377" t="s">
        <v>2916</v>
      </c>
      <c r="E12" s="343" t="s">
        <v>2917</v>
      </c>
      <c r="F12" s="343" t="s">
        <v>148</v>
      </c>
      <c r="G12" s="343" t="s">
        <v>2918</v>
      </c>
      <c r="H12" s="343" t="s">
        <v>2919</v>
      </c>
      <c r="I12" s="63" t="s">
        <v>150</v>
      </c>
      <c r="J12" s="63" t="s">
        <v>151</v>
      </c>
      <c r="K12" s="63" t="s">
        <v>152</v>
      </c>
      <c r="L12" s="191" t="s">
        <v>153</v>
      </c>
      <c r="M12" s="191" t="s">
        <v>157</v>
      </c>
      <c r="N12" s="182" t="s">
        <v>158</v>
      </c>
    </row>
    <row r="13">
      <c r="A13" s="73"/>
      <c r="B13" s="73"/>
      <c r="C13" s="71"/>
      <c r="D13" s="74"/>
      <c r="E13" s="392"/>
      <c r="F13" s="327"/>
      <c r="G13" s="327"/>
      <c r="H13" s="469"/>
      <c r="I13" s="388"/>
      <c r="J13" s="388"/>
      <c r="K13" s="388"/>
      <c r="L13" s="329"/>
      <c r="M13" s="389"/>
      <c r="N13" s="329"/>
    </row>
    <row r="14">
      <c r="A14" s="73"/>
      <c r="B14" s="73"/>
      <c r="C14" s="71"/>
      <c r="D14" s="74"/>
      <c r="E14" s="386"/>
      <c r="F14" s="75"/>
      <c r="G14" s="75"/>
      <c r="H14" s="387"/>
      <c r="I14" s="388"/>
      <c r="J14" s="388"/>
      <c r="K14" s="388"/>
      <c r="L14" s="329"/>
      <c r="M14" s="389"/>
      <c r="N14" s="329"/>
    </row>
    <row r="15">
      <c r="A15" s="73"/>
      <c r="B15" s="73"/>
      <c r="C15" s="71"/>
      <c r="D15" s="74"/>
      <c r="E15" s="386"/>
      <c r="F15" s="327"/>
      <c r="G15" s="327"/>
      <c r="H15" s="387"/>
      <c r="I15" s="388"/>
      <c r="J15" s="388"/>
      <c r="K15" s="388"/>
      <c r="L15" s="329"/>
      <c r="M15" s="389"/>
      <c r="N15" s="329"/>
    </row>
    <row r="16">
      <c r="A16" s="73"/>
      <c r="B16" s="73"/>
      <c r="C16" s="71"/>
      <c r="D16" s="74"/>
      <c r="E16" s="386"/>
      <c r="F16" s="75"/>
      <c r="G16" s="75"/>
      <c r="H16" s="387"/>
      <c r="I16" s="388"/>
      <c r="J16" s="388"/>
      <c r="K16" s="388"/>
      <c r="L16" s="329"/>
      <c r="M16" s="389"/>
      <c r="N16" s="329"/>
    </row>
    <row r="17">
      <c r="A17" s="73"/>
      <c r="B17" s="73"/>
      <c r="C17" s="71"/>
      <c r="D17" s="74"/>
      <c r="E17" s="386"/>
      <c r="F17" s="75"/>
      <c r="G17" s="75"/>
      <c r="H17" s="387"/>
      <c r="I17" s="388"/>
      <c r="J17" s="388"/>
      <c r="K17" s="388"/>
      <c r="L17" s="329"/>
      <c r="M17" s="389"/>
      <c r="N17" s="329"/>
    </row>
    <row r="18">
      <c r="A18" s="73"/>
      <c r="B18" s="73"/>
      <c r="C18" s="71"/>
      <c r="D18" s="74"/>
      <c r="E18" s="386"/>
      <c r="F18" s="75"/>
      <c r="G18" s="75"/>
      <c r="H18" s="387"/>
      <c r="I18" s="388"/>
      <c r="J18" s="388"/>
      <c r="K18" s="388"/>
      <c r="L18" s="329"/>
      <c r="M18" s="389"/>
      <c r="N18" s="329"/>
    </row>
    <row r="19">
      <c r="A19" s="176" t="s">
        <v>121</v>
      </c>
      <c r="B19" s="47"/>
      <c r="C19" s="47"/>
      <c r="D19" s="47"/>
      <c r="E19" s="53"/>
      <c r="F19" s="390"/>
      <c r="G19" s="390"/>
      <c r="M19" s="390">
        <f>SUM(M13:M18)</f>
        <v>0</v>
      </c>
    </row>
    <row r="20">
      <c r="A20" s="46"/>
      <c r="B20" s="47"/>
      <c r="C20" s="47"/>
      <c r="D20" s="47"/>
      <c r="E20" s="47"/>
      <c r="F20" s="47"/>
      <c r="G20" s="47"/>
      <c r="H20" s="47"/>
      <c r="I20" s="47"/>
      <c r="J20" s="47"/>
      <c r="K20" s="47"/>
    </row>
    <row r="21" ht="15.75" customHeight="1">
      <c r="A21" s="391" t="s">
        <v>680</v>
      </c>
      <c r="B21" s="180"/>
      <c r="C21" s="180"/>
      <c r="D21" s="180"/>
      <c r="E21" s="180"/>
      <c r="F21" s="180"/>
      <c r="G21" s="180"/>
      <c r="H21" s="180"/>
      <c r="I21" s="3"/>
      <c r="J21" s="3"/>
      <c r="K21" s="3"/>
    </row>
    <row r="22" ht="15.75" customHeight="1">
      <c r="A22" s="46"/>
      <c r="B22" s="47"/>
      <c r="C22" s="47"/>
      <c r="D22" s="1"/>
      <c r="E22" s="1"/>
      <c r="F22" s="1"/>
      <c r="G22" s="1"/>
      <c r="H22" s="1"/>
      <c r="I22" s="1"/>
      <c r="J22" s="1"/>
      <c r="K22" s="1"/>
    </row>
    <row r="23" ht="15.75" customHeight="1">
      <c r="A23" s="46"/>
      <c r="B23" s="47"/>
      <c r="C23" s="47"/>
      <c r="D23" s="1"/>
      <c r="E23" s="1"/>
      <c r="F23" s="1"/>
      <c r="G23" s="1"/>
      <c r="H23" s="1"/>
      <c r="I23" s="1"/>
      <c r="J23" s="1"/>
      <c r="K23" s="1"/>
    </row>
    <row r="24" ht="15.75" customHeight="1">
      <c r="A24" s="46"/>
      <c r="B24" s="47"/>
      <c r="C24" s="47"/>
      <c r="D24" s="1"/>
      <c r="E24" s="1"/>
      <c r="F24" s="1"/>
      <c r="G24" s="1"/>
      <c r="H24" s="1"/>
      <c r="I24" s="1"/>
      <c r="J24" s="1"/>
      <c r="K24" s="1"/>
    </row>
    <row r="25" ht="15.75" customHeight="1">
      <c r="A25" s="46"/>
      <c r="B25" s="47"/>
      <c r="C25" s="47"/>
      <c r="D25" s="1"/>
      <c r="E25" s="1"/>
      <c r="F25" s="1"/>
      <c r="G25" s="1"/>
      <c r="H25" s="1"/>
      <c r="I25" s="1"/>
      <c r="J25" s="1"/>
      <c r="K25" s="1"/>
    </row>
    <row r="26" ht="15.75" customHeight="1">
      <c r="A26" s="46"/>
      <c r="B26" s="47"/>
      <c r="C26" s="47"/>
      <c r="D26" s="1"/>
      <c r="E26" s="1"/>
      <c r="F26" s="1"/>
      <c r="G26" s="1"/>
      <c r="H26" s="1"/>
      <c r="I26" s="1"/>
      <c r="J26" s="1"/>
      <c r="K26" s="1"/>
    </row>
    <row r="27" ht="15.75" customHeight="1">
      <c r="A27" s="46"/>
      <c r="B27" s="47"/>
      <c r="C27" s="47"/>
      <c r="D27" s="1"/>
      <c r="E27" s="1"/>
      <c r="F27" s="1"/>
      <c r="G27" s="1"/>
      <c r="H27" s="1"/>
      <c r="I27" s="1"/>
      <c r="J27" s="1"/>
      <c r="K27" s="1"/>
    </row>
    <row r="28" ht="15.75" customHeight="1">
      <c r="A28" s="46"/>
      <c r="B28" s="47"/>
      <c r="C28" s="47"/>
      <c r="D28" s="1"/>
      <c r="E28" s="1"/>
      <c r="F28" s="1"/>
      <c r="G28" s="1"/>
      <c r="H28" s="1"/>
      <c r="I28" s="1"/>
      <c r="J28" s="1"/>
      <c r="K28" s="1"/>
    </row>
    <row r="29" ht="15.75" customHeight="1">
      <c r="A29" s="46"/>
      <c r="B29" s="47"/>
      <c r="C29" s="47"/>
      <c r="D29" s="1"/>
      <c r="E29" s="1"/>
      <c r="F29" s="1"/>
      <c r="G29" s="1"/>
      <c r="H29" s="1"/>
      <c r="I29" s="1"/>
      <c r="J29" s="1"/>
      <c r="K29" s="1"/>
    </row>
    <row r="30" ht="15.75" customHeight="1">
      <c r="A30" s="46"/>
      <c r="B30" s="47"/>
      <c r="C30" s="47"/>
      <c r="D30" s="1"/>
      <c r="E30" s="1"/>
      <c r="F30" s="1"/>
      <c r="G30" s="1"/>
      <c r="H30" s="1"/>
      <c r="I30" s="1"/>
      <c r="J30" s="1"/>
      <c r="K30" s="1"/>
    </row>
    <row r="31" ht="15.75" customHeight="1">
      <c r="A31" s="46"/>
      <c r="B31" s="47"/>
      <c r="C31" s="47"/>
      <c r="D31" s="1"/>
      <c r="E31" s="1"/>
      <c r="F31" s="1"/>
      <c r="G31" s="1"/>
      <c r="H31" s="1"/>
      <c r="I31" s="1"/>
      <c r="J31" s="1"/>
      <c r="K31" s="1"/>
    </row>
    <row r="32" ht="15.75" customHeight="1">
      <c r="A32" s="46"/>
      <c r="B32" s="47"/>
      <c r="C32" s="47"/>
      <c r="D32" s="1"/>
      <c r="E32" s="1"/>
      <c r="F32" s="1"/>
      <c r="G32" s="1"/>
      <c r="H32" s="1"/>
      <c r="I32" s="1"/>
      <c r="J32" s="1"/>
      <c r="K32" s="1"/>
    </row>
    <row r="33" ht="15.75" customHeight="1">
      <c r="A33" s="46"/>
      <c r="B33" s="47"/>
      <c r="C33" s="47"/>
      <c r="D33" s="1"/>
      <c r="E33" s="1"/>
      <c r="F33" s="1"/>
      <c r="G33" s="1"/>
      <c r="H33" s="1"/>
      <c r="I33" s="1"/>
      <c r="J33" s="1"/>
      <c r="K33" s="1"/>
    </row>
    <row r="34" ht="15.75" customHeight="1">
      <c r="A34" s="46"/>
      <c r="B34" s="47"/>
      <c r="C34" s="47"/>
      <c r="D34" s="1"/>
      <c r="E34" s="1"/>
      <c r="F34" s="1"/>
      <c r="G34" s="1"/>
      <c r="H34" s="1"/>
      <c r="I34" s="1"/>
      <c r="J34" s="1"/>
      <c r="K34" s="1"/>
    </row>
    <row r="35" ht="15.75" customHeight="1">
      <c r="A35" s="46"/>
      <c r="B35" s="47"/>
      <c r="C35" s="47"/>
      <c r="D35" s="1"/>
      <c r="E35" s="1"/>
      <c r="F35" s="1"/>
      <c r="G35" s="1"/>
      <c r="H35" s="1"/>
      <c r="I35" s="1"/>
      <c r="J35" s="1"/>
      <c r="K35" s="1"/>
    </row>
    <row r="36" ht="15.75" customHeight="1">
      <c r="A36" s="46"/>
      <c r="B36" s="47"/>
      <c r="C36" s="47"/>
      <c r="D36" s="1"/>
      <c r="E36" s="1"/>
      <c r="F36" s="1"/>
      <c r="G36" s="1"/>
      <c r="H36" s="1"/>
      <c r="I36" s="1"/>
      <c r="J36" s="1"/>
      <c r="K36" s="1"/>
    </row>
    <row r="37" ht="15.75" customHeight="1">
      <c r="A37" s="46"/>
      <c r="B37" s="47"/>
      <c r="C37" s="47"/>
      <c r="D37" s="1"/>
      <c r="E37" s="1"/>
      <c r="F37" s="1"/>
      <c r="G37" s="1"/>
      <c r="H37" s="1"/>
      <c r="I37" s="1"/>
      <c r="J37" s="1"/>
      <c r="K37" s="1"/>
    </row>
    <row r="38" ht="15.75" customHeight="1">
      <c r="A38" s="46"/>
      <c r="B38" s="47"/>
      <c r="C38" s="47"/>
      <c r="D38" s="1"/>
      <c r="E38" s="1"/>
      <c r="F38" s="1"/>
      <c r="G38" s="1"/>
      <c r="H38" s="1"/>
      <c r="I38" s="1"/>
      <c r="J38" s="1"/>
      <c r="K38" s="1"/>
    </row>
    <row r="39" ht="15.75" customHeight="1">
      <c r="A39" s="46"/>
      <c r="B39" s="47"/>
      <c r="C39" s="47"/>
      <c r="D39" s="1"/>
      <c r="E39" s="1"/>
      <c r="F39" s="1"/>
      <c r="G39" s="1"/>
      <c r="H39" s="1"/>
      <c r="I39" s="1"/>
      <c r="J39" s="1"/>
      <c r="K39" s="1"/>
    </row>
    <row r="40" ht="15.75" customHeight="1">
      <c r="A40" s="46"/>
      <c r="B40" s="47"/>
      <c r="C40" s="47"/>
      <c r="D40" s="1"/>
      <c r="E40" s="1"/>
      <c r="F40" s="1"/>
      <c r="G40" s="1"/>
      <c r="H40" s="1"/>
      <c r="I40" s="1"/>
      <c r="J40" s="1"/>
      <c r="K40" s="1"/>
    </row>
    <row r="41" ht="15.75" customHeight="1">
      <c r="A41" s="46"/>
      <c r="B41" s="47"/>
      <c r="C41" s="47"/>
      <c r="D41" s="1"/>
      <c r="E41" s="1"/>
      <c r="F41" s="1"/>
      <c r="G41" s="1"/>
      <c r="H41" s="1"/>
      <c r="I41" s="1"/>
      <c r="J41" s="1"/>
      <c r="K41" s="1"/>
    </row>
    <row r="42" ht="15.75" customHeight="1">
      <c r="A42" s="46"/>
      <c r="B42" s="47"/>
      <c r="C42" s="47"/>
      <c r="D42" s="1"/>
      <c r="E42" s="1"/>
      <c r="F42" s="1"/>
      <c r="G42" s="1"/>
      <c r="H42" s="1"/>
      <c r="I42" s="1"/>
      <c r="J42" s="1"/>
      <c r="K42" s="1"/>
    </row>
    <row r="43" ht="15.75" customHeight="1">
      <c r="A43" s="46"/>
      <c r="B43" s="47"/>
      <c r="C43" s="47"/>
      <c r="D43" s="1"/>
      <c r="E43" s="1"/>
      <c r="F43" s="1"/>
      <c r="G43" s="1"/>
      <c r="H43" s="1"/>
      <c r="I43" s="1"/>
      <c r="J43" s="1"/>
      <c r="K43" s="1"/>
    </row>
    <row r="44" ht="15.75" customHeight="1">
      <c r="A44" s="46"/>
      <c r="B44" s="47"/>
      <c r="C44" s="47"/>
      <c r="D44" s="1"/>
      <c r="E44" s="1"/>
      <c r="F44" s="1"/>
      <c r="G44" s="1"/>
      <c r="H44" s="1"/>
      <c r="I44" s="1"/>
      <c r="J44" s="1"/>
      <c r="K44" s="1"/>
    </row>
    <row r="45" ht="15.75" customHeight="1">
      <c r="A45" s="46"/>
      <c r="B45" s="47"/>
      <c r="C45" s="47"/>
      <c r="D45" s="1"/>
      <c r="E45" s="1"/>
      <c r="F45" s="1"/>
      <c r="G45" s="1"/>
      <c r="H45" s="1"/>
      <c r="I45" s="1"/>
      <c r="J45" s="1"/>
      <c r="K45" s="1"/>
    </row>
    <row r="46" ht="15.75" customHeight="1">
      <c r="A46" s="46"/>
      <c r="B46" s="47"/>
      <c r="C46" s="47"/>
      <c r="D46" s="1"/>
      <c r="E46" s="1"/>
      <c r="F46" s="1"/>
      <c r="G46" s="1"/>
      <c r="H46" s="1"/>
      <c r="I46" s="1"/>
      <c r="J46" s="1"/>
      <c r="K46" s="1"/>
    </row>
    <row r="47" ht="15.75" customHeight="1">
      <c r="A47" s="46"/>
      <c r="B47" s="47"/>
      <c r="C47" s="47"/>
      <c r="D47" s="1"/>
      <c r="E47" s="1"/>
      <c r="F47" s="1"/>
      <c r="G47" s="1"/>
      <c r="H47" s="1"/>
      <c r="I47" s="1"/>
      <c r="J47" s="1"/>
      <c r="K47" s="1"/>
    </row>
    <row r="48" ht="15.75" customHeight="1">
      <c r="A48" s="46"/>
      <c r="B48" s="47"/>
      <c r="C48" s="47"/>
      <c r="D48" s="1"/>
      <c r="E48" s="1"/>
      <c r="F48" s="1"/>
      <c r="G48" s="1"/>
      <c r="H48" s="1"/>
      <c r="I48" s="1"/>
      <c r="J48" s="1"/>
      <c r="K48" s="1"/>
    </row>
    <row r="49" ht="15.75" customHeight="1">
      <c r="A49" s="46"/>
      <c r="B49" s="47"/>
      <c r="C49" s="47"/>
      <c r="D49" s="1"/>
      <c r="E49" s="1"/>
      <c r="F49" s="1"/>
      <c r="G49" s="1"/>
      <c r="H49" s="1"/>
      <c r="I49" s="1"/>
      <c r="J49" s="1"/>
      <c r="K49" s="1"/>
    </row>
    <row r="50" ht="15.75" customHeight="1">
      <c r="A50" s="46"/>
      <c r="B50" s="47"/>
      <c r="C50" s="47"/>
      <c r="D50" s="1"/>
      <c r="E50" s="1"/>
      <c r="F50" s="1"/>
      <c r="G50" s="1"/>
      <c r="H50" s="1"/>
      <c r="I50" s="1"/>
      <c r="J50" s="1"/>
      <c r="K50" s="1"/>
    </row>
    <row r="51" ht="15.75" customHeight="1">
      <c r="A51" s="46"/>
      <c r="B51" s="47"/>
      <c r="C51" s="47"/>
      <c r="D51" s="1"/>
      <c r="E51" s="1"/>
      <c r="F51" s="1"/>
      <c r="G51" s="1"/>
      <c r="H51" s="1"/>
      <c r="I51" s="1"/>
      <c r="J51" s="1"/>
      <c r="K51" s="1"/>
    </row>
    <row r="52" ht="15.75" customHeight="1">
      <c r="A52" s="46"/>
      <c r="B52" s="47"/>
      <c r="C52" s="47"/>
      <c r="D52" s="1"/>
      <c r="E52" s="1"/>
      <c r="F52" s="1"/>
      <c r="G52" s="1"/>
      <c r="H52" s="1"/>
      <c r="I52" s="1"/>
      <c r="J52" s="1"/>
      <c r="K52" s="1"/>
    </row>
    <row r="53" ht="15.75" customHeight="1">
      <c r="A53" s="46"/>
      <c r="B53" s="47"/>
      <c r="C53" s="47"/>
      <c r="D53" s="1"/>
      <c r="E53" s="1"/>
      <c r="F53" s="1"/>
      <c r="G53" s="1"/>
      <c r="H53" s="1"/>
      <c r="I53" s="1"/>
      <c r="J53" s="1"/>
      <c r="K53" s="1"/>
    </row>
    <row r="54" ht="15.75" customHeight="1">
      <c r="A54" s="46"/>
      <c r="B54" s="47"/>
      <c r="C54" s="47"/>
      <c r="D54" s="1"/>
      <c r="E54" s="1"/>
      <c r="F54" s="1"/>
      <c r="G54" s="1"/>
      <c r="H54" s="1"/>
      <c r="I54" s="1"/>
      <c r="J54" s="1"/>
      <c r="K54" s="1"/>
    </row>
    <row r="55" ht="15.75" customHeight="1">
      <c r="A55" s="46"/>
      <c r="B55" s="47"/>
      <c r="C55" s="47"/>
      <c r="D55" s="1"/>
      <c r="E55" s="1"/>
      <c r="F55" s="1"/>
      <c r="G55" s="1"/>
      <c r="H55" s="1"/>
      <c r="I55" s="1"/>
      <c r="J55" s="1"/>
      <c r="K55" s="1"/>
    </row>
    <row r="56" ht="15.75" customHeight="1">
      <c r="A56" s="46"/>
      <c r="B56" s="47"/>
      <c r="C56" s="47"/>
      <c r="D56" s="1"/>
      <c r="E56" s="1"/>
      <c r="F56" s="1"/>
      <c r="G56" s="1"/>
      <c r="H56" s="1"/>
      <c r="I56" s="1"/>
      <c r="J56" s="1"/>
      <c r="K56" s="1"/>
    </row>
    <row r="57" ht="15.75" customHeight="1">
      <c r="A57" s="46"/>
      <c r="B57" s="47"/>
      <c r="C57" s="47"/>
      <c r="D57" s="1"/>
      <c r="E57" s="1"/>
      <c r="F57" s="1"/>
      <c r="G57" s="1"/>
      <c r="H57" s="1"/>
      <c r="I57" s="1"/>
      <c r="J57" s="1"/>
      <c r="K57" s="1"/>
    </row>
    <row r="58" ht="15.75" customHeight="1">
      <c r="A58" s="46"/>
      <c r="B58" s="47"/>
      <c r="C58" s="47"/>
      <c r="D58" s="1"/>
      <c r="E58" s="1"/>
      <c r="F58" s="1"/>
      <c r="G58" s="1"/>
      <c r="H58" s="1"/>
      <c r="I58" s="1"/>
      <c r="J58" s="1"/>
      <c r="K58" s="1"/>
    </row>
    <row r="59" ht="15.75" customHeight="1">
      <c r="A59" s="46"/>
      <c r="B59" s="47"/>
      <c r="C59" s="47"/>
      <c r="D59" s="1"/>
      <c r="E59" s="1"/>
      <c r="F59" s="1"/>
      <c r="G59" s="1"/>
      <c r="H59" s="1"/>
      <c r="I59" s="1"/>
      <c r="J59" s="1"/>
      <c r="K59" s="1"/>
    </row>
    <row r="60" ht="15.75" customHeight="1">
      <c r="A60" s="46"/>
      <c r="B60" s="47"/>
      <c r="C60" s="47"/>
      <c r="D60" s="1"/>
      <c r="E60" s="1"/>
      <c r="F60" s="1"/>
      <c r="G60" s="1"/>
      <c r="H60" s="1"/>
      <c r="I60" s="1"/>
      <c r="J60" s="1"/>
      <c r="K60" s="1"/>
    </row>
    <row r="61" ht="15.75" customHeight="1">
      <c r="A61" s="46"/>
      <c r="B61" s="47"/>
      <c r="C61" s="47"/>
      <c r="D61" s="1"/>
      <c r="E61" s="1"/>
      <c r="F61" s="1"/>
      <c r="G61" s="1"/>
      <c r="H61" s="1"/>
      <c r="I61" s="1"/>
      <c r="J61" s="1"/>
      <c r="K61" s="1"/>
    </row>
    <row r="62" ht="15.75" customHeight="1">
      <c r="A62" s="46"/>
      <c r="B62" s="47"/>
      <c r="C62" s="47"/>
      <c r="D62" s="1"/>
      <c r="E62" s="1"/>
      <c r="F62" s="1"/>
      <c r="G62" s="1"/>
      <c r="H62" s="1"/>
      <c r="I62" s="1"/>
      <c r="J62" s="1"/>
      <c r="K62" s="1"/>
    </row>
    <row r="63" ht="15.75" customHeight="1">
      <c r="A63" s="46"/>
      <c r="B63" s="47"/>
      <c r="C63" s="47"/>
      <c r="D63" s="1"/>
      <c r="E63" s="1"/>
      <c r="F63" s="1"/>
      <c r="G63" s="1"/>
      <c r="H63" s="1"/>
      <c r="I63" s="1"/>
      <c r="J63" s="1"/>
      <c r="K63" s="1"/>
    </row>
    <row r="64" ht="15.75" customHeight="1">
      <c r="A64" s="46"/>
      <c r="B64" s="47"/>
      <c r="C64" s="47"/>
      <c r="D64" s="1"/>
      <c r="E64" s="1"/>
      <c r="F64" s="1"/>
      <c r="G64" s="1"/>
      <c r="H64" s="1"/>
      <c r="I64" s="1"/>
      <c r="J64" s="1"/>
      <c r="K64" s="1"/>
    </row>
    <row r="65" ht="15.75" customHeight="1">
      <c r="A65" s="46"/>
      <c r="B65" s="47"/>
      <c r="C65" s="47"/>
      <c r="D65" s="1"/>
      <c r="E65" s="1"/>
      <c r="F65" s="1"/>
      <c r="G65" s="1"/>
      <c r="H65" s="1"/>
      <c r="I65" s="1"/>
      <c r="J65" s="1"/>
      <c r="K65" s="1"/>
    </row>
    <row r="66" ht="15.75" customHeight="1">
      <c r="A66" s="46"/>
      <c r="B66" s="47"/>
      <c r="C66" s="47"/>
      <c r="D66" s="1"/>
      <c r="E66" s="1"/>
      <c r="F66" s="1"/>
      <c r="G66" s="1"/>
      <c r="H66" s="1"/>
      <c r="I66" s="1"/>
      <c r="J66" s="1"/>
      <c r="K66" s="1"/>
    </row>
    <row r="67" ht="15.75" customHeight="1">
      <c r="A67" s="46"/>
      <c r="B67" s="47"/>
      <c r="C67" s="47"/>
      <c r="D67" s="1"/>
      <c r="E67" s="1"/>
      <c r="F67" s="1"/>
      <c r="G67" s="1"/>
      <c r="H67" s="1"/>
      <c r="I67" s="1"/>
      <c r="J67" s="1"/>
      <c r="K67" s="1"/>
    </row>
    <row r="68" ht="15.75" customHeight="1">
      <c r="A68" s="46"/>
      <c r="B68" s="47"/>
      <c r="C68" s="47"/>
      <c r="D68" s="1"/>
      <c r="E68" s="1"/>
      <c r="F68" s="1"/>
      <c r="G68" s="1"/>
      <c r="H68" s="1"/>
      <c r="I68" s="1"/>
      <c r="J68" s="1"/>
      <c r="K68" s="1"/>
    </row>
    <row r="69" ht="15.75" customHeight="1">
      <c r="A69" s="46"/>
      <c r="B69" s="47"/>
      <c r="C69" s="47"/>
      <c r="D69" s="1"/>
      <c r="E69" s="1"/>
      <c r="F69" s="1"/>
      <c r="G69" s="1"/>
      <c r="H69" s="1"/>
      <c r="I69" s="1"/>
      <c r="J69" s="1"/>
      <c r="K69" s="1"/>
    </row>
    <row r="70" ht="15.75" customHeight="1">
      <c r="A70" s="46"/>
      <c r="B70" s="47"/>
      <c r="C70" s="47"/>
      <c r="D70" s="1"/>
      <c r="E70" s="1"/>
      <c r="F70" s="1"/>
      <c r="G70" s="1"/>
      <c r="H70" s="1"/>
      <c r="I70" s="1"/>
      <c r="J70" s="1"/>
      <c r="K70" s="1"/>
    </row>
    <row r="71" ht="15.75" customHeight="1">
      <c r="A71" s="46"/>
      <c r="B71" s="47"/>
      <c r="C71" s="47"/>
      <c r="D71" s="1"/>
      <c r="E71" s="1"/>
      <c r="F71" s="1"/>
      <c r="G71" s="1"/>
      <c r="H71" s="1"/>
      <c r="I71" s="1"/>
      <c r="J71" s="1"/>
      <c r="K71" s="1"/>
    </row>
    <row r="72" ht="15.75" customHeight="1">
      <c r="A72" s="46"/>
      <c r="B72" s="47"/>
      <c r="C72" s="47"/>
      <c r="D72" s="1"/>
      <c r="E72" s="1"/>
      <c r="F72" s="1"/>
      <c r="G72" s="1"/>
      <c r="H72" s="1"/>
      <c r="I72" s="1"/>
      <c r="J72" s="1"/>
      <c r="K72" s="1"/>
    </row>
    <row r="73" ht="15.75" customHeight="1">
      <c r="A73" s="46"/>
      <c r="B73" s="47"/>
      <c r="C73" s="47"/>
      <c r="D73" s="1"/>
      <c r="E73" s="1"/>
      <c r="F73" s="1"/>
      <c r="G73" s="1"/>
      <c r="H73" s="1"/>
      <c r="I73" s="1"/>
      <c r="J73" s="1"/>
      <c r="K73" s="1"/>
    </row>
    <row r="74" ht="15.75" customHeight="1">
      <c r="A74" s="46"/>
      <c r="B74" s="47"/>
      <c r="C74" s="47"/>
      <c r="D74" s="1"/>
      <c r="E74" s="1"/>
      <c r="F74" s="1"/>
      <c r="G74" s="1"/>
      <c r="H74" s="1"/>
      <c r="I74" s="1"/>
      <c r="J74" s="1"/>
      <c r="K74" s="1"/>
    </row>
    <row r="75" ht="15.75" customHeight="1">
      <c r="A75" s="46"/>
      <c r="B75" s="47"/>
      <c r="C75" s="47"/>
      <c r="D75" s="1"/>
      <c r="E75" s="1"/>
      <c r="F75" s="1"/>
      <c r="G75" s="1"/>
      <c r="H75" s="1"/>
      <c r="I75" s="1"/>
      <c r="J75" s="1"/>
      <c r="K75" s="1"/>
    </row>
    <row r="76" ht="15.75" customHeight="1">
      <c r="A76" s="46"/>
      <c r="B76" s="47"/>
      <c r="C76" s="47"/>
      <c r="D76" s="1"/>
      <c r="E76" s="1"/>
      <c r="F76" s="1"/>
      <c r="G76" s="1"/>
      <c r="H76" s="1"/>
      <c r="I76" s="1"/>
      <c r="J76" s="1"/>
      <c r="K76" s="1"/>
    </row>
    <row r="77" ht="15.75" customHeight="1">
      <c r="A77" s="46"/>
      <c r="B77" s="47"/>
      <c r="C77" s="47"/>
      <c r="D77" s="1"/>
      <c r="E77" s="1"/>
      <c r="F77" s="1"/>
      <c r="G77" s="1"/>
      <c r="H77" s="1"/>
      <c r="I77" s="1"/>
      <c r="J77" s="1"/>
      <c r="K77" s="1"/>
    </row>
    <row r="78" ht="15.75" customHeight="1">
      <c r="A78" s="46"/>
      <c r="B78" s="47"/>
      <c r="C78" s="47"/>
      <c r="D78" s="1"/>
      <c r="E78" s="1"/>
      <c r="F78" s="1"/>
      <c r="G78" s="1"/>
      <c r="H78" s="1"/>
      <c r="I78" s="1"/>
      <c r="J78" s="1"/>
      <c r="K78" s="1"/>
    </row>
    <row r="79" ht="15.75" customHeight="1">
      <c r="A79" s="46"/>
      <c r="B79" s="47"/>
      <c r="C79" s="47"/>
      <c r="D79" s="1"/>
      <c r="E79" s="1"/>
      <c r="F79" s="1"/>
      <c r="G79" s="1"/>
      <c r="H79" s="1"/>
      <c r="I79" s="1"/>
      <c r="J79" s="1"/>
      <c r="K79" s="1"/>
    </row>
    <row r="80" ht="15.75" customHeight="1">
      <c r="A80" s="46"/>
      <c r="B80" s="47"/>
      <c r="C80" s="47"/>
      <c r="D80" s="1"/>
      <c r="E80" s="1"/>
      <c r="F80" s="1"/>
      <c r="G80" s="1"/>
      <c r="H80" s="1"/>
      <c r="I80" s="1"/>
      <c r="J80" s="1"/>
      <c r="K80" s="1"/>
    </row>
    <row r="81" ht="15.75" customHeight="1">
      <c r="A81" s="46"/>
      <c r="B81" s="47"/>
      <c r="C81" s="47"/>
      <c r="D81" s="1"/>
      <c r="E81" s="1"/>
      <c r="F81" s="1"/>
      <c r="G81" s="1"/>
      <c r="H81" s="1"/>
      <c r="I81" s="1"/>
      <c r="J81" s="1"/>
      <c r="K81" s="1"/>
    </row>
    <row r="82" ht="15.75" customHeight="1">
      <c r="A82" s="46"/>
      <c r="B82" s="47"/>
      <c r="C82" s="47"/>
      <c r="D82" s="1"/>
      <c r="E82" s="1"/>
      <c r="F82" s="1"/>
      <c r="G82" s="1"/>
      <c r="H82" s="1"/>
      <c r="I82" s="1"/>
      <c r="J82" s="1"/>
      <c r="K82" s="1"/>
    </row>
    <row r="83" ht="15.75" customHeight="1">
      <c r="A83" s="46"/>
      <c r="B83" s="47"/>
      <c r="C83" s="47"/>
      <c r="D83" s="1"/>
      <c r="E83" s="1"/>
      <c r="F83" s="1"/>
      <c r="G83" s="1"/>
      <c r="H83" s="1"/>
      <c r="I83" s="1"/>
      <c r="J83" s="1"/>
      <c r="K83" s="1"/>
    </row>
    <row r="84" ht="15.75" customHeight="1">
      <c r="A84" s="46"/>
      <c r="B84" s="47"/>
      <c r="C84" s="47"/>
      <c r="D84" s="1"/>
      <c r="E84" s="1"/>
      <c r="F84" s="1"/>
      <c r="G84" s="1"/>
      <c r="H84" s="1"/>
      <c r="I84" s="1"/>
      <c r="J84" s="1"/>
      <c r="K84" s="1"/>
    </row>
    <row r="85" ht="15.75" customHeight="1">
      <c r="A85" s="46"/>
      <c r="B85" s="47"/>
      <c r="C85" s="47"/>
      <c r="D85" s="1"/>
      <c r="E85" s="1"/>
      <c r="F85" s="1"/>
      <c r="G85" s="1"/>
      <c r="H85" s="1"/>
      <c r="I85" s="1"/>
      <c r="J85" s="1"/>
      <c r="K85" s="1"/>
    </row>
    <row r="86" ht="15.75" customHeight="1">
      <c r="A86" s="46"/>
      <c r="B86" s="47"/>
      <c r="C86" s="47"/>
      <c r="D86" s="1"/>
      <c r="E86" s="1"/>
      <c r="F86" s="1"/>
      <c r="G86" s="1"/>
      <c r="H86" s="1"/>
      <c r="I86" s="1"/>
      <c r="J86" s="1"/>
      <c r="K86" s="1"/>
    </row>
    <row r="87" ht="15.75" customHeight="1">
      <c r="A87" s="46"/>
      <c r="B87" s="47"/>
      <c r="C87" s="47"/>
      <c r="D87" s="1"/>
      <c r="E87" s="1"/>
      <c r="F87" s="1"/>
      <c r="G87" s="1"/>
      <c r="H87" s="1"/>
      <c r="I87" s="1"/>
      <c r="J87" s="1"/>
      <c r="K87" s="1"/>
    </row>
    <row r="88" ht="15.75" customHeight="1">
      <c r="A88" s="46"/>
      <c r="B88" s="47"/>
      <c r="C88" s="47"/>
      <c r="D88" s="1"/>
      <c r="E88" s="1"/>
      <c r="F88" s="1"/>
      <c r="G88" s="1"/>
      <c r="H88" s="1"/>
      <c r="I88" s="1"/>
      <c r="J88" s="1"/>
      <c r="K88" s="1"/>
    </row>
    <row r="89" ht="15.75" customHeight="1">
      <c r="A89" s="46"/>
      <c r="B89" s="47"/>
      <c r="C89" s="47"/>
      <c r="D89" s="1"/>
      <c r="E89" s="1"/>
      <c r="F89" s="1"/>
      <c r="G89" s="1"/>
      <c r="H89" s="1"/>
      <c r="I89" s="1"/>
      <c r="J89" s="1"/>
      <c r="K89" s="1"/>
    </row>
    <row r="90" ht="15.75" customHeight="1">
      <c r="A90" s="46"/>
      <c r="B90" s="47"/>
      <c r="C90" s="47"/>
      <c r="D90" s="1"/>
      <c r="E90" s="1"/>
      <c r="F90" s="1"/>
      <c r="G90" s="1"/>
      <c r="H90" s="1"/>
      <c r="I90" s="1"/>
      <c r="J90" s="1"/>
      <c r="K90" s="1"/>
    </row>
    <row r="91" ht="15.75" customHeight="1">
      <c r="A91" s="46"/>
      <c r="B91" s="47"/>
      <c r="C91" s="47"/>
      <c r="D91" s="1"/>
      <c r="E91" s="1"/>
      <c r="F91" s="1"/>
      <c r="G91" s="1"/>
      <c r="H91" s="1"/>
      <c r="I91" s="1"/>
      <c r="J91" s="1"/>
      <c r="K91" s="1"/>
    </row>
    <row r="92" ht="15.75" customHeight="1">
      <c r="A92" s="46"/>
      <c r="B92" s="47"/>
      <c r="C92" s="47"/>
      <c r="D92" s="1"/>
      <c r="E92" s="1"/>
      <c r="F92" s="1"/>
      <c r="G92" s="1"/>
      <c r="H92" s="1"/>
      <c r="I92" s="1"/>
      <c r="J92" s="1"/>
      <c r="K92" s="1"/>
    </row>
    <row r="93" ht="15.75" customHeight="1">
      <c r="A93" s="46"/>
      <c r="B93" s="47"/>
      <c r="C93" s="47"/>
      <c r="D93" s="1"/>
      <c r="E93" s="1"/>
      <c r="F93" s="1"/>
      <c r="G93" s="1"/>
      <c r="H93" s="1"/>
      <c r="I93" s="1"/>
      <c r="J93" s="1"/>
      <c r="K93" s="1"/>
    </row>
    <row r="94" ht="15.75" customHeight="1">
      <c r="A94" s="46"/>
      <c r="B94" s="47"/>
      <c r="C94" s="47"/>
      <c r="D94" s="1"/>
      <c r="E94" s="1"/>
      <c r="F94" s="1"/>
      <c r="G94" s="1"/>
      <c r="H94" s="1"/>
      <c r="I94" s="1"/>
      <c r="J94" s="1"/>
      <c r="K94" s="1"/>
    </row>
    <row r="95" ht="15.75" customHeight="1">
      <c r="A95" s="46"/>
      <c r="B95" s="47"/>
      <c r="C95" s="47"/>
      <c r="D95" s="1"/>
      <c r="E95" s="1"/>
      <c r="F95" s="1"/>
      <c r="G95" s="1"/>
      <c r="H95" s="1"/>
      <c r="I95" s="1"/>
      <c r="J95" s="1"/>
      <c r="K95" s="1"/>
    </row>
    <row r="96" ht="15.75" customHeight="1">
      <c r="A96" s="46"/>
      <c r="B96" s="47"/>
      <c r="C96" s="47"/>
      <c r="D96" s="1"/>
      <c r="E96" s="1"/>
      <c r="F96" s="1"/>
      <c r="G96" s="1"/>
      <c r="H96" s="1"/>
      <c r="I96" s="1"/>
      <c r="J96" s="1"/>
      <c r="K96" s="1"/>
    </row>
    <row r="97" ht="15.75" customHeight="1">
      <c r="A97" s="46"/>
      <c r="B97" s="47"/>
      <c r="C97" s="47"/>
      <c r="D97" s="1"/>
      <c r="E97" s="1"/>
      <c r="F97" s="1"/>
      <c r="G97" s="1"/>
      <c r="H97" s="1"/>
      <c r="I97" s="1"/>
      <c r="J97" s="1"/>
      <c r="K97" s="1"/>
    </row>
    <row r="98" ht="15.75" customHeight="1">
      <c r="A98" s="46"/>
      <c r="B98" s="47"/>
      <c r="C98" s="47"/>
      <c r="D98" s="1"/>
      <c r="E98" s="1"/>
      <c r="F98" s="1"/>
      <c r="G98" s="1"/>
      <c r="H98" s="1"/>
      <c r="I98" s="1"/>
      <c r="J98" s="1"/>
      <c r="K98" s="1"/>
    </row>
    <row r="99" ht="15.75" customHeight="1">
      <c r="A99" s="46"/>
      <c r="B99" s="47"/>
      <c r="C99" s="47"/>
      <c r="D99" s="1"/>
      <c r="E99" s="1"/>
      <c r="F99" s="1"/>
      <c r="G99" s="1"/>
      <c r="H99" s="1"/>
      <c r="I99" s="1"/>
      <c r="J99" s="1"/>
      <c r="K99" s="1"/>
    </row>
    <row r="100" ht="15.75" customHeight="1">
      <c r="A100" s="46"/>
      <c r="B100" s="47"/>
      <c r="C100" s="47"/>
      <c r="D100" s="1"/>
      <c r="E100" s="1"/>
      <c r="F100" s="1"/>
      <c r="G100" s="1"/>
      <c r="H100" s="1"/>
      <c r="I100" s="1"/>
      <c r="J100" s="1"/>
      <c r="K100" s="1"/>
    </row>
    <row r="101" ht="15.75" customHeight="1">
      <c r="A101" s="46"/>
      <c r="B101" s="47"/>
      <c r="C101" s="47"/>
      <c r="D101" s="1"/>
      <c r="E101" s="1"/>
      <c r="F101" s="1"/>
      <c r="G101" s="1"/>
      <c r="H101" s="1"/>
      <c r="I101" s="1"/>
      <c r="J101" s="1"/>
      <c r="K101" s="1"/>
    </row>
    <row r="102" ht="15.75" customHeight="1">
      <c r="A102" s="46"/>
      <c r="B102" s="47"/>
      <c r="C102" s="47"/>
      <c r="D102" s="1"/>
      <c r="E102" s="1"/>
      <c r="F102" s="1"/>
      <c r="G102" s="1"/>
      <c r="H102" s="1"/>
      <c r="I102" s="1"/>
      <c r="J102" s="1"/>
      <c r="K102" s="1"/>
    </row>
    <row r="103" ht="15.75" customHeight="1">
      <c r="A103" s="46"/>
      <c r="B103" s="47"/>
      <c r="C103" s="47"/>
      <c r="D103" s="1"/>
      <c r="E103" s="1"/>
      <c r="F103" s="1"/>
      <c r="G103" s="1"/>
      <c r="H103" s="1"/>
      <c r="I103" s="1"/>
      <c r="J103" s="1"/>
      <c r="K103" s="1"/>
    </row>
    <row r="104" ht="15.75" customHeight="1">
      <c r="A104" s="46"/>
      <c r="B104" s="47"/>
      <c r="C104" s="47"/>
      <c r="D104" s="1"/>
      <c r="E104" s="1"/>
      <c r="F104" s="1"/>
      <c r="G104" s="1"/>
      <c r="H104" s="1"/>
      <c r="I104" s="1"/>
      <c r="J104" s="1"/>
      <c r="K104" s="1"/>
    </row>
    <row r="105" ht="15.75" customHeight="1">
      <c r="A105" s="46"/>
      <c r="B105" s="47"/>
      <c r="C105" s="47"/>
      <c r="D105" s="1"/>
      <c r="E105" s="1"/>
      <c r="F105" s="1"/>
      <c r="G105" s="1"/>
      <c r="H105" s="1"/>
      <c r="I105" s="1"/>
      <c r="J105" s="1"/>
      <c r="K105" s="1"/>
    </row>
    <row r="106" ht="15.75" customHeight="1">
      <c r="A106" s="46"/>
      <c r="B106" s="47"/>
      <c r="C106" s="47"/>
      <c r="D106" s="1"/>
      <c r="E106" s="1"/>
      <c r="F106" s="1"/>
      <c r="G106" s="1"/>
      <c r="H106" s="1"/>
      <c r="I106" s="1"/>
      <c r="J106" s="1"/>
      <c r="K106" s="1"/>
    </row>
    <row r="107" ht="15.75" customHeight="1">
      <c r="A107" s="46"/>
      <c r="B107" s="47"/>
      <c r="C107" s="47"/>
      <c r="D107" s="1"/>
      <c r="E107" s="1"/>
      <c r="F107" s="1"/>
      <c r="G107" s="1"/>
      <c r="H107" s="1"/>
      <c r="I107" s="1"/>
      <c r="J107" s="1"/>
      <c r="K107" s="1"/>
    </row>
    <row r="108" ht="15.75" customHeight="1">
      <c r="A108" s="46"/>
      <c r="B108" s="47"/>
      <c r="C108" s="47"/>
      <c r="D108" s="1"/>
      <c r="E108" s="1"/>
      <c r="F108" s="1"/>
      <c r="G108" s="1"/>
      <c r="H108" s="1"/>
      <c r="I108" s="1"/>
      <c r="J108" s="1"/>
      <c r="K108" s="1"/>
    </row>
    <row r="109" ht="15.75" customHeight="1">
      <c r="A109" s="46"/>
      <c r="B109" s="47"/>
      <c r="C109" s="47"/>
      <c r="D109" s="1"/>
      <c r="E109" s="1"/>
      <c r="F109" s="1"/>
      <c r="G109" s="1"/>
      <c r="H109" s="1"/>
      <c r="I109" s="1"/>
      <c r="J109" s="1"/>
      <c r="K109" s="1"/>
    </row>
    <row r="110" ht="15.75" customHeight="1">
      <c r="A110" s="46"/>
      <c r="B110" s="47"/>
      <c r="C110" s="47"/>
      <c r="D110" s="1"/>
      <c r="E110" s="1"/>
      <c r="F110" s="1"/>
      <c r="G110" s="1"/>
      <c r="H110" s="1"/>
      <c r="I110" s="1"/>
      <c r="J110" s="1"/>
      <c r="K110" s="1"/>
    </row>
    <row r="111" ht="15.75" customHeight="1">
      <c r="A111" s="46"/>
      <c r="B111" s="47"/>
      <c r="C111" s="47"/>
      <c r="D111" s="1"/>
      <c r="E111" s="1"/>
      <c r="F111" s="1"/>
      <c r="G111" s="1"/>
      <c r="H111" s="1"/>
      <c r="I111" s="1"/>
      <c r="J111" s="1"/>
      <c r="K111" s="1"/>
    </row>
    <row r="112" ht="15.75" customHeight="1">
      <c r="A112" s="46"/>
      <c r="B112" s="47"/>
      <c r="C112" s="47"/>
      <c r="D112" s="1"/>
      <c r="E112" s="1"/>
      <c r="F112" s="1"/>
      <c r="G112" s="1"/>
      <c r="H112" s="1"/>
      <c r="I112" s="1"/>
      <c r="J112" s="1"/>
      <c r="K112" s="1"/>
    </row>
    <row r="113" ht="15.75" customHeight="1">
      <c r="A113" s="46"/>
      <c r="B113" s="47"/>
      <c r="C113" s="47"/>
      <c r="D113" s="1"/>
      <c r="E113" s="1"/>
      <c r="F113" s="1"/>
      <c r="G113" s="1"/>
      <c r="H113" s="1"/>
      <c r="I113" s="1"/>
      <c r="J113" s="1"/>
      <c r="K113" s="1"/>
    </row>
    <row r="114" ht="15.75" customHeight="1">
      <c r="A114" s="46"/>
      <c r="B114" s="47"/>
      <c r="C114" s="47"/>
      <c r="D114" s="1"/>
      <c r="E114" s="1"/>
      <c r="F114" s="1"/>
      <c r="G114" s="1"/>
      <c r="H114" s="1"/>
      <c r="I114" s="1"/>
      <c r="J114" s="1"/>
      <c r="K114" s="1"/>
    </row>
    <row r="115" ht="15.75" customHeight="1">
      <c r="A115" s="46"/>
      <c r="B115" s="47"/>
      <c r="C115" s="47"/>
      <c r="D115" s="1"/>
      <c r="E115" s="1"/>
      <c r="F115" s="1"/>
      <c r="G115" s="1"/>
      <c r="H115" s="1"/>
      <c r="I115" s="1"/>
      <c r="J115" s="1"/>
      <c r="K115" s="1"/>
    </row>
    <row r="116" ht="15.75" customHeight="1">
      <c r="A116" s="46"/>
      <c r="B116" s="47"/>
      <c r="C116" s="47"/>
      <c r="D116" s="1"/>
      <c r="E116" s="1"/>
      <c r="F116" s="1"/>
      <c r="G116" s="1"/>
      <c r="H116" s="1"/>
      <c r="I116" s="1"/>
      <c r="J116" s="1"/>
      <c r="K116" s="1"/>
    </row>
    <row r="117" ht="15.75" customHeight="1">
      <c r="A117" s="46"/>
      <c r="B117" s="47"/>
      <c r="C117" s="47"/>
      <c r="D117" s="1"/>
      <c r="E117" s="1"/>
      <c r="F117" s="1"/>
      <c r="G117" s="1"/>
      <c r="H117" s="1"/>
      <c r="I117" s="1"/>
      <c r="J117" s="1"/>
      <c r="K117" s="1"/>
    </row>
    <row r="118" ht="15.75" customHeight="1">
      <c r="A118" s="46"/>
      <c r="B118" s="47"/>
      <c r="C118" s="47"/>
      <c r="D118" s="1"/>
      <c r="E118" s="1"/>
      <c r="F118" s="1"/>
      <c r="G118" s="1"/>
      <c r="H118" s="1"/>
      <c r="I118" s="1"/>
      <c r="J118" s="1"/>
      <c r="K118" s="1"/>
    </row>
    <row r="119" ht="15.75" customHeight="1">
      <c r="A119" s="46"/>
      <c r="B119" s="47"/>
      <c r="C119" s="47"/>
      <c r="D119" s="1"/>
      <c r="E119" s="1"/>
      <c r="F119" s="1"/>
      <c r="G119" s="1"/>
      <c r="H119" s="1"/>
      <c r="I119" s="1"/>
      <c r="J119" s="1"/>
      <c r="K119" s="1"/>
    </row>
    <row r="120" ht="15.75" customHeight="1">
      <c r="A120" s="46"/>
      <c r="B120" s="47"/>
      <c r="C120" s="47"/>
      <c r="D120" s="1"/>
      <c r="E120" s="1"/>
      <c r="F120" s="1"/>
      <c r="G120" s="1"/>
      <c r="H120" s="1"/>
      <c r="I120" s="1"/>
      <c r="J120" s="1"/>
      <c r="K120" s="1"/>
    </row>
    <row r="121" ht="15.75" customHeight="1">
      <c r="A121" s="46"/>
      <c r="B121" s="47"/>
      <c r="C121" s="47"/>
      <c r="D121" s="1"/>
      <c r="E121" s="1"/>
      <c r="F121" s="1"/>
      <c r="G121" s="1"/>
      <c r="H121" s="1"/>
      <c r="I121" s="1"/>
      <c r="J121" s="1"/>
      <c r="K121" s="1"/>
    </row>
    <row r="122" ht="15.75" customHeight="1">
      <c r="A122" s="46"/>
      <c r="B122" s="47"/>
      <c r="C122" s="47"/>
      <c r="D122" s="1"/>
      <c r="E122" s="1"/>
      <c r="F122" s="1"/>
      <c r="G122" s="1"/>
      <c r="H122" s="1"/>
      <c r="I122" s="1"/>
      <c r="J122" s="1"/>
      <c r="K122" s="1"/>
    </row>
    <row r="123" ht="15.75" customHeight="1">
      <c r="A123" s="46"/>
      <c r="B123" s="47"/>
      <c r="C123" s="47"/>
      <c r="D123" s="1"/>
      <c r="E123" s="1"/>
      <c r="F123" s="1"/>
      <c r="G123" s="1"/>
      <c r="H123" s="1"/>
      <c r="I123" s="1"/>
      <c r="J123" s="1"/>
      <c r="K123" s="1"/>
    </row>
    <row r="124" ht="15.75" customHeight="1">
      <c r="A124" s="46"/>
      <c r="B124" s="47"/>
      <c r="C124" s="47"/>
      <c r="D124" s="1"/>
      <c r="E124" s="1"/>
      <c r="F124" s="1"/>
      <c r="G124" s="1"/>
      <c r="H124" s="1"/>
      <c r="I124" s="1"/>
      <c r="J124" s="1"/>
      <c r="K124" s="1"/>
    </row>
    <row r="125" ht="15.75" customHeight="1">
      <c r="A125" s="46"/>
      <c r="B125" s="47"/>
      <c r="C125" s="47"/>
      <c r="D125" s="1"/>
      <c r="E125" s="1"/>
      <c r="F125" s="1"/>
      <c r="G125" s="1"/>
      <c r="H125" s="1"/>
      <c r="I125" s="1"/>
      <c r="J125" s="1"/>
      <c r="K125" s="1"/>
    </row>
    <row r="126" ht="15.75" customHeight="1">
      <c r="A126" s="46"/>
      <c r="B126" s="47"/>
      <c r="C126" s="47"/>
      <c r="D126" s="1"/>
      <c r="E126" s="1"/>
      <c r="F126" s="1"/>
      <c r="G126" s="1"/>
      <c r="H126" s="1"/>
      <c r="I126" s="1"/>
      <c r="J126" s="1"/>
      <c r="K126" s="1"/>
    </row>
    <row r="127" ht="15.75" customHeight="1">
      <c r="A127" s="46"/>
      <c r="B127" s="47"/>
      <c r="C127" s="47"/>
      <c r="D127" s="1"/>
      <c r="E127" s="1"/>
      <c r="F127" s="1"/>
      <c r="G127" s="1"/>
      <c r="H127" s="1"/>
      <c r="I127" s="1"/>
      <c r="J127" s="1"/>
      <c r="K127" s="1"/>
    </row>
    <row r="128" ht="15.75" customHeight="1">
      <c r="A128" s="46"/>
      <c r="B128" s="47"/>
      <c r="C128" s="47"/>
      <c r="D128" s="1"/>
      <c r="E128" s="1"/>
      <c r="F128" s="1"/>
      <c r="G128" s="1"/>
      <c r="H128" s="1"/>
      <c r="I128" s="1"/>
      <c r="J128" s="1"/>
      <c r="K128" s="1"/>
    </row>
    <row r="129" ht="15.75" customHeight="1">
      <c r="A129" s="46"/>
      <c r="B129" s="47"/>
      <c r="C129" s="47"/>
      <c r="D129" s="1"/>
      <c r="E129" s="1"/>
      <c r="F129" s="1"/>
      <c r="G129" s="1"/>
      <c r="H129" s="1"/>
      <c r="I129" s="1"/>
      <c r="J129" s="1"/>
      <c r="K129" s="1"/>
    </row>
    <row r="130" ht="15.75" customHeight="1">
      <c r="A130" s="46"/>
      <c r="B130" s="47"/>
      <c r="C130" s="47"/>
      <c r="D130" s="1"/>
      <c r="E130" s="1"/>
      <c r="F130" s="1"/>
      <c r="G130" s="1"/>
      <c r="H130" s="1"/>
      <c r="I130" s="1"/>
      <c r="J130" s="1"/>
      <c r="K130" s="1"/>
    </row>
    <row r="131" ht="15.75" customHeight="1">
      <c r="A131" s="46"/>
      <c r="B131" s="47"/>
      <c r="C131" s="47"/>
      <c r="D131" s="1"/>
      <c r="E131" s="1"/>
      <c r="F131" s="1"/>
      <c r="G131" s="1"/>
      <c r="H131" s="1"/>
      <c r="I131" s="1"/>
      <c r="J131" s="1"/>
      <c r="K131" s="1"/>
    </row>
    <row r="132" ht="15.75" customHeight="1">
      <c r="A132" s="46"/>
      <c r="B132" s="47"/>
      <c r="C132" s="47"/>
      <c r="D132" s="1"/>
      <c r="E132" s="1"/>
      <c r="F132" s="1"/>
      <c r="G132" s="1"/>
      <c r="H132" s="1"/>
      <c r="I132" s="1"/>
      <c r="J132" s="1"/>
      <c r="K132" s="1"/>
    </row>
    <row r="133" ht="15.75" customHeight="1">
      <c r="A133" s="46"/>
      <c r="B133" s="47"/>
      <c r="C133" s="47"/>
      <c r="D133" s="1"/>
      <c r="E133" s="1"/>
      <c r="F133" s="1"/>
      <c r="G133" s="1"/>
      <c r="H133" s="1"/>
      <c r="I133" s="1"/>
      <c r="J133" s="1"/>
      <c r="K133" s="1"/>
    </row>
    <row r="134" ht="15.75" customHeight="1">
      <c r="A134" s="46"/>
      <c r="B134" s="47"/>
      <c r="C134" s="47"/>
      <c r="D134" s="1"/>
      <c r="E134" s="1"/>
      <c r="F134" s="1"/>
      <c r="G134" s="1"/>
      <c r="H134" s="1"/>
      <c r="I134" s="1"/>
      <c r="J134" s="1"/>
      <c r="K134" s="1"/>
    </row>
    <row r="135" ht="15.75" customHeight="1">
      <c r="A135" s="46"/>
      <c r="B135" s="47"/>
      <c r="C135" s="47"/>
      <c r="D135" s="1"/>
      <c r="E135" s="1"/>
      <c r="F135" s="1"/>
      <c r="G135" s="1"/>
      <c r="H135" s="1"/>
      <c r="I135" s="1"/>
      <c r="J135" s="1"/>
      <c r="K135" s="1"/>
    </row>
    <row r="136" ht="15.75" customHeight="1">
      <c r="A136" s="46"/>
      <c r="B136" s="47"/>
      <c r="C136" s="47"/>
      <c r="D136" s="1"/>
      <c r="E136" s="1"/>
      <c r="F136" s="1"/>
      <c r="G136" s="1"/>
      <c r="H136" s="1"/>
      <c r="I136" s="1"/>
      <c r="J136" s="1"/>
      <c r="K136" s="1"/>
    </row>
    <row r="137" ht="15.75" customHeight="1">
      <c r="A137" s="46"/>
      <c r="B137" s="47"/>
      <c r="C137" s="47"/>
      <c r="D137" s="1"/>
      <c r="E137" s="1"/>
      <c r="F137" s="1"/>
      <c r="G137" s="1"/>
      <c r="H137" s="1"/>
      <c r="I137" s="1"/>
      <c r="J137" s="1"/>
      <c r="K137" s="1"/>
    </row>
    <row r="138" ht="15.75" customHeight="1">
      <c r="A138" s="46"/>
      <c r="B138" s="47"/>
      <c r="C138" s="47"/>
      <c r="D138" s="1"/>
      <c r="E138" s="1"/>
      <c r="F138" s="1"/>
      <c r="G138" s="1"/>
      <c r="H138" s="1"/>
      <c r="I138" s="1"/>
      <c r="J138" s="1"/>
      <c r="K138" s="1"/>
    </row>
    <row r="139" ht="15.75" customHeight="1">
      <c r="A139" s="46"/>
      <c r="B139" s="47"/>
      <c r="C139" s="47"/>
      <c r="D139" s="1"/>
      <c r="E139" s="1"/>
      <c r="F139" s="1"/>
      <c r="G139" s="1"/>
      <c r="H139" s="1"/>
      <c r="I139" s="1"/>
      <c r="J139" s="1"/>
      <c r="K139" s="1"/>
    </row>
    <row r="140" ht="15.75" customHeight="1">
      <c r="A140" s="46"/>
      <c r="B140" s="47"/>
      <c r="C140" s="47"/>
      <c r="D140" s="1"/>
      <c r="E140" s="1"/>
      <c r="F140" s="1"/>
      <c r="G140" s="1"/>
      <c r="H140" s="1"/>
      <c r="I140" s="1"/>
      <c r="J140" s="1"/>
      <c r="K140" s="1"/>
    </row>
    <row r="141" ht="15.75" customHeight="1">
      <c r="A141" s="46"/>
      <c r="B141" s="47"/>
      <c r="C141" s="47"/>
      <c r="D141" s="1"/>
      <c r="E141" s="1"/>
      <c r="F141" s="1"/>
      <c r="G141" s="1"/>
      <c r="H141" s="1"/>
      <c r="I141" s="1"/>
      <c r="J141" s="1"/>
      <c r="K141" s="1"/>
    </row>
    <row r="142" ht="15.75" customHeight="1">
      <c r="A142" s="46"/>
      <c r="B142" s="47"/>
      <c r="C142" s="47"/>
      <c r="D142" s="1"/>
      <c r="E142" s="1"/>
      <c r="F142" s="1"/>
      <c r="G142" s="1"/>
      <c r="H142" s="1"/>
      <c r="I142" s="1"/>
      <c r="J142" s="1"/>
      <c r="K142" s="1"/>
    </row>
    <row r="143" ht="15.75" customHeight="1">
      <c r="A143" s="46"/>
      <c r="B143" s="47"/>
      <c r="C143" s="47"/>
      <c r="D143" s="1"/>
      <c r="E143" s="1"/>
      <c r="F143" s="1"/>
      <c r="G143" s="1"/>
      <c r="H143" s="1"/>
      <c r="I143" s="1"/>
      <c r="J143" s="1"/>
      <c r="K143" s="1"/>
    </row>
    <row r="144" ht="15.75" customHeight="1">
      <c r="A144" s="46"/>
      <c r="B144" s="47"/>
      <c r="C144" s="47"/>
      <c r="D144" s="1"/>
      <c r="E144" s="1"/>
      <c r="F144" s="1"/>
      <c r="G144" s="1"/>
      <c r="H144" s="1"/>
      <c r="I144" s="1"/>
      <c r="J144" s="1"/>
      <c r="K144" s="1"/>
    </row>
    <row r="145" ht="15.75" customHeight="1">
      <c r="A145" s="46"/>
      <c r="B145" s="47"/>
      <c r="C145" s="47"/>
      <c r="D145" s="1"/>
      <c r="E145" s="1"/>
      <c r="F145" s="1"/>
      <c r="G145" s="1"/>
      <c r="H145" s="1"/>
      <c r="I145" s="1"/>
      <c r="J145" s="1"/>
      <c r="K145" s="1"/>
    </row>
    <row r="146" ht="15.75" customHeight="1">
      <c r="A146" s="46"/>
      <c r="B146" s="47"/>
      <c r="C146" s="47"/>
      <c r="D146" s="1"/>
      <c r="E146" s="1"/>
      <c r="F146" s="1"/>
      <c r="G146" s="1"/>
      <c r="H146" s="1"/>
      <c r="I146" s="1"/>
      <c r="J146" s="1"/>
      <c r="K146" s="1"/>
    </row>
    <row r="147" ht="15.75" customHeight="1">
      <c r="A147" s="46"/>
      <c r="B147" s="47"/>
      <c r="C147" s="47"/>
      <c r="D147" s="1"/>
      <c r="E147" s="1"/>
      <c r="F147" s="1"/>
      <c r="G147" s="1"/>
      <c r="H147" s="1"/>
      <c r="I147" s="1"/>
      <c r="J147" s="1"/>
      <c r="K147" s="1"/>
    </row>
    <row r="148" ht="15.75" customHeight="1">
      <c r="A148" s="46"/>
      <c r="B148" s="47"/>
      <c r="C148" s="47"/>
      <c r="D148" s="1"/>
      <c r="E148" s="1"/>
      <c r="F148" s="1"/>
      <c r="G148" s="1"/>
      <c r="H148" s="1"/>
      <c r="I148" s="1"/>
      <c r="J148" s="1"/>
      <c r="K148" s="1"/>
    </row>
    <row r="149" ht="15.75" customHeight="1">
      <c r="A149" s="46"/>
      <c r="B149" s="47"/>
      <c r="C149" s="47"/>
      <c r="D149" s="1"/>
      <c r="E149" s="1"/>
      <c r="F149" s="1"/>
      <c r="G149" s="1"/>
      <c r="H149" s="1"/>
      <c r="I149" s="1"/>
      <c r="J149" s="1"/>
      <c r="K149" s="1"/>
    </row>
    <row r="150" ht="15.75" customHeight="1">
      <c r="A150" s="46"/>
      <c r="B150" s="47"/>
      <c r="C150" s="47"/>
      <c r="D150" s="1"/>
      <c r="E150" s="1"/>
      <c r="F150" s="1"/>
      <c r="G150" s="1"/>
      <c r="H150" s="1"/>
      <c r="I150" s="1"/>
      <c r="J150" s="1"/>
      <c r="K150" s="1"/>
    </row>
    <row r="151" ht="15.75" customHeight="1">
      <c r="A151" s="46"/>
      <c r="B151" s="47"/>
      <c r="C151" s="47"/>
      <c r="D151" s="1"/>
      <c r="E151" s="1"/>
      <c r="F151" s="1"/>
      <c r="G151" s="1"/>
      <c r="H151" s="1"/>
      <c r="I151" s="1"/>
      <c r="J151" s="1"/>
      <c r="K151" s="1"/>
    </row>
    <row r="152" ht="15.75" customHeight="1">
      <c r="A152" s="46"/>
      <c r="B152" s="47"/>
      <c r="C152" s="47"/>
      <c r="D152" s="1"/>
      <c r="E152" s="1"/>
      <c r="F152" s="1"/>
      <c r="G152" s="1"/>
      <c r="H152" s="1"/>
      <c r="I152" s="1"/>
      <c r="J152" s="1"/>
      <c r="K152" s="1"/>
    </row>
    <row r="153" ht="15.75" customHeight="1">
      <c r="A153" s="46"/>
      <c r="B153" s="47"/>
      <c r="C153" s="47"/>
      <c r="D153" s="1"/>
      <c r="E153" s="1"/>
      <c r="F153" s="1"/>
      <c r="G153" s="1"/>
      <c r="H153" s="1"/>
      <c r="I153" s="1"/>
      <c r="J153" s="1"/>
      <c r="K153" s="1"/>
    </row>
    <row r="154" ht="15.75" customHeight="1">
      <c r="A154" s="46"/>
      <c r="B154" s="47"/>
      <c r="C154" s="47"/>
      <c r="D154" s="1"/>
      <c r="E154" s="1"/>
      <c r="F154" s="1"/>
      <c r="G154" s="1"/>
      <c r="H154" s="1"/>
      <c r="I154" s="1"/>
      <c r="J154" s="1"/>
      <c r="K154" s="1"/>
    </row>
    <row r="155" ht="15.75" customHeight="1">
      <c r="A155" s="46"/>
      <c r="B155" s="47"/>
      <c r="C155" s="47"/>
      <c r="D155" s="1"/>
      <c r="E155" s="1"/>
      <c r="F155" s="1"/>
      <c r="G155" s="1"/>
      <c r="H155" s="1"/>
      <c r="I155" s="1"/>
      <c r="J155" s="1"/>
      <c r="K155" s="1"/>
    </row>
    <row r="156" ht="15.75" customHeight="1">
      <c r="A156" s="46"/>
      <c r="B156" s="47"/>
      <c r="C156" s="47"/>
      <c r="D156" s="1"/>
      <c r="E156" s="1"/>
      <c r="F156" s="1"/>
      <c r="G156" s="1"/>
      <c r="H156" s="1"/>
      <c r="I156" s="1"/>
      <c r="J156" s="1"/>
      <c r="K156" s="1"/>
    </row>
    <row r="157" ht="15.75" customHeight="1">
      <c r="A157" s="46"/>
      <c r="B157" s="47"/>
      <c r="C157" s="47"/>
      <c r="D157" s="1"/>
      <c r="E157" s="1"/>
      <c r="F157" s="1"/>
      <c r="G157" s="1"/>
      <c r="H157" s="1"/>
      <c r="I157" s="1"/>
      <c r="J157" s="1"/>
      <c r="K157" s="1"/>
    </row>
    <row r="158" ht="15.75" customHeight="1">
      <c r="A158" s="46"/>
      <c r="B158" s="47"/>
      <c r="C158" s="47"/>
      <c r="D158" s="1"/>
      <c r="E158" s="1"/>
      <c r="F158" s="1"/>
      <c r="G158" s="1"/>
      <c r="H158" s="1"/>
      <c r="I158" s="1"/>
      <c r="J158" s="1"/>
      <c r="K158" s="1"/>
    </row>
    <row r="159" ht="15.75" customHeight="1">
      <c r="A159" s="46"/>
      <c r="B159" s="47"/>
      <c r="C159" s="47"/>
      <c r="D159" s="1"/>
      <c r="E159" s="1"/>
      <c r="F159" s="1"/>
      <c r="G159" s="1"/>
      <c r="H159" s="1"/>
      <c r="I159" s="1"/>
      <c r="J159" s="1"/>
      <c r="K159" s="1"/>
    </row>
    <row r="160" ht="15.75" customHeight="1">
      <c r="A160" s="46"/>
      <c r="B160" s="47"/>
      <c r="C160" s="47"/>
      <c r="D160" s="1"/>
      <c r="E160" s="1"/>
      <c r="F160" s="1"/>
      <c r="G160" s="1"/>
      <c r="H160" s="1"/>
      <c r="I160" s="1"/>
      <c r="J160" s="1"/>
      <c r="K160" s="1"/>
    </row>
    <row r="161" ht="15.75" customHeight="1">
      <c r="A161" s="46"/>
      <c r="B161" s="47"/>
      <c r="C161" s="47"/>
      <c r="D161" s="1"/>
      <c r="E161" s="1"/>
      <c r="F161" s="1"/>
      <c r="G161" s="1"/>
      <c r="H161" s="1"/>
      <c r="I161" s="1"/>
      <c r="J161" s="1"/>
      <c r="K161" s="1"/>
    </row>
    <row r="162" ht="15.75" customHeight="1">
      <c r="A162" s="46"/>
      <c r="B162" s="47"/>
      <c r="C162" s="47"/>
      <c r="D162" s="1"/>
      <c r="E162" s="1"/>
      <c r="F162" s="1"/>
      <c r="G162" s="1"/>
      <c r="H162" s="1"/>
      <c r="I162" s="1"/>
      <c r="J162" s="1"/>
      <c r="K162" s="1"/>
    </row>
    <row r="163" ht="15.75" customHeight="1">
      <c r="A163" s="46"/>
      <c r="B163" s="47"/>
      <c r="C163" s="47"/>
      <c r="D163" s="1"/>
      <c r="E163" s="1"/>
      <c r="F163" s="1"/>
      <c r="G163" s="1"/>
      <c r="H163" s="1"/>
      <c r="I163" s="1"/>
      <c r="J163" s="1"/>
      <c r="K163" s="1"/>
    </row>
    <row r="164" ht="15.75" customHeight="1">
      <c r="A164" s="46"/>
      <c r="B164" s="47"/>
      <c r="C164" s="47"/>
      <c r="D164" s="1"/>
      <c r="E164" s="1"/>
      <c r="F164" s="1"/>
      <c r="G164" s="1"/>
      <c r="H164" s="1"/>
      <c r="I164" s="1"/>
      <c r="J164" s="1"/>
      <c r="K164" s="1"/>
    </row>
    <row r="165" ht="15.75" customHeight="1">
      <c r="A165" s="46"/>
      <c r="B165" s="47"/>
      <c r="C165" s="47"/>
      <c r="D165" s="1"/>
      <c r="E165" s="1"/>
      <c r="F165" s="1"/>
      <c r="G165" s="1"/>
      <c r="H165" s="1"/>
      <c r="I165" s="1"/>
      <c r="J165" s="1"/>
      <c r="K165" s="1"/>
    </row>
    <row r="166" ht="15.75" customHeight="1">
      <c r="A166" s="46"/>
      <c r="B166" s="47"/>
      <c r="C166" s="47"/>
      <c r="D166" s="1"/>
      <c r="E166" s="1"/>
      <c r="F166" s="1"/>
      <c r="G166" s="1"/>
      <c r="H166" s="1"/>
      <c r="I166" s="1"/>
      <c r="J166" s="1"/>
      <c r="K166" s="1"/>
    </row>
    <row r="167" ht="15.75" customHeight="1">
      <c r="A167" s="46"/>
      <c r="B167" s="47"/>
      <c r="C167" s="47"/>
      <c r="D167" s="1"/>
      <c r="E167" s="1"/>
      <c r="F167" s="1"/>
      <c r="G167" s="1"/>
      <c r="H167" s="1"/>
      <c r="I167" s="1"/>
      <c r="J167" s="1"/>
      <c r="K167" s="1"/>
    </row>
    <row r="168" ht="15.75" customHeight="1">
      <c r="A168" s="46"/>
      <c r="B168" s="47"/>
      <c r="C168" s="47"/>
      <c r="D168" s="1"/>
      <c r="E168" s="1"/>
      <c r="F168" s="1"/>
      <c r="G168" s="1"/>
      <c r="H168" s="1"/>
      <c r="I168" s="1"/>
      <c r="J168" s="1"/>
      <c r="K168" s="1"/>
    </row>
    <row r="169" ht="15.75" customHeight="1">
      <c r="A169" s="46"/>
      <c r="B169" s="47"/>
      <c r="C169" s="47"/>
      <c r="D169" s="1"/>
      <c r="E169" s="1"/>
      <c r="F169" s="1"/>
      <c r="G169" s="1"/>
      <c r="H169" s="1"/>
      <c r="I169" s="1"/>
      <c r="J169" s="1"/>
      <c r="K169" s="1"/>
    </row>
    <row r="170" ht="15.75" customHeight="1">
      <c r="A170" s="46"/>
      <c r="B170" s="47"/>
      <c r="C170" s="47"/>
      <c r="D170" s="1"/>
      <c r="E170" s="1"/>
      <c r="F170" s="1"/>
      <c r="G170" s="1"/>
      <c r="H170" s="1"/>
      <c r="I170" s="1"/>
      <c r="J170" s="1"/>
      <c r="K170" s="1"/>
    </row>
    <row r="171" ht="15.75" customHeight="1">
      <c r="A171" s="46"/>
      <c r="B171" s="47"/>
      <c r="C171" s="47"/>
      <c r="D171" s="1"/>
      <c r="E171" s="1"/>
      <c r="F171" s="1"/>
      <c r="G171" s="1"/>
      <c r="H171" s="1"/>
      <c r="I171" s="1"/>
      <c r="J171" s="1"/>
      <c r="K171" s="1"/>
    </row>
    <row r="172" ht="15.75" customHeight="1">
      <c r="A172" s="46"/>
      <c r="B172" s="47"/>
      <c r="C172" s="47"/>
      <c r="D172" s="1"/>
      <c r="E172" s="1"/>
      <c r="F172" s="1"/>
      <c r="G172" s="1"/>
      <c r="H172" s="1"/>
      <c r="I172" s="1"/>
      <c r="J172" s="1"/>
      <c r="K172" s="1"/>
    </row>
    <row r="173" ht="15.75" customHeight="1">
      <c r="A173" s="46"/>
      <c r="B173" s="47"/>
      <c r="C173" s="47"/>
      <c r="D173" s="1"/>
      <c r="E173" s="1"/>
      <c r="F173" s="1"/>
      <c r="G173" s="1"/>
      <c r="H173" s="1"/>
      <c r="I173" s="1"/>
      <c r="J173" s="1"/>
      <c r="K173" s="1"/>
    </row>
    <row r="174" ht="15.75" customHeight="1">
      <c r="A174" s="46"/>
      <c r="B174" s="47"/>
      <c r="C174" s="47"/>
      <c r="D174" s="1"/>
      <c r="E174" s="1"/>
      <c r="F174" s="1"/>
      <c r="G174" s="1"/>
      <c r="H174" s="1"/>
      <c r="I174" s="1"/>
      <c r="J174" s="1"/>
      <c r="K174" s="1"/>
    </row>
    <row r="175" ht="15.75" customHeight="1">
      <c r="A175" s="46"/>
      <c r="B175" s="47"/>
      <c r="C175" s="47"/>
      <c r="D175" s="1"/>
      <c r="E175" s="1"/>
      <c r="F175" s="1"/>
      <c r="G175" s="1"/>
      <c r="H175" s="1"/>
      <c r="I175" s="1"/>
      <c r="J175" s="1"/>
      <c r="K175" s="1"/>
    </row>
    <row r="176" ht="15.75" customHeight="1">
      <c r="A176" s="46"/>
      <c r="B176" s="47"/>
      <c r="C176" s="47"/>
      <c r="D176" s="1"/>
      <c r="E176" s="1"/>
      <c r="F176" s="1"/>
      <c r="G176" s="1"/>
      <c r="H176" s="1"/>
      <c r="I176" s="1"/>
      <c r="J176" s="1"/>
      <c r="K176" s="1"/>
    </row>
    <row r="177" ht="15.75" customHeight="1">
      <c r="A177" s="46"/>
      <c r="B177" s="47"/>
      <c r="C177" s="47"/>
      <c r="D177" s="1"/>
      <c r="E177" s="1"/>
      <c r="F177" s="1"/>
      <c r="G177" s="1"/>
      <c r="H177" s="1"/>
      <c r="I177" s="1"/>
      <c r="J177" s="1"/>
      <c r="K177" s="1"/>
    </row>
    <row r="178" ht="15.75" customHeight="1">
      <c r="A178" s="46"/>
      <c r="B178" s="47"/>
      <c r="C178" s="47"/>
      <c r="D178" s="1"/>
      <c r="E178" s="1"/>
      <c r="F178" s="1"/>
      <c r="G178" s="1"/>
      <c r="H178" s="1"/>
      <c r="I178" s="1"/>
      <c r="J178" s="1"/>
      <c r="K178" s="1"/>
    </row>
    <row r="179" ht="15.75" customHeight="1">
      <c r="A179" s="46"/>
      <c r="B179" s="47"/>
      <c r="C179" s="47"/>
      <c r="D179" s="1"/>
      <c r="E179" s="1"/>
      <c r="F179" s="1"/>
      <c r="G179" s="1"/>
      <c r="H179" s="1"/>
      <c r="I179" s="1"/>
      <c r="J179" s="1"/>
      <c r="K179" s="1"/>
    </row>
    <row r="180" ht="15.75" customHeight="1">
      <c r="A180" s="46"/>
      <c r="B180" s="47"/>
      <c r="C180" s="47"/>
      <c r="D180" s="1"/>
      <c r="E180" s="1"/>
      <c r="F180" s="1"/>
      <c r="G180" s="1"/>
      <c r="H180" s="1"/>
      <c r="I180" s="1"/>
      <c r="J180" s="1"/>
      <c r="K180" s="1"/>
    </row>
    <row r="181" ht="15.75" customHeight="1">
      <c r="A181" s="46"/>
      <c r="B181" s="47"/>
      <c r="C181" s="47"/>
      <c r="D181" s="1"/>
      <c r="E181" s="1"/>
      <c r="F181" s="1"/>
      <c r="G181" s="1"/>
      <c r="H181" s="1"/>
      <c r="I181" s="1"/>
      <c r="J181" s="1"/>
      <c r="K181" s="1"/>
    </row>
    <row r="182" ht="15.75" customHeight="1">
      <c r="A182" s="46"/>
      <c r="B182" s="47"/>
      <c r="C182" s="47"/>
      <c r="D182" s="1"/>
      <c r="E182" s="1"/>
      <c r="F182" s="1"/>
      <c r="G182" s="1"/>
      <c r="H182" s="1"/>
      <c r="I182" s="1"/>
      <c r="J182" s="1"/>
      <c r="K182" s="1"/>
    </row>
    <row r="183" ht="15.75" customHeight="1">
      <c r="A183" s="46"/>
      <c r="B183" s="47"/>
      <c r="C183" s="47"/>
      <c r="D183" s="1"/>
      <c r="E183" s="1"/>
      <c r="F183" s="1"/>
      <c r="G183" s="1"/>
      <c r="H183" s="1"/>
      <c r="I183" s="1"/>
      <c r="J183" s="1"/>
      <c r="K183" s="1"/>
    </row>
    <row r="184" ht="15.75" customHeight="1">
      <c r="A184" s="46"/>
      <c r="B184" s="47"/>
      <c r="C184" s="47"/>
      <c r="D184" s="1"/>
      <c r="E184" s="1"/>
      <c r="F184" s="1"/>
      <c r="G184" s="1"/>
      <c r="H184" s="1"/>
      <c r="I184" s="1"/>
      <c r="J184" s="1"/>
      <c r="K184" s="1"/>
    </row>
    <row r="185" ht="15.75" customHeight="1">
      <c r="A185" s="46"/>
      <c r="B185" s="47"/>
      <c r="C185" s="47"/>
      <c r="D185" s="1"/>
      <c r="E185" s="1"/>
      <c r="F185" s="1"/>
      <c r="G185" s="1"/>
      <c r="H185" s="1"/>
      <c r="I185" s="1"/>
      <c r="J185" s="1"/>
      <c r="K185" s="1"/>
    </row>
    <row r="186" ht="15.75" customHeight="1">
      <c r="A186" s="46"/>
      <c r="B186" s="47"/>
      <c r="C186" s="47"/>
      <c r="D186" s="1"/>
      <c r="E186" s="1"/>
      <c r="F186" s="1"/>
      <c r="G186" s="1"/>
      <c r="H186" s="1"/>
      <c r="I186" s="1"/>
      <c r="J186" s="1"/>
      <c r="K186" s="1"/>
    </row>
    <row r="187" ht="15.75" customHeight="1">
      <c r="A187" s="46"/>
      <c r="B187" s="47"/>
      <c r="C187" s="47"/>
      <c r="D187" s="1"/>
      <c r="E187" s="1"/>
      <c r="F187" s="1"/>
      <c r="G187" s="1"/>
      <c r="H187" s="1"/>
      <c r="I187" s="1"/>
      <c r="J187" s="1"/>
      <c r="K187" s="1"/>
    </row>
    <row r="188" ht="15.75" customHeight="1">
      <c r="A188" s="46"/>
      <c r="B188" s="47"/>
      <c r="C188" s="47"/>
      <c r="D188" s="1"/>
      <c r="E188" s="1"/>
      <c r="F188" s="1"/>
      <c r="G188" s="1"/>
      <c r="H188" s="1"/>
      <c r="I188" s="1"/>
      <c r="J188" s="1"/>
      <c r="K188" s="1"/>
    </row>
    <row r="189" ht="15.75" customHeight="1">
      <c r="A189" s="46"/>
      <c r="B189" s="47"/>
      <c r="C189" s="47"/>
      <c r="D189" s="1"/>
      <c r="E189" s="1"/>
      <c r="F189" s="1"/>
      <c r="G189" s="1"/>
      <c r="H189" s="1"/>
      <c r="I189" s="1"/>
      <c r="J189" s="1"/>
      <c r="K189" s="1"/>
    </row>
    <row r="190" ht="15.75" customHeight="1">
      <c r="A190" s="46"/>
      <c r="B190" s="47"/>
      <c r="C190" s="47"/>
      <c r="D190" s="1"/>
      <c r="E190" s="1"/>
      <c r="F190" s="1"/>
      <c r="G190" s="1"/>
      <c r="H190" s="1"/>
      <c r="I190" s="1"/>
      <c r="J190" s="1"/>
      <c r="K190" s="1"/>
    </row>
    <row r="191" ht="15.75" customHeight="1">
      <c r="A191" s="46"/>
      <c r="B191" s="47"/>
      <c r="C191" s="47"/>
      <c r="D191" s="1"/>
      <c r="E191" s="1"/>
      <c r="F191" s="1"/>
      <c r="G191" s="1"/>
      <c r="H191" s="1"/>
      <c r="I191" s="1"/>
      <c r="J191" s="1"/>
      <c r="K191" s="1"/>
    </row>
    <row r="192" ht="15.75" customHeight="1">
      <c r="A192" s="46"/>
      <c r="B192" s="47"/>
      <c r="C192" s="47"/>
      <c r="D192" s="1"/>
      <c r="E192" s="1"/>
      <c r="F192" s="1"/>
      <c r="G192" s="1"/>
      <c r="H192" s="1"/>
      <c r="I192" s="1"/>
      <c r="J192" s="1"/>
      <c r="K192" s="1"/>
    </row>
    <row r="193" ht="15.75" customHeight="1">
      <c r="A193" s="46"/>
      <c r="B193" s="47"/>
      <c r="C193" s="47"/>
      <c r="D193" s="1"/>
      <c r="E193" s="1"/>
      <c r="F193" s="1"/>
      <c r="G193" s="1"/>
      <c r="H193" s="1"/>
      <c r="I193" s="1"/>
      <c r="J193" s="1"/>
      <c r="K193" s="1"/>
    </row>
    <row r="194" ht="15.75" customHeight="1">
      <c r="A194" s="46"/>
      <c r="B194" s="47"/>
      <c r="C194" s="47"/>
      <c r="D194" s="1"/>
      <c r="E194" s="1"/>
      <c r="F194" s="1"/>
      <c r="G194" s="1"/>
      <c r="H194" s="1"/>
      <c r="I194" s="1"/>
      <c r="J194" s="1"/>
      <c r="K194" s="1"/>
    </row>
    <row r="195" ht="15.75" customHeight="1">
      <c r="A195" s="46"/>
      <c r="B195" s="47"/>
      <c r="C195" s="47"/>
      <c r="D195" s="1"/>
      <c r="E195" s="1"/>
      <c r="F195" s="1"/>
      <c r="G195" s="1"/>
      <c r="H195" s="1"/>
      <c r="I195" s="1"/>
      <c r="J195" s="1"/>
      <c r="K195" s="1"/>
    </row>
    <row r="196" ht="15.75" customHeight="1">
      <c r="A196" s="46"/>
      <c r="B196" s="47"/>
      <c r="C196" s="47"/>
      <c r="D196" s="1"/>
      <c r="E196" s="1"/>
      <c r="F196" s="1"/>
      <c r="G196" s="1"/>
      <c r="H196" s="1"/>
      <c r="I196" s="1"/>
      <c r="J196" s="1"/>
      <c r="K196" s="1"/>
    </row>
    <row r="197" ht="15.75" customHeight="1">
      <c r="A197" s="46"/>
      <c r="B197" s="47"/>
      <c r="C197" s="47"/>
      <c r="D197" s="1"/>
      <c r="E197" s="1"/>
      <c r="F197" s="1"/>
      <c r="G197" s="1"/>
      <c r="H197" s="1"/>
      <c r="I197" s="1"/>
      <c r="J197" s="1"/>
      <c r="K197" s="1"/>
    </row>
    <row r="198" ht="15.75" customHeight="1">
      <c r="A198" s="46"/>
      <c r="B198" s="47"/>
      <c r="C198" s="47"/>
      <c r="D198" s="1"/>
      <c r="E198" s="1"/>
      <c r="F198" s="1"/>
      <c r="G198" s="1"/>
      <c r="H198" s="1"/>
      <c r="I198" s="1"/>
      <c r="J198" s="1"/>
      <c r="K198" s="1"/>
    </row>
    <row r="199" ht="15.75" customHeight="1">
      <c r="A199" s="46"/>
      <c r="B199" s="47"/>
      <c r="C199" s="47"/>
      <c r="D199" s="1"/>
      <c r="E199" s="1"/>
      <c r="F199" s="1"/>
      <c r="G199" s="1"/>
      <c r="H199" s="1"/>
      <c r="I199" s="1"/>
      <c r="J199" s="1"/>
      <c r="K199" s="1"/>
    </row>
    <row r="200" ht="15.75" customHeight="1">
      <c r="A200" s="46"/>
      <c r="B200" s="47"/>
      <c r="C200" s="47"/>
      <c r="D200" s="1"/>
      <c r="E200" s="1"/>
      <c r="F200" s="1"/>
      <c r="G200" s="1"/>
      <c r="H200" s="1"/>
      <c r="I200" s="1"/>
      <c r="J200" s="1"/>
      <c r="K200" s="1"/>
    </row>
    <row r="201" ht="15.75" customHeight="1">
      <c r="A201" s="46"/>
      <c r="B201" s="47"/>
      <c r="C201" s="47"/>
      <c r="D201" s="1"/>
      <c r="E201" s="1"/>
      <c r="F201" s="1"/>
      <c r="G201" s="1"/>
      <c r="H201" s="1"/>
      <c r="I201" s="1"/>
      <c r="J201" s="1"/>
      <c r="K201" s="1"/>
    </row>
    <row r="202" ht="15.75" customHeight="1">
      <c r="A202" s="46"/>
      <c r="B202" s="47"/>
      <c r="C202" s="47"/>
      <c r="D202" s="1"/>
      <c r="E202" s="1"/>
      <c r="F202" s="1"/>
      <c r="G202" s="1"/>
      <c r="H202" s="1"/>
      <c r="I202" s="1"/>
      <c r="J202" s="1"/>
      <c r="K202" s="1"/>
    </row>
    <row r="203" ht="15.75" customHeight="1">
      <c r="A203" s="46"/>
      <c r="B203" s="47"/>
      <c r="C203" s="47"/>
      <c r="D203" s="1"/>
      <c r="E203" s="1"/>
      <c r="F203" s="1"/>
      <c r="G203" s="1"/>
      <c r="H203" s="1"/>
      <c r="I203" s="1"/>
      <c r="J203" s="1"/>
      <c r="K203" s="1"/>
    </row>
    <row r="204" ht="15.75" customHeight="1">
      <c r="A204" s="46"/>
      <c r="B204" s="47"/>
      <c r="C204" s="47"/>
      <c r="D204" s="1"/>
      <c r="E204" s="1"/>
      <c r="F204" s="1"/>
      <c r="G204" s="1"/>
      <c r="H204" s="1"/>
      <c r="I204" s="1"/>
      <c r="J204" s="1"/>
      <c r="K204" s="1"/>
    </row>
    <row r="205" ht="15.75" customHeight="1">
      <c r="A205" s="46"/>
      <c r="B205" s="47"/>
      <c r="C205" s="47"/>
      <c r="D205" s="1"/>
      <c r="E205" s="1"/>
      <c r="F205" s="1"/>
      <c r="G205" s="1"/>
      <c r="H205" s="1"/>
      <c r="I205" s="1"/>
      <c r="J205" s="1"/>
      <c r="K205" s="1"/>
    </row>
    <row r="206" ht="15.75" customHeight="1">
      <c r="A206" s="46"/>
      <c r="B206" s="47"/>
      <c r="C206" s="47"/>
      <c r="D206" s="1"/>
      <c r="E206" s="1"/>
      <c r="F206" s="1"/>
      <c r="G206" s="1"/>
      <c r="H206" s="1"/>
      <c r="I206" s="1"/>
      <c r="J206" s="1"/>
      <c r="K206" s="1"/>
    </row>
    <row r="207" ht="15.75" customHeight="1">
      <c r="A207" s="46"/>
      <c r="B207" s="47"/>
      <c r="C207" s="47"/>
      <c r="D207" s="1"/>
      <c r="E207" s="1"/>
      <c r="F207" s="1"/>
      <c r="G207" s="1"/>
      <c r="H207" s="1"/>
      <c r="I207" s="1"/>
      <c r="J207" s="1"/>
      <c r="K207" s="1"/>
    </row>
    <row r="208" ht="15.75" customHeight="1">
      <c r="A208" s="46"/>
      <c r="B208" s="47"/>
      <c r="C208" s="47"/>
      <c r="D208" s="1"/>
      <c r="E208" s="1"/>
      <c r="F208" s="1"/>
      <c r="G208" s="1"/>
      <c r="H208" s="1"/>
      <c r="I208" s="1"/>
      <c r="J208" s="1"/>
      <c r="K208" s="1"/>
    </row>
    <row r="209" ht="15.75" customHeight="1">
      <c r="A209" s="46"/>
      <c r="B209" s="47"/>
      <c r="C209" s="47"/>
      <c r="D209" s="1"/>
      <c r="E209" s="1"/>
      <c r="F209" s="1"/>
      <c r="G209" s="1"/>
      <c r="H209" s="1"/>
      <c r="I209" s="1"/>
      <c r="J209" s="1"/>
      <c r="K209" s="1"/>
    </row>
    <row r="210" ht="15.75" customHeight="1">
      <c r="A210" s="46"/>
      <c r="B210" s="47"/>
      <c r="C210" s="47"/>
      <c r="D210" s="1"/>
      <c r="E210" s="1"/>
      <c r="F210" s="1"/>
      <c r="G210" s="1"/>
      <c r="H210" s="1"/>
      <c r="I210" s="1"/>
      <c r="J210" s="1"/>
      <c r="K210" s="1"/>
    </row>
    <row r="211" ht="15.75" customHeight="1">
      <c r="A211" s="46"/>
      <c r="B211" s="47"/>
      <c r="C211" s="47"/>
      <c r="D211" s="1"/>
      <c r="E211" s="1"/>
      <c r="F211" s="1"/>
      <c r="G211" s="1"/>
      <c r="H211" s="1"/>
      <c r="I211" s="1"/>
      <c r="J211" s="1"/>
      <c r="K211" s="1"/>
    </row>
    <row r="212" ht="15.75" customHeight="1">
      <c r="A212" s="46"/>
      <c r="B212" s="47"/>
      <c r="C212" s="47"/>
      <c r="D212" s="1"/>
      <c r="E212" s="1"/>
      <c r="F212" s="1"/>
      <c r="G212" s="1"/>
      <c r="H212" s="1"/>
      <c r="I212" s="1"/>
      <c r="J212" s="1"/>
      <c r="K212" s="1"/>
    </row>
    <row r="213" ht="15.75" customHeight="1">
      <c r="A213" s="46"/>
      <c r="B213" s="47"/>
      <c r="C213" s="47"/>
      <c r="D213" s="1"/>
      <c r="E213" s="1"/>
      <c r="F213" s="1"/>
      <c r="G213" s="1"/>
      <c r="H213" s="1"/>
      <c r="I213" s="1"/>
      <c r="J213" s="1"/>
      <c r="K213" s="1"/>
    </row>
    <row r="214" ht="15.75" customHeight="1">
      <c r="A214" s="46"/>
      <c r="B214" s="47"/>
      <c r="C214" s="47"/>
      <c r="D214" s="1"/>
      <c r="E214" s="1"/>
      <c r="F214" s="1"/>
      <c r="G214" s="1"/>
      <c r="H214" s="1"/>
      <c r="I214" s="1"/>
      <c r="J214" s="1"/>
      <c r="K214" s="1"/>
    </row>
    <row r="215" ht="15.75" customHeight="1">
      <c r="A215" s="46"/>
      <c r="B215" s="47"/>
      <c r="C215" s="47"/>
      <c r="D215" s="1"/>
      <c r="E215" s="1"/>
      <c r="F215" s="1"/>
      <c r="G215" s="1"/>
      <c r="H215" s="1"/>
      <c r="I215" s="1"/>
      <c r="J215" s="1"/>
      <c r="K215" s="1"/>
    </row>
    <row r="216" ht="15.75" customHeight="1">
      <c r="A216" s="46"/>
      <c r="B216" s="47"/>
      <c r="C216" s="47"/>
      <c r="D216" s="1"/>
      <c r="E216" s="1"/>
      <c r="F216" s="1"/>
      <c r="G216" s="1"/>
      <c r="H216" s="1"/>
      <c r="I216" s="1"/>
      <c r="J216" s="1"/>
      <c r="K216" s="1"/>
    </row>
    <row r="217" ht="15.75" customHeight="1">
      <c r="A217" s="46"/>
      <c r="B217" s="47"/>
      <c r="C217" s="47"/>
      <c r="D217" s="1"/>
      <c r="E217" s="1"/>
      <c r="F217" s="1"/>
      <c r="G217" s="1"/>
      <c r="H217" s="1"/>
      <c r="I217" s="1"/>
      <c r="J217" s="1"/>
      <c r="K217" s="1"/>
    </row>
    <row r="218" ht="15.75" customHeight="1">
      <c r="A218" s="46"/>
      <c r="B218" s="47"/>
      <c r="C218" s="47"/>
      <c r="D218" s="1"/>
      <c r="E218" s="1"/>
      <c r="F218" s="1"/>
      <c r="G218" s="1"/>
      <c r="H218" s="1"/>
      <c r="I218" s="1"/>
      <c r="J218" s="1"/>
      <c r="K218" s="1"/>
    </row>
    <row r="219" ht="15.75" customHeight="1">
      <c r="A219" s="46"/>
      <c r="B219" s="47"/>
      <c r="C219" s="47"/>
      <c r="D219" s="1"/>
      <c r="E219" s="1"/>
      <c r="F219" s="1"/>
      <c r="G219" s="1"/>
      <c r="H219" s="1"/>
      <c r="I219" s="1"/>
      <c r="J219" s="1"/>
      <c r="K219" s="1"/>
    </row>
    <row r="220" ht="15.75" customHeight="1">
      <c r="A220" s="46"/>
      <c r="B220" s="47"/>
      <c r="C220" s="47"/>
      <c r="D220" s="1"/>
      <c r="E220" s="1"/>
      <c r="F220" s="1"/>
      <c r="G220" s="1"/>
      <c r="H220" s="1"/>
      <c r="I220" s="1"/>
      <c r="J220" s="1"/>
      <c r="K220" s="1"/>
    </row>
    <row r="221" ht="15.75" customHeight="1">
      <c r="A221" s="46"/>
      <c r="B221" s="47"/>
      <c r="C221" s="47"/>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13.29"/>
    <col customWidth="1" min="14" max="30" width="8.0"/>
  </cols>
  <sheetData>
    <row r="1">
      <c r="A1" s="46"/>
      <c r="B1" s="47"/>
      <c r="C1" s="47"/>
      <c r="D1" s="1"/>
      <c r="E1" s="1"/>
      <c r="F1" s="1"/>
      <c r="G1" s="1"/>
      <c r="H1" s="1"/>
      <c r="I1" s="1"/>
      <c r="J1" s="1"/>
      <c r="K1" s="1"/>
      <c r="L1" s="1"/>
    </row>
    <row r="2" ht="15.75" customHeight="1">
      <c r="A2" s="181" t="s">
        <v>4365</v>
      </c>
      <c r="B2" s="50"/>
      <c r="C2" s="50"/>
      <c r="D2" s="50"/>
      <c r="E2" s="50"/>
      <c r="F2" s="50"/>
      <c r="G2" s="50"/>
      <c r="H2" s="50"/>
      <c r="I2" s="50"/>
      <c r="J2" s="50"/>
      <c r="K2" s="50"/>
      <c r="L2" s="51"/>
      <c r="M2" s="54"/>
      <c r="N2" s="54"/>
      <c r="O2" s="54"/>
      <c r="P2" s="54"/>
      <c r="Q2" s="54"/>
      <c r="R2" s="54"/>
      <c r="S2" s="54"/>
      <c r="T2" s="54"/>
      <c r="U2" s="54"/>
      <c r="V2" s="54"/>
      <c r="W2" s="54"/>
      <c r="X2" s="54"/>
      <c r="Y2" s="54"/>
      <c r="Z2" s="54"/>
      <c r="AA2" s="54"/>
      <c r="AB2" s="54"/>
      <c r="AC2" s="54"/>
      <c r="AD2" s="54"/>
    </row>
    <row r="3">
      <c r="A3" s="200"/>
      <c r="B3" s="200"/>
      <c r="C3" s="200"/>
      <c r="D3" s="200"/>
      <c r="E3" s="200"/>
      <c r="F3" s="200"/>
      <c r="G3" s="200"/>
      <c r="H3" s="200"/>
      <c r="I3" s="200"/>
      <c r="J3" s="200"/>
      <c r="K3" s="200"/>
      <c r="L3" s="200"/>
      <c r="M3" s="54"/>
      <c r="N3" s="54"/>
      <c r="O3" s="54"/>
      <c r="P3" s="54"/>
      <c r="Q3" s="54"/>
      <c r="R3" s="54"/>
      <c r="S3" s="54"/>
      <c r="T3" s="54"/>
      <c r="U3" s="54"/>
      <c r="V3" s="54"/>
      <c r="W3" s="54"/>
      <c r="X3" s="54"/>
      <c r="Y3" s="54"/>
      <c r="Z3" s="54"/>
      <c r="AA3" s="54"/>
      <c r="AB3" s="54"/>
      <c r="AC3" s="54"/>
      <c r="AD3" s="54"/>
    </row>
    <row r="4" ht="26.25" customHeight="1">
      <c r="A4" s="55" t="s">
        <v>4366</v>
      </c>
      <c r="B4" s="50"/>
      <c r="C4" s="50"/>
      <c r="D4" s="50"/>
      <c r="E4" s="50"/>
      <c r="F4" s="50"/>
      <c r="G4" s="50"/>
      <c r="H4" s="50"/>
      <c r="I4" s="50"/>
      <c r="J4" s="50"/>
      <c r="K4" s="50"/>
      <c r="L4" s="51"/>
      <c r="M4" s="54"/>
      <c r="N4" s="54"/>
      <c r="O4" s="54"/>
      <c r="P4" s="54"/>
      <c r="Q4" s="54"/>
      <c r="R4" s="54"/>
      <c r="S4" s="54"/>
      <c r="T4" s="54"/>
      <c r="U4" s="54"/>
      <c r="V4" s="54"/>
      <c r="W4" s="54"/>
      <c r="X4" s="54"/>
      <c r="Y4" s="54"/>
      <c r="Z4" s="54"/>
      <c r="AA4" s="54"/>
      <c r="AB4" s="54"/>
      <c r="AC4" s="54"/>
      <c r="AD4" s="54"/>
    </row>
    <row r="5">
      <c r="A5" s="55" t="s">
        <v>4367</v>
      </c>
      <c r="B5" s="50"/>
      <c r="C5" s="50"/>
      <c r="D5" s="50"/>
      <c r="E5" s="50"/>
      <c r="F5" s="50"/>
      <c r="G5" s="50"/>
      <c r="H5" s="50"/>
      <c r="I5" s="50"/>
      <c r="J5" s="50"/>
      <c r="K5" s="50"/>
      <c r="L5" s="51"/>
      <c r="M5" s="54"/>
      <c r="N5" s="54"/>
      <c r="O5" s="54"/>
      <c r="P5" s="54"/>
      <c r="Q5" s="54"/>
      <c r="R5" s="54"/>
      <c r="S5" s="54"/>
      <c r="T5" s="54"/>
      <c r="U5" s="54"/>
      <c r="V5" s="54"/>
      <c r="W5" s="54"/>
      <c r="X5" s="54"/>
      <c r="Y5" s="54"/>
      <c r="Z5" s="54"/>
      <c r="AA5" s="54"/>
      <c r="AB5" s="54"/>
      <c r="AC5" s="54"/>
      <c r="AD5" s="54"/>
    </row>
    <row r="6" ht="15.75" customHeight="1">
      <c r="A6" s="55" t="s">
        <v>4368</v>
      </c>
      <c r="B6" s="50"/>
      <c r="C6" s="50"/>
      <c r="D6" s="50"/>
      <c r="E6" s="50"/>
      <c r="F6" s="50"/>
      <c r="G6" s="50"/>
      <c r="H6" s="50"/>
      <c r="I6" s="50"/>
      <c r="J6" s="50"/>
      <c r="K6" s="50"/>
      <c r="L6" s="51"/>
      <c r="M6" s="54"/>
      <c r="N6" s="54"/>
      <c r="O6" s="54"/>
      <c r="P6" s="54"/>
      <c r="Q6" s="54"/>
      <c r="R6" s="54"/>
      <c r="S6" s="54"/>
      <c r="T6" s="54"/>
      <c r="U6" s="54"/>
      <c r="V6" s="54"/>
      <c r="W6" s="54"/>
      <c r="X6" s="54"/>
      <c r="Y6" s="54"/>
      <c r="Z6" s="54"/>
      <c r="AA6" s="54"/>
      <c r="AB6" s="54"/>
      <c r="AC6" s="54"/>
      <c r="AD6" s="54"/>
    </row>
    <row r="7" ht="30.0" customHeight="1">
      <c r="A7" s="55" t="s">
        <v>4369</v>
      </c>
      <c r="B7" s="50"/>
      <c r="C7" s="50"/>
      <c r="D7" s="50"/>
      <c r="E7" s="50"/>
      <c r="F7" s="50"/>
      <c r="G7" s="50"/>
      <c r="H7" s="50"/>
      <c r="I7" s="50"/>
      <c r="J7" s="50"/>
      <c r="K7" s="50"/>
      <c r="L7" s="51"/>
      <c r="M7" s="54"/>
      <c r="N7" s="54"/>
      <c r="O7" s="54"/>
      <c r="P7" s="54"/>
      <c r="Q7" s="54"/>
      <c r="R7" s="54"/>
      <c r="S7" s="54"/>
      <c r="T7" s="54"/>
      <c r="U7" s="54"/>
      <c r="V7" s="54"/>
      <c r="W7" s="54"/>
      <c r="X7" s="54"/>
      <c r="Y7" s="54"/>
      <c r="Z7" s="54"/>
      <c r="AA7" s="54"/>
      <c r="AB7" s="54"/>
      <c r="AC7" s="54"/>
      <c r="AD7" s="54"/>
    </row>
    <row r="8" ht="80.25" customHeight="1">
      <c r="A8" s="55" t="s">
        <v>4370</v>
      </c>
      <c r="B8" s="50"/>
      <c r="C8" s="50"/>
      <c r="D8" s="50"/>
      <c r="E8" s="50"/>
      <c r="F8" s="50"/>
      <c r="G8" s="50"/>
      <c r="H8" s="50"/>
      <c r="I8" s="50"/>
      <c r="J8" s="50"/>
      <c r="K8" s="50"/>
      <c r="L8" s="51"/>
      <c r="M8" s="54"/>
      <c r="N8" s="54"/>
      <c r="O8" s="54"/>
      <c r="P8" s="54"/>
      <c r="Q8" s="54"/>
      <c r="R8" s="54"/>
      <c r="S8" s="54"/>
      <c r="T8" s="54"/>
      <c r="U8" s="54"/>
      <c r="V8" s="54"/>
      <c r="W8" s="54"/>
      <c r="X8" s="54"/>
      <c r="Y8" s="54"/>
      <c r="Z8" s="54"/>
      <c r="AA8" s="54"/>
      <c r="AB8" s="54"/>
      <c r="AC8" s="54"/>
      <c r="AD8" s="54"/>
    </row>
    <row r="9">
      <c r="A9" s="60"/>
      <c r="B9" s="61"/>
      <c r="C9" s="61"/>
      <c r="D9" s="60"/>
      <c r="E9" s="60"/>
      <c r="F9" s="60"/>
      <c r="G9" s="60"/>
      <c r="H9" s="60"/>
      <c r="I9" s="60"/>
      <c r="J9" s="60"/>
      <c r="K9" s="60"/>
      <c r="L9" s="60"/>
      <c r="M9" s="54"/>
      <c r="N9" s="54"/>
      <c r="O9" s="54"/>
      <c r="P9" s="54"/>
      <c r="Q9" s="54"/>
      <c r="R9" s="54"/>
      <c r="S9" s="54"/>
      <c r="T9" s="54"/>
      <c r="U9" s="54"/>
      <c r="V9" s="54"/>
      <c r="W9" s="54"/>
      <c r="X9" s="54"/>
      <c r="Y9" s="54"/>
      <c r="Z9" s="54"/>
      <c r="AA9" s="54"/>
      <c r="AB9" s="54"/>
      <c r="AC9" s="54"/>
      <c r="AD9" s="54"/>
    </row>
    <row r="10" ht="51.0" customHeight="1">
      <c r="A10" s="191" t="s">
        <v>7</v>
      </c>
      <c r="B10" s="191" t="s">
        <v>712</v>
      </c>
      <c r="C10" s="191" t="s">
        <v>713</v>
      </c>
      <c r="D10" s="191" t="s">
        <v>714</v>
      </c>
      <c r="E10" s="191" t="s">
        <v>715</v>
      </c>
      <c r="F10" s="64" t="s">
        <v>8</v>
      </c>
      <c r="G10" s="191" t="s">
        <v>716</v>
      </c>
      <c r="H10" s="191" t="s">
        <v>717</v>
      </c>
      <c r="I10" s="191" t="s">
        <v>718</v>
      </c>
      <c r="J10" s="191" t="s">
        <v>719</v>
      </c>
      <c r="K10" s="191" t="s">
        <v>720</v>
      </c>
      <c r="L10" s="64" t="s">
        <v>157</v>
      </c>
      <c r="M10" s="182" t="s">
        <v>158</v>
      </c>
      <c r="N10" s="54"/>
      <c r="O10" s="54"/>
      <c r="P10" s="54"/>
      <c r="Q10" s="54"/>
      <c r="R10" s="54"/>
      <c r="S10" s="54"/>
      <c r="T10" s="54"/>
      <c r="U10" s="54"/>
      <c r="V10" s="54"/>
      <c r="W10" s="54"/>
      <c r="X10" s="54"/>
      <c r="Y10" s="54"/>
      <c r="Z10" s="54"/>
      <c r="AA10" s="54"/>
      <c r="AB10" s="54"/>
      <c r="AC10" s="54"/>
      <c r="AD10" s="54"/>
    </row>
    <row r="11">
      <c r="A11" s="73"/>
      <c r="B11" s="83"/>
      <c r="C11" s="71"/>
      <c r="D11" s="71"/>
      <c r="E11" s="71"/>
      <c r="F11" s="71"/>
      <c r="G11" s="327"/>
      <c r="H11" s="327"/>
      <c r="I11" s="327"/>
      <c r="J11" s="470"/>
      <c r="K11" s="470"/>
      <c r="L11" s="333"/>
      <c r="M11" s="471"/>
      <c r="N11" s="54"/>
      <c r="O11" s="54"/>
      <c r="P11" s="54"/>
      <c r="Q11" s="54"/>
      <c r="R11" s="54"/>
      <c r="S11" s="54"/>
      <c r="T11" s="54"/>
      <c r="U11" s="54"/>
      <c r="V11" s="54"/>
      <c r="W11" s="54"/>
      <c r="X11" s="54"/>
      <c r="Y11" s="54"/>
      <c r="Z11" s="54"/>
      <c r="AA11" s="54"/>
      <c r="AB11" s="54"/>
      <c r="AC11" s="54"/>
      <c r="AD11" s="54"/>
    </row>
    <row r="12">
      <c r="A12" s="73"/>
      <c r="B12" s="83"/>
      <c r="C12" s="71"/>
      <c r="D12" s="71"/>
      <c r="E12" s="71"/>
      <c r="F12" s="71"/>
      <c r="G12" s="327"/>
      <c r="H12" s="75"/>
      <c r="I12" s="75"/>
      <c r="J12" s="75"/>
      <c r="K12" s="75"/>
      <c r="L12" s="333"/>
      <c r="M12" s="329"/>
    </row>
    <row r="13">
      <c r="A13" s="73"/>
      <c r="B13" s="83"/>
      <c r="C13" s="71"/>
      <c r="D13" s="71"/>
      <c r="E13" s="71"/>
      <c r="F13" s="71"/>
      <c r="G13" s="327"/>
      <c r="H13" s="327"/>
      <c r="I13" s="327"/>
      <c r="J13" s="327"/>
      <c r="K13" s="327"/>
      <c r="L13" s="333"/>
      <c r="M13" s="329"/>
    </row>
    <row r="14">
      <c r="A14" s="73"/>
      <c r="B14" s="83"/>
      <c r="C14" s="71"/>
      <c r="D14" s="71"/>
      <c r="E14" s="71"/>
      <c r="F14" s="71"/>
      <c r="G14" s="327"/>
      <c r="H14" s="75"/>
      <c r="I14" s="75"/>
      <c r="J14" s="75"/>
      <c r="K14" s="75"/>
      <c r="L14" s="333"/>
      <c r="M14" s="329"/>
    </row>
    <row r="15">
      <c r="A15" s="73"/>
      <c r="B15" s="83"/>
      <c r="C15" s="71"/>
      <c r="D15" s="71"/>
      <c r="E15" s="71"/>
      <c r="F15" s="71"/>
      <c r="G15" s="327"/>
      <c r="H15" s="75"/>
      <c r="I15" s="75"/>
      <c r="J15" s="75"/>
      <c r="K15" s="75"/>
      <c r="L15" s="333"/>
      <c r="M15" s="329"/>
    </row>
    <row r="16">
      <c r="A16" s="73"/>
      <c r="B16" s="83"/>
      <c r="C16" s="71"/>
      <c r="D16" s="71"/>
      <c r="E16" s="71"/>
      <c r="F16" s="71"/>
      <c r="G16" s="327"/>
      <c r="H16" s="75"/>
      <c r="I16" s="75"/>
      <c r="J16" s="75"/>
      <c r="K16" s="75"/>
      <c r="L16" s="333"/>
      <c r="M16" s="329"/>
    </row>
    <row r="17">
      <c r="A17" s="176" t="s">
        <v>121</v>
      </c>
      <c r="B17" s="47"/>
      <c r="C17" s="47"/>
      <c r="D17" s="1"/>
      <c r="E17" s="1"/>
      <c r="F17" s="1"/>
      <c r="G17" s="53"/>
      <c r="H17" s="177"/>
      <c r="I17" s="177"/>
      <c r="J17" s="177"/>
      <c r="K17" s="177"/>
      <c r="L17" s="177">
        <f>SUM(L11:L16)</f>
        <v>0</v>
      </c>
    </row>
    <row r="18">
      <c r="A18" s="46"/>
      <c r="B18" s="47"/>
      <c r="C18" s="47"/>
      <c r="D18" s="1"/>
      <c r="E18" s="1"/>
      <c r="F18" s="1"/>
      <c r="G18" s="1"/>
      <c r="H18" s="1"/>
      <c r="I18" s="1"/>
      <c r="J18" s="1"/>
      <c r="K18" s="1"/>
      <c r="L18" s="1"/>
    </row>
    <row r="19">
      <c r="A19" s="179" t="s">
        <v>680</v>
      </c>
      <c r="B19" s="180"/>
      <c r="C19" s="180"/>
      <c r="D19" s="180"/>
      <c r="E19" s="180"/>
      <c r="F19" s="180"/>
      <c r="G19" s="180"/>
      <c r="H19" s="180"/>
      <c r="I19" s="180"/>
      <c r="J19" s="180"/>
      <c r="K19" s="180"/>
      <c r="L19" s="180"/>
    </row>
    <row r="20">
      <c r="A20" s="46"/>
      <c r="B20" s="47"/>
      <c r="C20" s="47"/>
      <c r="D20" s="1"/>
      <c r="E20" s="1"/>
      <c r="F20" s="1"/>
      <c r="G20" s="1"/>
      <c r="H20" s="1"/>
      <c r="I20" s="1"/>
      <c r="J20" s="1"/>
      <c r="K20" s="1"/>
      <c r="L20" s="1"/>
    </row>
    <row r="21" ht="15.75" customHeight="1">
      <c r="A21" s="46"/>
      <c r="B21" s="47"/>
      <c r="C21" s="47"/>
      <c r="D21" s="1"/>
      <c r="E21" s="1"/>
      <c r="F21" s="1"/>
      <c r="G21" s="1"/>
      <c r="H21" s="1"/>
      <c r="I21" s="1"/>
      <c r="J21" s="1"/>
      <c r="K21" s="1"/>
      <c r="L21" s="1"/>
    </row>
    <row r="22" ht="15.75" customHeight="1">
      <c r="A22" s="46"/>
      <c r="B22" s="47"/>
      <c r="C22" s="47"/>
      <c r="D22" s="1"/>
      <c r="E22" s="1"/>
      <c r="F22" s="1"/>
      <c r="G22" s="1"/>
      <c r="H22" s="1"/>
      <c r="I22" s="1"/>
      <c r="J22" s="1"/>
      <c r="K22" s="1"/>
      <c r="L22" s="1"/>
    </row>
    <row r="23" ht="15.75" customHeight="1">
      <c r="A23" s="46"/>
      <c r="B23" s="47"/>
      <c r="C23" s="47"/>
      <c r="D23" s="1"/>
      <c r="E23" s="1"/>
      <c r="F23" s="1"/>
      <c r="G23" s="1"/>
      <c r="H23" s="1"/>
      <c r="I23" s="1"/>
      <c r="J23" s="1"/>
      <c r="K23" s="1"/>
      <c r="L23" s="1"/>
    </row>
    <row r="24" ht="15.75" customHeight="1">
      <c r="A24" s="46"/>
      <c r="B24" s="47"/>
      <c r="C24" s="47"/>
      <c r="D24" s="1"/>
      <c r="E24" s="1"/>
      <c r="F24" s="1"/>
      <c r="G24" s="1"/>
      <c r="H24" s="1"/>
      <c r="I24" s="1"/>
      <c r="J24" s="1"/>
      <c r="K24" s="1"/>
      <c r="L24" s="1"/>
    </row>
    <row r="25" ht="15.75" customHeight="1">
      <c r="A25" s="46"/>
      <c r="B25" s="47"/>
      <c r="C25" s="47"/>
      <c r="D25" s="1"/>
      <c r="E25" s="1"/>
      <c r="F25" s="1"/>
      <c r="G25" s="1"/>
      <c r="H25" s="1"/>
      <c r="I25" s="1"/>
      <c r="J25" s="1"/>
      <c r="K25" s="1"/>
      <c r="L25" s="1"/>
    </row>
    <row r="26" ht="15.75" customHeight="1">
      <c r="A26" s="46"/>
      <c r="B26" s="47"/>
      <c r="C26" s="47"/>
      <c r="D26" s="1"/>
      <c r="E26" s="1"/>
      <c r="F26" s="1"/>
      <c r="G26" s="1"/>
      <c r="H26" s="1"/>
      <c r="I26" s="1"/>
      <c r="J26" s="1"/>
      <c r="K26" s="1"/>
      <c r="L26" s="1"/>
    </row>
    <row r="27" ht="15.75" customHeight="1">
      <c r="A27" s="46"/>
      <c r="B27" s="47"/>
      <c r="C27" s="47"/>
      <c r="D27" s="1"/>
      <c r="E27" s="1"/>
      <c r="F27" s="1"/>
      <c r="G27" s="1"/>
      <c r="H27" s="1"/>
      <c r="I27" s="1"/>
      <c r="J27" s="1"/>
      <c r="K27" s="1"/>
      <c r="L27" s="1"/>
    </row>
    <row r="28" ht="15.75" customHeight="1">
      <c r="A28" s="46"/>
      <c r="B28" s="47"/>
      <c r="C28" s="47"/>
      <c r="D28" s="1"/>
      <c r="E28" s="1"/>
      <c r="F28" s="1"/>
      <c r="G28" s="1"/>
      <c r="H28" s="1"/>
      <c r="I28" s="1"/>
      <c r="J28" s="1"/>
      <c r="K28" s="1"/>
      <c r="L28" s="1"/>
    </row>
    <row r="29" ht="15.75" customHeight="1">
      <c r="A29" s="46"/>
      <c r="B29" s="47"/>
      <c r="C29" s="47"/>
      <c r="D29" s="1"/>
      <c r="E29" s="1"/>
      <c r="F29" s="1"/>
      <c r="G29" s="1"/>
      <c r="H29" s="1"/>
      <c r="I29" s="1"/>
      <c r="J29" s="1"/>
      <c r="K29" s="1"/>
      <c r="L29" s="1"/>
    </row>
    <row r="30" ht="15.75" customHeight="1">
      <c r="A30" s="46"/>
      <c r="B30" s="47"/>
      <c r="C30" s="47"/>
      <c r="D30" s="1"/>
      <c r="E30" s="1"/>
      <c r="F30" s="1"/>
      <c r="G30" s="1"/>
      <c r="H30" s="1"/>
      <c r="I30" s="1"/>
      <c r="J30" s="1"/>
      <c r="K30" s="1"/>
      <c r="L30" s="1"/>
    </row>
    <row r="31" ht="15.75" customHeight="1">
      <c r="A31" s="46"/>
      <c r="B31" s="47"/>
      <c r="C31" s="47"/>
      <c r="D31" s="1"/>
      <c r="E31" s="1"/>
      <c r="F31" s="1"/>
      <c r="G31" s="1"/>
      <c r="H31" s="1"/>
      <c r="I31" s="1"/>
      <c r="J31" s="1"/>
      <c r="K31" s="1"/>
      <c r="L31" s="1"/>
    </row>
    <row r="32" ht="15.75" customHeight="1">
      <c r="A32" s="46"/>
      <c r="B32" s="47"/>
      <c r="C32" s="47"/>
      <c r="D32" s="1"/>
      <c r="E32" s="1"/>
      <c r="F32" s="1"/>
      <c r="G32" s="1"/>
      <c r="H32" s="1"/>
      <c r="I32" s="1"/>
      <c r="J32" s="1"/>
      <c r="K32" s="1"/>
      <c r="L32" s="1"/>
    </row>
    <row r="33" ht="15.75" customHeight="1">
      <c r="A33" s="46"/>
      <c r="B33" s="47"/>
      <c r="C33" s="47"/>
      <c r="D33" s="1"/>
      <c r="E33" s="1"/>
      <c r="F33" s="1"/>
      <c r="G33" s="1"/>
      <c r="H33" s="1"/>
      <c r="I33" s="1"/>
      <c r="J33" s="1"/>
      <c r="K33" s="1"/>
      <c r="L33" s="1"/>
    </row>
    <row r="34" ht="15.75" customHeight="1">
      <c r="A34" s="46"/>
      <c r="B34" s="47"/>
      <c r="C34" s="47"/>
      <c r="D34" s="1"/>
      <c r="E34" s="1"/>
      <c r="F34" s="1"/>
      <c r="G34" s="1"/>
      <c r="H34" s="1"/>
      <c r="I34" s="1"/>
      <c r="J34" s="1"/>
      <c r="K34" s="1"/>
      <c r="L34" s="1"/>
    </row>
    <row r="35" ht="15.75" customHeight="1">
      <c r="A35" s="46"/>
      <c r="B35" s="47"/>
      <c r="C35" s="47"/>
      <c r="D35" s="1"/>
      <c r="E35" s="1"/>
      <c r="F35" s="1"/>
      <c r="G35" s="1"/>
      <c r="H35" s="1"/>
      <c r="I35" s="1"/>
      <c r="J35" s="1"/>
      <c r="K35" s="1"/>
      <c r="L35" s="1"/>
    </row>
    <row r="36" ht="15.75" customHeight="1">
      <c r="A36" s="46"/>
      <c r="B36" s="47"/>
      <c r="C36" s="47"/>
      <c r="D36" s="1"/>
      <c r="E36" s="1"/>
      <c r="F36" s="1"/>
      <c r="G36" s="1"/>
      <c r="H36" s="1"/>
      <c r="I36" s="1"/>
      <c r="J36" s="1"/>
      <c r="K36" s="1"/>
      <c r="L36" s="1"/>
    </row>
    <row r="37" ht="15.75" customHeight="1">
      <c r="A37" s="46"/>
      <c r="B37" s="47"/>
      <c r="C37" s="47"/>
      <c r="D37" s="1"/>
      <c r="E37" s="1"/>
      <c r="F37" s="1"/>
      <c r="G37" s="1"/>
      <c r="H37" s="1"/>
      <c r="I37" s="1"/>
      <c r="J37" s="1"/>
      <c r="K37" s="1"/>
      <c r="L37" s="1"/>
    </row>
    <row r="38" ht="15.75" customHeight="1">
      <c r="A38" s="46"/>
      <c r="B38" s="47"/>
      <c r="C38" s="47"/>
      <c r="D38" s="1"/>
      <c r="E38" s="1"/>
      <c r="F38" s="1"/>
      <c r="G38" s="1"/>
      <c r="H38" s="1"/>
      <c r="I38" s="1"/>
      <c r="J38" s="1"/>
      <c r="K38" s="1"/>
      <c r="L38" s="1"/>
    </row>
    <row r="39" ht="15.75" customHeight="1">
      <c r="A39" s="46"/>
      <c r="B39" s="47"/>
      <c r="C39" s="47"/>
      <c r="D39" s="1"/>
      <c r="E39" s="1"/>
      <c r="F39" s="1"/>
      <c r="G39" s="1"/>
      <c r="H39" s="1"/>
      <c r="I39" s="1"/>
      <c r="J39" s="1"/>
      <c r="K39" s="1"/>
      <c r="L39" s="1"/>
    </row>
    <row r="40" ht="15.75" customHeight="1">
      <c r="A40" s="46"/>
      <c r="B40" s="47"/>
      <c r="C40" s="47"/>
      <c r="D40" s="1"/>
      <c r="E40" s="1"/>
      <c r="F40" s="1"/>
      <c r="G40" s="1"/>
      <c r="H40" s="1"/>
      <c r="I40" s="1"/>
      <c r="J40" s="1"/>
      <c r="K40" s="1"/>
      <c r="L40" s="1"/>
    </row>
    <row r="41" ht="15.75" customHeight="1">
      <c r="A41" s="46"/>
      <c r="B41" s="47"/>
      <c r="C41" s="47"/>
      <c r="D41" s="1"/>
      <c r="E41" s="1"/>
      <c r="F41" s="1"/>
      <c r="G41" s="1"/>
      <c r="H41" s="1"/>
      <c r="I41" s="1"/>
      <c r="J41" s="1"/>
      <c r="K41" s="1"/>
      <c r="L41" s="1"/>
    </row>
    <row r="42" ht="15.75" customHeight="1">
      <c r="A42" s="46"/>
      <c r="B42" s="47"/>
      <c r="C42" s="47"/>
      <c r="D42" s="1"/>
      <c r="E42" s="1"/>
      <c r="F42" s="1"/>
      <c r="G42" s="1"/>
      <c r="H42" s="1"/>
      <c r="I42" s="1"/>
      <c r="J42" s="1"/>
      <c r="K42" s="1"/>
      <c r="L42" s="1"/>
    </row>
    <row r="43" ht="15.75" customHeight="1">
      <c r="A43" s="46"/>
      <c r="B43" s="47"/>
      <c r="C43" s="47"/>
      <c r="D43" s="1"/>
      <c r="E43" s="1"/>
      <c r="F43" s="1"/>
      <c r="G43" s="1"/>
      <c r="H43" s="1"/>
      <c r="I43" s="1"/>
      <c r="J43" s="1"/>
      <c r="K43" s="1"/>
      <c r="L43" s="1"/>
    </row>
    <row r="44" ht="15.75" customHeight="1">
      <c r="A44" s="46"/>
      <c r="B44" s="47"/>
      <c r="C44" s="47"/>
      <c r="D44" s="1"/>
      <c r="E44" s="1"/>
      <c r="F44" s="1"/>
      <c r="G44" s="1"/>
      <c r="H44" s="1"/>
      <c r="I44" s="1"/>
      <c r="J44" s="1"/>
      <c r="K44" s="1"/>
      <c r="L44" s="1"/>
    </row>
    <row r="45" ht="15.75" customHeight="1">
      <c r="A45" s="46"/>
      <c r="B45" s="47"/>
      <c r="C45" s="47"/>
      <c r="D45" s="1"/>
      <c r="E45" s="1"/>
      <c r="F45" s="1"/>
      <c r="G45" s="1"/>
      <c r="H45" s="1"/>
      <c r="I45" s="1"/>
      <c r="J45" s="1"/>
      <c r="K45" s="1"/>
      <c r="L45" s="1"/>
    </row>
    <row r="46" ht="15.75" customHeight="1">
      <c r="A46" s="46"/>
      <c r="B46" s="47"/>
      <c r="C46" s="47"/>
      <c r="D46" s="1"/>
      <c r="E46" s="1"/>
      <c r="F46" s="1"/>
      <c r="G46" s="1"/>
      <c r="H46" s="1"/>
      <c r="I46" s="1"/>
      <c r="J46" s="1"/>
      <c r="K46" s="1"/>
      <c r="L46" s="1"/>
    </row>
    <row r="47" ht="15.75" customHeight="1">
      <c r="A47" s="46"/>
      <c r="B47" s="47"/>
      <c r="C47" s="47"/>
      <c r="D47" s="1"/>
      <c r="E47" s="1"/>
      <c r="F47" s="1"/>
      <c r="G47" s="1"/>
      <c r="H47" s="1"/>
      <c r="I47" s="1"/>
      <c r="J47" s="1"/>
      <c r="K47" s="1"/>
      <c r="L47" s="1"/>
    </row>
    <row r="48" ht="15.75" customHeight="1">
      <c r="A48" s="46"/>
      <c r="B48" s="47"/>
      <c r="C48" s="47"/>
      <c r="D48" s="1"/>
      <c r="E48" s="1"/>
      <c r="F48" s="1"/>
      <c r="G48" s="1"/>
      <c r="H48" s="1"/>
      <c r="I48" s="1"/>
      <c r="J48" s="1"/>
      <c r="K48" s="1"/>
      <c r="L48" s="1"/>
    </row>
    <row r="49" ht="15.75" customHeight="1">
      <c r="A49" s="46"/>
      <c r="B49" s="47"/>
      <c r="C49" s="47"/>
      <c r="D49" s="1"/>
      <c r="E49" s="1"/>
      <c r="F49" s="1"/>
      <c r="G49" s="1"/>
      <c r="H49" s="1"/>
      <c r="I49" s="1"/>
      <c r="J49" s="1"/>
      <c r="K49" s="1"/>
      <c r="L49" s="1"/>
    </row>
    <row r="50" ht="15.75" customHeight="1">
      <c r="A50" s="46"/>
      <c r="B50" s="47"/>
      <c r="C50" s="47"/>
      <c r="D50" s="1"/>
      <c r="E50" s="1"/>
      <c r="F50" s="1"/>
      <c r="G50" s="1"/>
      <c r="H50" s="1"/>
      <c r="I50" s="1"/>
      <c r="J50" s="1"/>
      <c r="K50" s="1"/>
      <c r="L50" s="1"/>
    </row>
    <row r="51" ht="15.75" customHeight="1">
      <c r="A51" s="46"/>
      <c r="B51" s="47"/>
      <c r="C51" s="47"/>
      <c r="D51" s="1"/>
      <c r="E51" s="1"/>
      <c r="F51" s="1"/>
      <c r="G51" s="1"/>
      <c r="H51" s="1"/>
      <c r="I51" s="1"/>
      <c r="J51" s="1"/>
      <c r="K51" s="1"/>
      <c r="L51" s="1"/>
    </row>
    <row r="52" ht="15.75" customHeight="1">
      <c r="A52" s="46"/>
      <c r="B52" s="47"/>
      <c r="C52" s="47"/>
      <c r="D52" s="1"/>
      <c r="E52" s="1"/>
      <c r="F52" s="1"/>
      <c r="G52" s="1"/>
      <c r="H52" s="1"/>
      <c r="I52" s="1"/>
      <c r="J52" s="1"/>
      <c r="K52" s="1"/>
      <c r="L52" s="1"/>
    </row>
    <row r="53" ht="15.75" customHeight="1">
      <c r="A53" s="46"/>
      <c r="B53" s="47"/>
      <c r="C53" s="47"/>
      <c r="D53" s="1"/>
      <c r="E53" s="1"/>
      <c r="F53" s="1"/>
      <c r="G53" s="1"/>
      <c r="H53" s="1"/>
      <c r="I53" s="1"/>
      <c r="J53" s="1"/>
      <c r="K53" s="1"/>
      <c r="L53" s="1"/>
    </row>
    <row r="54" ht="15.75" customHeight="1">
      <c r="A54" s="46"/>
      <c r="B54" s="47"/>
      <c r="C54" s="47"/>
      <c r="D54" s="1"/>
      <c r="E54" s="1"/>
      <c r="F54" s="1"/>
      <c r="G54" s="1"/>
      <c r="H54" s="1"/>
      <c r="I54" s="1"/>
      <c r="J54" s="1"/>
      <c r="K54" s="1"/>
      <c r="L54" s="1"/>
    </row>
    <row r="55" ht="15.75" customHeight="1">
      <c r="A55" s="46"/>
      <c r="B55" s="47"/>
      <c r="C55" s="47"/>
      <c r="D55" s="1"/>
      <c r="E55" s="1"/>
      <c r="F55" s="1"/>
      <c r="G55" s="1"/>
      <c r="H55" s="1"/>
      <c r="I55" s="1"/>
      <c r="J55" s="1"/>
      <c r="K55" s="1"/>
      <c r="L55" s="1"/>
    </row>
    <row r="56" ht="15.75" customHeight="1">
      <c r="A56" s="46"/>
      <c r="B56" s="47"/>
      <c r="C56" s="47"/>
      <c r="D56" s="1"/>
      <c r="E56" s="1"/>
      <c r="F56" s="1"/>
      <c r="G56" s="1"/>
      <c r="H56" s="1"/>
      <c r="I56" s="1"/>
      <c r="J56" s="1"/>
      <c r="K56" s="1"/>
      <c r="L56" s="1"/>
    </row>
    <row r="57" ht="15.75" customHeight="1">
      <c r="A57" s="46"/>
      <c r="B57" s="47"/>
      <c r="C57" s="47"/>
      <c r="D57" s="1"/>
      <c r="E57" s="1"/>
      <c r="F57" s="1"/>
      <c r="G57" s="1"/>
      <c r="H57" s="1"/>
      <c r="I57" s="1"/>
      <c r="J57" s="1"/>
      <c r="K57" s="1"/>
      <c r="L57" s="1"/>
    </row>
    <row r="58" ht="15.75" customHeight="1">
      <c r="A58" s="46"/>
      <c r="B58" s="47"/>
      <c r="C58" s="47"/>
      <c r="D58" s="1"/>
      <c r="E58" s="1"/>
      <c r="F58" s="1"/>
      <c r="G58" s="1"/>
      <c r="H58" s="1"/>
      <c r="I58" s="1"/>
      <c r="J58" s="1"/>
      <c r="K58" s="1"/>
      <c r="L58" s="1"/>
    </row>
    <row r="59" ht="15.75" customHeight="1">
      <c r="A59" s="46"/>
      <c r="B59" s="47"/>
      <c r="C59" s="47"/>
      <c r="D59" s="1"/>
      <c r="E59" s="1"/>
      <c r="F59" s="1"/>
      <c r="G59" s="1"/>
      <c r="H59" s="1"/>
      <c r="I59" s="1"/>
      <c r="J59" s="1"/>
      <c r="K59" s="1"/>
      <c r="L59" s="1"/>
    </row>
    <row r="60" ht="15.75" customHeight="1">
      <c r="A60" s="46"/>
      <c r="B60" s="47"/>
      <c r="C60" s="47"/>
      <c r="D60" s="1"/>
      <c r="E60" s="1"/>
      <c r="F60" s="1"/>
      <c r="G60" s="1"/>
      <c r="H60" s="1"/>
      <c r="I60" s="1"/>
      <c r="J60" s="1"/>
      <c r="K60" s="1"/>
      <c r="L60" s="1"/>
    </row>
    <row r="61" ht="15.75" customHeight="1">
      <c r="A61" s="46"/>
      <c r="B61" s="47"/>
      <c r="C61" s="47"/>
      <c r="D61" s="1"/>
      <c r="E61" s="1"/>
      <c r="F61" s="1"/>
      <c r="G61" s="1"/>
      <c r="H61" s="1"/>
      <c r="I61" s="1"/>
      <c r="J61" s="1"/>
      <c r="K61" s="1"/>
      <c r="L61" s="1"/>
    </row>
    <row r="62" ht="15.75" customHeight="1">
      <c r="A62" s="46"/>
      <c r="B62" s="47"/>
      <c r="C62" s="47"/>
      <c r="D62" s="1"/>
      <c r="E62" s="1"/>
      <c r="F62" s="1"/>
      <c r="G62" s="1"/>
      <c r="H62" s="1"/>
      <c r="I62" s="1"/>
      <c r="J62" s="1"/>
      <c r="K62" s="1"/>
      <c r="L62" s="1"/>
    </row>
    <row r="63" ht="15.75" customHeight="1">
      <c r="A63" s="46"/>
      <c r="B63" s="47"/>
      <c r="C63" s="47"/>
      <c r="D63" s="1"/>
      <c r="E63" s="1"/>
      <c r="F63" s="1"/>
      <c r="G63" s="1"/>
      <c r="H63" s="1"/>
      <c r="I63" s="1"/>
      <c r="J63" s="1"/>
      <c r="K63" s="1"/>
      <c r="L63" s="1"/>
    </row>
    <row r="64" ht="15.75" customHeight="1">
      <c r="A64" s="46"/>
      <c r="B64" s="47"/>
      <c r="C64" s="47"/>
      <c r="D64" s="1"/>
      <c r="E64" s="1"/>
      <c r="F64" s="1"/>
      <c r="G64" s="1"/>
      <c r="H64" s="1"/>
      <c r="I64" s="1"/>
      <c r="J64" s="1"/>
      <c r="K64" s="1"/>
      <c r="L64" s="1"/>
    </row>
    <row r="65" ht="15.75" customHeight="1">
      <c r="A65" s="46"/>
      <c r="B65" s="47"/>
      <c r="C65" s="47"/>
      <c r="D65" s="1"/>
      <c r="E65" s="1"/>
      <c r="F65" s="1"/>
      <c r="G65" s="1"/>
      <c r="H65" s="1"/>
      <c r="I65" s="1"/>
      <c r="J65" s="1"/>
      <c r="K65" s="1"/>
      <c r="L65" s="1"/>
    </row>
    <row r="66" ht="15.75" customHeight="1">
      <c r="A66" s="46"/>
      <c r="B66" s="47"/>
      <c r="C66" s="47"/>
      <c r="D66" s="1"/>
      <c r="E66" s="1"/>
      <c r="F66" s="1"/>
      <c r="G66" s="1"/>
      <c r="H66" s="1"/>
      <c r="I66" s="1"/>
      <c r="J66" s="1"/>
      <c r="K66" s="1"/>
      <c r="L66" s="1"/>
    </row>
    <row r="67" ht="15.75" customHeight="1">
      <c r="A67" s="46"/>
      <c r="B67" s="47"/>
      <c r="C67" s="47"/>
      <c r="D67" s="1"/>
      <c r="E67" s="1"/>
      <c r="F67" s="1"/>
      <c r="G67" s="1"/>
      <c r="H67" s="1"/>
      <c r="I67" s="1"/>
      <c r="J67" s="1"/>
      <c r="K67" s="1"/>
      <c r="L67" s="1"/>
    </row>
    <row r="68" ht="15.75" customHeight="1">
      <c r="A68" s="46"/>
      <c r="B68" s="47"/>
      <c r="C68" s="47"/>
      <c r="D68" s="1"/>
      <c r="E68" s="1"/>
      <c r="F68" s="1"/>
      <c r="G68" s="1"/>
      <c r="H68" s="1"/>
      <c r="I68" s="1"/>
      <c r="J68" s="1"/>
      <c r="K68" s="1"/>
      <c r="L68" s="1"/>
    </row>
    <row r="69" ht="15.75" customHeight="1">
      <c r="A69" s="46"/>
      <c r="B69" s="47"/>
      <c r="C69" s="47"/>
      <c r="D69" s="1"/>
      <c r="E69" s="1"/>
      <c r="F69" s="1"/>
      <c r="G69" s="1"/>
      <c r="H69" s="1"/>
      <c r="I69" s="1"/>
      <c r="J69" s="1"/>
      <c r="K69" s="1"/>
      <c r="L69" s="1"/>
    </row>
    <row r="70" ht="15.75" customHeight="1">
      <c r="A70" s="46"/>
      <c r="B70" s="47"/>
      <c r="C70" s="47"/>
      <c r="D70" s="1"/>
      <c r="E70" s="1"/>
      <c r="F70" s="1"/>
      <c r="G70" s="1"/>
      <c r="H70" s="1"/>
      <c r="I70" s="1"/>
      <c r="J70" s="1"/>
      <c r="K70" s="1"/>
      <c r="L70" s="1"/>
    </row>
    <row r="71" ht="15.75" customHeight="1">
      <c r="A71" s="46"/>
      <c r="B71" s="47"/>
      <c r="C71" s="47"/>
      <c r="D71" s="1"/>
      <c r="E71" s="1"/>
      <c r="F71" s="1"/>
      <c r="G71" s="1"/>
      <c r="H71" s="1"/>
      <c r="I71" s="1"/>
      <c r="J71" s="1"/>
      <c r="K71" s="1"/>
      <c r="L71" s="1"/>
    </row>
    <row r="72" ht="15.75" customHeight="1">
      <c r="A72" s="46"/>
      <c r="B72" s="47"/>
      <c r="C72" s="47"/>
      <c r="D72" s="1"/>
      <c r="E72" s="1"/>
      <c r="F72" s="1"/>
      <c r="G72" s="1"/>
      <c r="H72" s="1"/>
      <c r="I72" s="1"/>
      <c r="J72" s="1"/>
      <c r="K72" s="1"/>
      <c r="L72" s="1"/>
    </row>
    <row r="73" ht="15.75" customHeight="1">
      <c r="A73" s="46"/>
      <c r="B73" s="47"/>
      <c r="C73" s="47"/>
      <c r="D73" s="1"/>
      <c r="E73" s="1"/>
      <c r="F73" s="1"/>
      <c r="G73" s="1"/>
      <c r="H73" s="1"/>
      <c r="I73" s="1"/>
      <c r="J73" s="1"/>
      <c r="K73" s="1"/>
      <c r="L73" s="1"/>
    </row>
    <row r="74" ht="15.75" customHeight="1">
      <c r="A74" s="46"/>
      <c r="B74" s="47"/>
      <c r="C74" s="47"/>
      <c r="D74" s="1"/>
      <c r="E74" s="1"/>
      <c r="F74" s="1"/>
      <c r="G74" s="1"/>
      <c r="H74" s="1"/>
      <c r="I74" s="1"/>
      <c r="J74" s="1"/>
      <c r="K74" s="1"/>
      <c r="L74" s="1"/>
    </row>
    <row r="75" ht="15.75" customHeight="1">
      <c r="A75" s="46"/>
      <c r="B75" s="47"/>
      <c r="C75" s="47"/>
      <c r="D75" s="1"/>
      <c r="E75" s="1"/>
      <c r="F75" s="1"/>
      <c r="G75" s="1"/>
      <c r="H75" s="1"/>
      <c r="I75" s="1"/>
      <c r="J75" s="1"/>
      <c r="K75" s="1"/>
      <c r="L75" s="1"/>
    </row>
    <row r="76" ht="15.75" customHeight="1">
      <c r="A76" s="46"/>
      <c r="B76" s="47"/>
      <c r="C76" s="47"/>
      <c r="D76" s="1"/>
      <c r="E76" s="1"/>
      <c r="F76" s="1"/>
      <c r="G76" s="1"/>
      <c r="H76" s="1"/>
      <c r="I76" s="1"/>
      <c r="J76" s="1"/>
      <c r="K76" s="1"/>
      <c r="L76" s="1"/>
    </row>
    <row r="77" ht="15.75" customHeight="1">
      <c r="A77" s="46"/>
      <c r="B77" s="47"/>
      <c r="C77" s="47"/>
      <c r="D77" s="1"/>
      <c r="E77" s="1"/>
      <c r="F77" s="1"/>
      <c r="G77" s="1"/>
      <c r="H77" s="1"/>
      <c r="I77" s="1"/>
      <c r="J77" s="1"/>
      <c r="K77" s="1"/>
      <c r="L77" s="1"/>
    </row>
    <row r="78" ht="15.75" customHeight="1">
      <c r="A78" s="46"/>
      <c r="B78" s="47"/>
      <c r="C78" s="47"/>
      <c r="D78" s="1"/>
      <c r="E78" s="1"/>
      <c r="F78" s="1"/>
      <c r="G78" s="1"/>
      <c r="H78" s="1"/>
      <c r="I78" s="1"/>
      <c r="J78" s="1"/>
      <c r="K78" s="1"/>
      <c r="L78" s="1"/>
    </row>
    <row r="79" ht="15.75" customHeight="1">
      <c r="A79" s="46"/>
      <c r="B79" s="47"/>
      <c r="C79" s="47"/>
      <c r="D79" s="1"/>
      <c r="E79" s="1"/>
      <c r="F79" s="1"/>
      <c r="G79" s="1"/>
      <c r="H79" s="1"/>
      <c r="I79" s="1"/>
      <c r="J79" s="1"/>
      <c r="K79" s="1"/>
      <c r="L79" s="1"/>
    </row>
    <row r="80" ht="15.75" customHeight="1">
      <c r="A80" s="46"/>
      <c r="B80" s="47"/>
      <c r="C80" s="47"/>
      <c r="D80" s="1"/>
      <c r="E80" s="1"/>
      <c r="F80" s="1"/>
      <c r="G80" s="1"/>
      <c r="H80" s="1"/>
      <c r="I80" s="1"/>
      <c r="J80" s="1"/>
      <c r="K80" s="1"/>
      <c r="L80" s="1"/>
    </row>
    <row r="81" ht="15.75" customHeight="1">
      <c r="A81" s="46"/>
      <c r="B81" s="47"/>
      <c r="C81" s="47"/>
      <c r="D81" s="1"/>
      <c r="E81" s="1"/>
      <c r="F81" s="1"/>
      <c r="G81" s="1"/>
      <c r="H81" s="1"/>
      <c r="I81" s="1"/>
      <c r="J81" s="1"/>
      <c r="K81" s="1"/>
      <c r="L81" s="1"/>
    </row>
    <row r="82" ht="15.75" customHeight="1">
      <c r="A82" s="46"/>
      <c r="B82" s="47"/>
      <c r="C82" s="47"/>
      <c r="D82" s="1"/>
      <c r="E82" s="1"/>
      <c r="F82" s="1"/>
      <c r="G82" s="1"/>
      <c r="H82" s="1"/>
      <c r="I82" s="1"/>
      <c r="J82" s="1"/>
      <c r="K82" s="1"/>
      <c r="L82" s="1"/>
    </row>
    <row r="83" ht="15.75" customHeight="1">
      <c r="A83" s="46"/>
      <c r="B83" s="47"/>
      <c r="C83" s="47"/>
      <c r="D83" s="1"/>
      <c r="E83" s="1"/>
      <c r="F83" s="1"/>
      <c r="G83" s="1"/>
      <c r="H83" s="1"/>
      <c r="I83" s="1"/>
      <c r="J83" s="1"/>
      <c r="K83" s="1"/>
      <c r="L83" s="1"/>
    </row>
    <row r="84" ht="15.75" customHeight="1">
      <c r="A84" s="46"/>
      <c r="B84" s="47"/>
      <c r="C84" s="47"/>
      <c r="D84" s="1"/>
      <c r="E84" s="1"/>
      <c r="F84" s="1"/>
      <c r="G84" s="1"/>
      <c r="H84" s="1"/>
      <c r="I84" s="1"/>
      <c r="J84" s="1"/>
      <c r="K84" s="1"/>
      <c r="L84" s="1"/>
    </row>
    <row r="85" ht="15.75" customHeight="1">
      <c r="A85" s="46"/>
      <c r="B85" s="47"/>
      <c r="C85" s="47"/>
      <c r="D85" s="1"/>
      <c r="E85" s="1"/>
      <c r="F85" s="1"/>
      <c r="G85" s="1"/>
      <c r="H85" s="1"/>
      <c r="I85" s="1"/>
      <c r="J85" s="1"/>
      <c r="K85" s="1"/>
      <c r="L85" s="1"/>
    </row>
    <row r="86" ht="15.75" customHeight="1">
      <c r="A86" s="46"/>
      <c r="B86" s="47"/>
      <c r="C86" s="47"/>
      <c r="D86" s="1"/>
      <c r="E86" s="1"/>
      <c r="F86" s="1"/>
      <c r="G86" s="1"/>
      <c r="H86" s="1"/>
      <c r="I86" s="1"/>
      <c r="J86" s="1"/>
      <c r="K86" s="1"/>
      <c r="L86" s="1"/>
    </row>
    <row r="87" ht="15.75" customHeight="1">
      <c r="A87" s="46"/>
      <c r="B87" s="47"/>
      <c r="C87" s="47"/>
      <c r="D87" s="1"/>
      <c r="E87" s="1"/>
      <c r="F87" s="1"/>
      <c r="G87" s="1"/>
      <c r="H87" s="1"/>
      <c r="I87" s="1"/>
      <c r="J87" s="1"/>
      <c r="K87" s="1"/>
      <c r="L87" s="1"/>
    </row>
    <row r="88" ht="15.75" customHeight="1">
      <c r="A88" s="46"/>
      <c r="B88" s="47"/>
      <c r="C88" s="47"/>
      <c r="D88" s="1"/>
      <c r="E88" s="1"/>
      <c r="F88" s="1"/>
      <c r="G88" s="1"/>
      <c r="H88" s="1"/>
      <c r="I88" s="1"/>
      <c r="J88" s="1"/>
      <c r="K88" s="1"/>
      <c r="L88" s="1"/>
    </row>
    <row r="89" ht="15.75" customHeight="1">
      <c r="A89" s="46"/>
      <c r="B89" s="47"/>
      <c r="C89" s="47"/>
      <c r="D89" s="1"/>
      <c r="E89" s="1"/>
      <c r="F89" s="1"/>
      <c r="G89" s="1"/>
      <c r="H89" s="1"/>
      <c r="I89" s="1"/>
      <c r="J89" s="1"/>
      <c r="K89" s="1"/>
      <c r="L89" s="1"/>
    </row>
    <row r="90" ht="15.75" customHeight="1">
      <c r="A90" s="46"/>
      <c r="B90" s="47"/>
      <c r="C90" s="47"/>
      <c r="D90" s="1"/>
      <c r="E90" s="1"/>
      <c r="F90" s="1"/>
      <c r="G90" s="1"/>
      <c r="H90" s="1"/>
      <c r="I90" s="1"/>
      <c r="J90" s="1"/>
      <c r="K90" s="1"/>
      <c r="L90" s="1"/>
    </row>
    <row r="91" ht="15.75" customHeight="1">
      <c r="A91" s="46"/>
      <c r="B91" s="47"/>
      <c r="C91" s="47"/>
      <c r="D91" s="1"/>
      <c r="E91" s="1"/>
      <c r="F91" s="1"/>
      <c r="G91" s="1"/>
      <c r="H91" s="1"/>
      <c r="I91" s="1"/>
      <c r="J91" s="1"/>
      <c r="K91" s="1"/>
      <c r="L91" s="1"/>
    </row>
    <row r="92" ht="15.75" customHeight="1">
      <c r="A92" s="46"/>
      <c r="B92" s="47"/>
      <c r="C92" s="47"/>
      <c r="D92" s="1"/>
      <c r="E92" s="1"/>
      <c r="F92" s="1"/>
      <c r="G92" s="1"/>
      <c r="H92" s="1"/>
      <c r="I92" s="1"/>
      <c r="J92" s="1"/>
      <c r="K92" s="1"/>
      <c r="L92" s="1"/>
    </row>
    <row r="93" ht="15.75" customHeight="1">
      <c r="A93" s="46"/>
      <c r="B93" s="47"/>
      <c r="C93" s="47"/>
      <c r="D93" s="1"/>
      <c r="E93" s="1"/>
      <c r="F93" s="1"/>
      <c r="G93" s="1"/>
      <c r="H93" s="1"/>
      <c r="I93" s="1"/>
      <c r="J93" s="1"/>
      <c r="K93" s="1"/>
      <c r="L93" s="1"/>
    </row>
    <row r="94" ht="15.75" customHeight="1">
      <c r="A94" s="46"/>
      <c r="B94" s="47"/>
      <c r="C94" s="47"/>
      <c r="D94" s="1"/>
      <c r="E94" s="1"/>
      <c r="F94" s="1"/>
      <c r="G94" s="1"/>
      <c r="H94" s="1"/>
      <c r="I94" s="1"/>
      <c r="J94" s="1"/>
      <c r="K94" s="1"/>
      <c r="L94" s="1"/>
    </row>
    <row r="95" ht="15.75" customHeight="1">
      <c r="A95" s="46"/>
      <c r="B95" s="47"/>
      <c r="C95" s="47"/>
      <c r="D95" s="1"/>
      <c r="E95" s="1"/>
      <c r="F95" s="1"/>
      <c r="G95" s="1"/>
      <c r="H95" s="1"/>
      <c r="I95" s="1"/>
      <c r="J95" s="1"/>
      <c r="K95" s="1"/>
      <c r="L95" s="1"/>
    </row>
    <row r="96" ht="15.75" customHeight="1">
      <c r="A96" s="46"/>
      <c r="B96" s="47"/>
      <c r="C96" s="47"/>
      <c r="D96" s="1"/>
      <c r="E96" s="1"/>
      <c r="F96" s="1"/>
      <c r="G96" s="1"/>
      <c r="H96" s="1"/>
      <c r="I96" s="1"/>
      <c r="J96" s="1"/>
      <c r="K96" s="1"/>
      <c r="L96" s="1"/>
    </row>
    <row r="97" ht="15.75" customHeight="1">
      <c r="A97" s="46"/>
      <c r="B97" s="47"/>
      <c r="C97" s="47"/>
      <c r="D97" s="1"/>
      <c r="E97" s="1"/>
      <c r="F97" s="1"/>
      <c r="G97" s="1"/>
      <c r="H97" s="1"/>
      <c r="I97" s="1"/>
      <c r="J97" s="1"/>
      <c r="K97" s="1"/>
      <c r="L97" s="1"/>
    </row>
    <row r="98" ht="15.75" customHeight="1">
      <c r="A98" s="46"/>
      <c r="B98" s="47"/>
      <c r="C98" s="47"/>
      <c r="D98" s="1"/>
      <c r="E98" s="1"/>
      <c r="F98" s="1"/>
      <c r="G98" s="1"/>
      <c r="H98" s="1"/>
      <c r="I98" s="1"/>
      <c r="J98" s="1"/>
      <c r="K98" s="1"/>
      <c r="L98" s="1"/>
    </row>
    <row r="99" ht="15.75" customHeight="1">
      <c r="A99" s="46"/>
      <c r="B99" s="47"/>
      <c r="C99" s="47"/>
      <c r="D99" s="1"/>
      <c r="E99" s="1"/>
      <c r="F99" s="1"/>
      <c r="G99" s="1"/>
      <c r="H99" s="1"/>
      <c r="I99" s="1"/>
      <c r="J99" s="1"/>
      <c r="K99" s="1"/>
      <c r="L99" s="1"/>
    </row>
    <row r="100" ht="15.75" customHeight="1">
      <c r="A100" s="46"/>
      <c r="B100" s="47"/>
      <c r="C100" s="47"/>
      <c r="D100" s="1"/>
      <c r="E100" s="1"/>
      <c r="F100" s="1"/>
      <c r="G100" s="1"/>
      <c r="H100" s="1"/>
      <c r="I100" s="1"/>
      <c r="J100" s="1"/>
      <c r="K100" s="1"/>
      <c r="L100" s="1"/>
    </row>
    <row r="101" ht="15.75" customHeight="1">
      <c r="A101" s="46"/>
      <c r="B101" s="47"/>
      <c r="C101" s="47"/>
      <c r="D101" s="1"/>
      <c r="E101" s="1"/>
      <c r="F101" s="1"/>
      <c r="G101" s="1"/>
      <c r="H101" s="1"/>
      <c r="I101" s="1"/>
      <c r="J101" s="1"/>
      <c r="K101" s="1"/>
      <c r="L101" s="1"/>
    </row>
    <row r="102" ht="15.75" customHeight="1">
      <c r="A102" s="46"/>
      <c r="B102" s="47"/>
      <c r="C102" s="47"/>
      <c r="D102" s="1"/>
      <c r="E102" s="1"/>
      <c r="F102" s="1"/>
      <c r="G102" s="1"/>
      <c r="H102" s="1"/>
      <c r="I102" s="1"/>
      <c r="J102" s="1"/>
      <c r="K102" s="1"/>
      <c r="L102" s="1"/>
    </row>
    <row r="103" ht="15.75" customHeight="1">
      <c r="A103" s="46"/>
      <c r="B103" s="47"/>
      <c r="C103" s="47"/>
      <c r="D103" s="1"/>
      <c r="E103" s="1"/>
      <c r="F103" s="1"/>
      <c r="G103" s="1"/>
      <c r="H103" s="1"/>
      <c r="I103" s="1"/>
      <c r="J103" s="1"/>
      <c r="K103" s="1"/>
      <c r="L103" s="1"/>
    </row>
    <row r="104" ht="15.75" customHeight="1">
      <c r="A104" s="46"/>
      <c r="B104" s="47"/>
      <c r="C104" s="47"/>
      <c r="D104" s="1"/>
      <c r="E104" s="1"/>
      <c r="F104" s="1"/>
      <c r="G104" s="1"/>
      <c r="H104" s="1"/>
      <c r="I104" s="1"/>
      <c r="J104" s="1"/>
      <c r="K104" s="1"/>
      <c r="L104" s="1"/>
    </row>
    <row r="105" ht="15.75" customHeight="1">
      <c r="A105" s="46"/>
      <c r="B105" s="47"/>
      <c r="C105" s="47"/>
      <c r="D105" s="1"/>
      <c r="E105" s="1"/>
      <c r="F105" s="1"/>
      <c r="G105" s="1"/>
      <c r="H105" s="1"/>
      <c r="I105" s="1"/>
      <c r="J105" s="1"/>
      <c r="K105" s="1"/>
      <c r="L105" s="1"/>
    </row>
    <row r="106" ht="15.75" customHeight="1">
      <c r="A106" s="46"/>
      <c r="B106" s="47"/>
      <c r="C106" s="47"/>
      <c r="D106" s="1"/>
      <c r="E106" s="1"/>
      <c r="F106" s="1"/>
      <c r="G106" s="1"/>
      <c r="H106" s="1"/>
      <c r="I106" s="1"/>
      <c r="J106" s="1"/>
      <c r="K106" s="1"/>
      <c r="L106" s="1"/>
    </row>
    <row r="107" ht="15.75" customHeight="1">
      <c r="A107" s="46"/>
      <c r="B107" s="47"/>
      <c r="C107" s="47"/>
      <c r="D107" s="1"/>
      <c r="E107" s="1"/>
      <c r="F107" s="1"/>
      <c r="G107" s="1"/>
      <c r="H107" s="1"/>
      <c r="I107" s="1"/>
      <c r="J107" s="1"/>
      <c r="K107" s="1"/>
      <c r="L107" s="1"/>
    </row>
    <row r="108" ht="15.75" customHeight="1">
      <c r="A108" s="46"/>
      <c r="B108" s="47"/>
      <c r="C108" s="47"/>
      <c r="D108" s="1"/>
      <c r="E108" s="1"/>
      <c r="F108" s="1"/>
      <c r="G108" s="1"/>
      <c r="H108" s="1"/>
      <c r="I108" s="1"/>
      <c r="J108" s="1"/>
      <c r="K108" s="1"/>
      <c r="L108" s="1"/>
    </row>
    <row r="109" ht="15.75" customHeight="1">
      <c r="A109" s="46"/>
      <c r="B109" s="47"/>
      <c r="C109" s="47"/>
      <c r="D109" s="1"/>
      <c r="E109" s="1"/>
      <c r="F109" s="1"/>
      <c r="G109" s="1"/>
      <c r="H109" s="1"/>
      <c r="I109" s="1"/>
      <c r="J109" s="1"/>
      <c r="K109" s="1"/>
      <c r="L109" s="1"/>
    </row>
    <row r="110" ht="15.75" customHeight="1">
      <c r="A110" s="46"/>
      <c r="B110" s="47"/>
      <c r="C110" s="47"/>
      <c r="D110" s="1"/>
      <c r="E110" s="1"/>
      <c r="F110" s="1"/>
      <c r="G110" s="1"/>
      <c r="H110" s="1"/>
      <c r="I110" s="1"/>
      <c r="J110" s="1"/>
      <c r="K110" s="1"/>
      <c r="L110" s="1"/>
    </row>
    <row r="111" ht="15.75" customHeight="1">
      <c r="A111" s="46"/>
      <c r="B111" s="47"/>
      <c r="C111" s="47"/>
      <c r="D111" s="1"/>
      <c r="E111" s="1"/>
      <c r="F111" s="1"/>
      <c r="G111" s="1"/>
      <c r="H111" s="1"/>
      <c r="I111" s="1"/>
      <c r="J111" s="1"/>
      <c r="K111" s="1"/>
      <c r="L111" s="1"/>
    </row>
    <row r="112" ht="15.75" customHeight="1">
      <c r="A112" s="46"/>
      <c r="B112" s="47"/>
      <c r="C112" s="47"/>
      <c r="D112" s="1"/>
      <c r="E112" s="1"/>
      <c r="F112" s="1"/>
      <c r="G112" s="1"/>
      <c r="H112" s="1"/>
      <c r="I112" s="1"/>
      <c r="J112" s="1"/>
      <c r="K112" s="1"/>
      <c r="L112" s="1"/>
    </row>
    <row r="113" ht="15.75" customHeight="1">
      <c r="A113" s="46"/>
      <c r="B113" s="47"/>
      <c r="C113" s="47"/>
      <c r="D113" s="1"/>
      <c r="E113" s="1"/>
      <c r="F113" s="1"/>
      <c r="G113" s="1"/>
      <c r="H113" s="1"/>
      <c r="I113" s="1"/>
      <c r="J113" s="1"/>
      <c r="K113" s="1"/>
      <c r="L113" s="1"/>
    </row>
    <row r="114" ht="15.75" customHeight="1">
      <c r="A114" s="46"/>
      <c r="B114" s="47"/>
      <c r="C114" s="47"/>
      <c r="D114" s="1"/>
      <c r="E114" s="1"/>
      <c r="F114" s="1"/>
      <c r="G114" s="1"/>
      <c r="H114" s="1"/>
      <c r="I114" s="1"/>
      <c r="J114" s="1"/>
      <c r="K114" s="1"/>
      <c r="L114" s="1"/>
    </row>
    <row r="115" ht="15.75" customHeight="1">
      <c r="A115" s="46"/>
      <c r="B115" s="47"/>
      <c r="C115" s="47"/>
      <c r="D115" s="1"/>
      <c r="E115" s="1"/>
      <c r="F115" s="1"/>
      <c r="G115" s="1"/>
      <c r="H115" s="1"/>
      <c r="I115" s="1"/>
      <c r="J115" s="1"/>
      <c r="K115" s="1"/>
      <c r="L115" s="1"/>
    </row>
    <row r="116" ht="15.75" customHeight="1">
      <c r="A116" s="46"/>
      <c r="B116" s="47"/>
      <c r="C116" s="47"/>
      <c r="D116" s="1"/>
      <c r="E116" s="1"/>
      <c r="F116" s="1"/>
      <c r="G116" s="1"/>
      <c r="H116" s="1"/>
      <c r="I116" s="1"/>
      <c r="J116" s="1"/>
      <c r="K116" s="1"/>
      <c r="L116" s="1"/>
    </row>
    <row r="117" ht="15.75" customHeight="1">
      <c r="A117" s="46"/>
      <c r="B117" s="47"/>
      <c r="C117" s="47"/>
      <c r="D117" s="1"/>
      <c r="E117" s="1"/>
      <c r="F117" s="1"/>
      <c r="G117" s="1"/>
      <c r="H117" s="1"/>
      <c r="I117" s="1"/>
      <c r="J117" s="1"/>
      <c r="K117" s="1"/>
      <c r="L117" s="1"/>
    </row>
    <row r="118" ht="15.75" customHeight="1">
      <c r="A118" s="46"/>
      <c r="B118" s="47"/>
      <c r="C118" s="47"/>
      <c r="D118" s="1"/>
      <c r="E118" s="1"/>
      <c r="F118" s="1"/>
      <c r="G118" s="1"/>
      <c r="H118" s="1"/>
      <c r="I118" s="1"/>
      <c r="J118" s="1"/>
      <c r="K118" s="1"/>
      <c r="L118" s="1"/>
    </row>
    <row r="119" ht="15.75" customHeight="1">
      <c r="A119" s="46"/>
      <c r="B119" s="47"/>
      <c r="C119" s="47"/>
      <c r="D119" s="1"/>
      <c r="E119" s="1"/>
      <c r="F119" s="1"/>
      <c r="G119" s="1"/>
      <c r="H119" s="1"/>
      <c r="I119" s="1"/>
      <c r="J119" s="1"/>
      <c r="K119" s="1"/>
      <c r="L119" s="1"/>
    </row>
    <row r="120" ht="15.75" customHeight="1">
      <c r="A120" s="46"/>
      <c r="B120" s="47"/>
      <c r="C120" s="47"/>
      <c r="D120" s="1"/>
      <c r="E120" s="1"/>
      <c r="F120" s="1"/>
      <c r="G120" s="1"/>
      <c r="H120" s="1"/>
      <c r="I120" s="1"/>
      <c r="J120" s="1"/>
      <c r="K120" s="1"/>
      <c r="L120" s="1"/>
    </row>
    <row r="121" ht="15.75" customHeight="1">
      <c r="A121" s="46"/>
      <c r="B121" s="47"/>
      <c r="C121" s="47"/>
      <c r="D121" s="1"/>
      <c r="E121" s="1"/>
      <c r="F121" s="1"/>
      <c r="G121" s="1"/>
      <c r="H121" s="1"/>
      <c r="I121" s="1"/>
      <c r="J121" s="1"/>
      <c r="K121" s="1"/>
      <c r="L121" s="1"/>
    </row>
    <row r="122" ht="15.75" customHeight="1">
      <c r="A122" s="46"/>
      <c r="B122" s="47"/>
      <c r="C122" s="47"/>
      <c r="D122" s="1"/>
      <c r="E122" s="1"/>
      <c r="F122" s="1"/>
      <c r="G122" s="1"/>
      <c r="H122" s="1"/>
      <c r="I122" s="1"/>
      <c r="J122" s="1"/>
      <c r="K122" s="1"/>
      <c r="L122" s="1"/>
    </row>
    <row r="123" ht="15.75" customHeight="1">
      <c r="A123" s="46"/>
      <c r="B123" s="47"/>
      <c r="C123" s="47"/>
      <c r="D123" s="1"/>
      <c r="E123" s="1"/>
      <c r="F123" s="1"/>
      <c r="G123" s="1"/>
      <c r="H123" s="1"/>
      <c r="I123" s="1"/>
      <c r="J123" s="1"/>
      <c r="K123" s="1"/>
      <c r="L123" s="1"/>
    </row>
    <row r="124" ht="15.75" customHeight="1">
      <c r="A124" s="46"/>
      <c r="B124" s="47"/>
      <c r="C124" s="47"/>
      <c r="D124" s="1"/>
      <c r="E124" s="1"/>
      <c r="F124" s="1"/>
      <c r="G124" s="1"/>
      <c r="H124" s="1"/>
      <c r="I124" s="1"/>
      <c r="J124" s="1"/>
      <c r="K124" s="1"/>
      <c r="L124" s="1"/>
    </row>
    <row r="125" ht="15.75" customHeight="1">
      <c r="A125" s="46"/>
      <c r="B125" s="47"/>
      <c r="C125" s="47"/>
      <c r="D125" s="1"/>
      <c r="E125" s="1"/>
      <c r="F125" s="1"/>
      <c r="G125" s="1"/>
      <c r="H125" s="1"/>
      <c r="I125" s="1"/>
      <c r="J125" s="1"/>
      <c r="K125" s="1"/>
      <c r="L125" s="1"/>
    </row>
    <row r="126" ht="15.75" customHeight="1">
      <c r="A126" s="46"/>
      <c r="B126" s="47"/>
      <c r="C126" s="47"/>
      <c r="D126" s="1"/>
      <c r="E126" s="1"/>
      <c r="F126" s="1"/>
      <c r="G126" s="1"/>
      <c r="H126" s="1"/>
      <c r="I126" s="1"/>
      <c r="J126" s="1"/>
      <c r="K126" s="1"/>
      <c r="L126" s="1"/>
    </row>
    <row r="127" ht="15.75" customHeight="1">
      <c r="A127" s="46"/>
      <c r="B127" s="47"/>
      <c r="C127" s="47"/>
      <c r="D127" s="1"/>
      <c r="E127" s="1"/>
      <c r="F127" s="1"/>
      <c r="G127" s="1"/>
      <c r="H127" s="1"/>
      <c r="I127" s="1"/>
      <c r="J127" s="1"/>
      <c r="K127" s="1"/>
      <c r="L127" s="1"/>
    </row>
    <row r="128" ht="15.75" customHeight="1">
      <c r="A128" s="46"/>
      <c r="B128" s="47"/>
      <c r="C128" s="47"/>
      <c r="D128" s="1"/>
      <c r="E128" s="1"/>
      <c r="F128" s="1"/>
      <c r="G128" s="1"/>
      <c r="H128" s="1"/>
      <c r="I128" s="1"/>
      <c r="J128" s="1"/>
      <c r="K128" s="1"/>
      <c r="L128" s="1"/>
    </row>
    <row r="129" ht="15.75" customHeight="1">
      <c r="A129" s="46"/>
      <c r="B129" s="47"/>
      <c r="C129" s="47"/>
      <c r="D129" s="1"/>
      <c r="E129" s="1"/>
      <c r="F129" s="1"/>
      <c r="G129" s="1"/>
      <c r="H129" s="1"/>
      <c r="I129" s="1"/>
      <c r="J129" s="1"/>
      <c r="K129" s="1"/>
      <c r="L129" s="1"/>
    </row>
    <row r="130" ht="15.75" customHeight="1">
      <c r="A130" s="46"/>
      <c r="B130" s="47"/>
      <c r="C130" s="47"/>
      <c r="D130" s="1"/>
      <c r="E130" s="1"/>
      <c r="F130" s="1"/>
      <c r="G130" s="1"/>
      <c r="H130" s="1"/>
      <c r="I130" s="1"/>
      <c r="J130" s="1"/>
      <c r="K130" s="1"/>
      <c r="L130" s="1"/>
    </row>
    <row r="131" ht="15.75" customHeight="1">
      <c r="A131" s="46"/>
      <c r="B131" s="47"/>
      <c r="C131" s="47"/>
      <c r="D131" s="1"/>
      <c r="E131" s="1"/>
      <c r="F131" s="1"/>
      <c r="G131" s="1"/>
      <c r="H131" s="1"/>
      <c r="I131" s="1"/>
      <c r="J131" s="1"/>
      <c r="K131" s="1"/>
      <c r="L131" s="1"/>
    </row>
    <row r="132" ht="15.75" customHeight="1">
      <c r="A132" s="46"/>
      <c r="B132" s="47"/>
      <c r="C132" s="47"/>
      <c r="D132" s="1"/>
      <c r="E132" s="1"/>
      <c r="F132" s="1"/>
      <c r="G132" s="1"/>
      <c r="H132" s="1"/>
      <c r="I132" s="1"/>
      <c r="J132" s="1"/>
      <c r="K132" s="1"/>
      <c r="L132" s="1"/>
    </row>
    <row r="133" ht="15.75" customHeight="1">
      <c r="A133" s="46"/>
      <c r="B133" s="47"/>
      <c r="C133" s="47"/>
      <c r="D133" s="1"/>
      <c r="E133" s="1"/>
      <c r="F133" s="1"/>
      <c r="G133" s="1"/>
      <c r="H133" s="1"/>
      <c r="I133" s="1"/>
      <c r="J133" s="1"/>
      <c r="K133" s="1"/>
      <c r="L133" s="1"/>
    </row>
    <row r="134" ht="15.75" customHeight="1">
      <c r="A134" s="46"/>
      <c r="B134" s="47"/>
      <c r="C134" s="47"/>
      <c r="D134" s="1"/>
      <c r="E134" s="1"/>
      <c r="F134" s="1"/>
      <c r="G134" s="1"/>
      <c r="H134" s="1"/>
      <c r="I134" s="1"/>
      <c r="J134" s="1"/>
      <c r="K134" s="1"/>
      <c r="L134" s="1"/>
    </row>
    <row r="135" ht="15.75" customHeight="1">
      <c r="A135" s="46"/>
      <c r="B135" s="47"/>
      <c r="C135" s="47"/>
      <c r="D135" s="1"/>
      <c r="E135" s="1"/>
      <c r="F135" s="1"/>
      <c r="G135" s="1"/>
      <c r="H135" s="1"/>
      <c r="I135" s="1"/>
      <c r="J135" s="1"/>
      <c r="K135" s="1"/>
      <c r="L135" s="1"/>
    </row>
    <row r="136" ht="15.75" customHeight="1">
      <c r="A136" s="46"/>
      <c r="B136" s="47"/>
      <c r="C136" s="47"/>
      <c r="D136" s="1"/>
      <c r="E136" s="1"/>
      <c r="F136" s="1"/>
      <c r="G136" s="1"/>
      <c r="H136" s="1"/>
      <c r="I136" s="1"/>
      <c r="J136" s="1"/>
      <c r="K136" s="1"/>
      <c r="L136" s="1"/>
    </row>
    <row r="137" ht="15.75" customHeight="1">
      <c r="A137" s="46"/>
      <c r="B137" s="47"/>
      <c r="C137" s="47"/>
      <c r="D137" s="1"/>
      <c r="E137" s="1"/>
      <c r="F137" s="1"/>
      <c r="G137" s="1"/>
      <c r="H137" s="1"/>
      <c r="I137" s="1"/>
      <c r="J137" s="1"/>
      <c r="K137" s="1"/>
      <c r="L137" s="1"/>
    </row>
    <row r="138" ht="15.75" customHeight="1">
      <c r="A138" s="46"/>
      <c r="B138" s="47"/>
      <c r="C138" s="47"/>
      <c r="D138" s="1"/>
      <c r="E138" s="1"/>
      <c r="F138" s="1"/>
      <c r="G138" s="1"/>
      <c r="H138" s="1"/>
      <c r="I138" s="1"/>
      <c r="J138" s="1"/>
      <c r="K138" s="1"/>
      <c r="L138" s="1"/>
    </row>
    <row r="139" ht="15.75" customHeight="1">
      <c r="A139" s="46"/>
      <c r="B139" s="47"/>
      <c r="C139" s="47"/>
      <c r="D139" s="1"/>
      <c r="E139" s="1"/>
      <c r="F139" s="1"/>
      <c r="G139" s="1"/>
      <c r="H139" s="1"/>
      <c r="I139" s="1"/>
      <c r="J139" s="1"/>
      <c r="K139" s="1"/>
      <c r="L139" s="1"/>
    </row>
    <row r="140" ht="15.75" customHeight="1">
      <c r="A140" s="46"/>
      <c r="B140" s="47"/>
      <c r="C140" s="47"/>
      <c r="D140" s="1"/>
      <c r="E140" s="1"/>
      <c r="F140" s="1"/>
      <c r="G140" s="1"/>
      <c r="H140" s="1"/>
      <c r="I140" s="1"/>
      <c r="J140" s="1"/>
      <c r="K140" s="1"/>
      <c r="L140" s="1"/>
    </row>
    <row r="141" ht="15.75" customHeight="1">
      <c r="A141" s="46"/>
      <c r="B141" s="47"/>
      <c r="C141" s="47"/>
      <c r="D141" s="1"/>
      <c r="E141" s="1"/>
      <c r="F141" s="1"/>
      <c r="G141" s="1"/>
      <c r="H141" s="1"/>
      <c r="I141" s="1"/>
      <c r="J141" s="1"/>
      <c r="K141" s="1"/>
      <c r="L141" s="1"/>
    </row>
    <row r="142" ht="15.75" customHeight="1">
      <c r="A142" s="46"/>
      <c r="B142" s="47"/>
      <c r="C142" s="47"/>
      <c r="D142" s="1"/>
      <c r="E142" s="1"/>
      <c r="F142" s="1"/>
      <c r="G142" s="1"/>
      <c r="H142" s="1"/>
      <c r="I142" s="1"/>
      <c r="J142" s="1"/>
      <c r="K142" s="1"/>
      <c r="L142" s="1"/>
    </row>
    <row r="143" ht="15.75" customHeight="1">
      <c r="A143" s="46"/>
      <c r="B143" s="47"/>
      <c r="C143" s="47"/>
      <c r="D143" s="1"/>
      <c r="E143" s="1"/>
      <c r="F143" s="1"/>
      <c r="G143" s="1"/>
      <c r="H143" s="1"/>
      <c r="I143" s="1"/>
      <c r="J143" s="1"/>
      <c r="K143" s="1"/>
      <c r="L143" s="1"/>
    </row>
    <row r="144" ht="15.75" customHeight="1">
      <c r="A144" s="46"/>
      <c r="B144" s="47"/>
      <c r="C144" s="47"/>
      <c r="D144" s="1"/>
      <c r="E144" s="1"/>
      <c r="F144" s="1"/>
      <c r="G144" s="1"/>
      <c r="H144" s="1"/>
      <c r="I144" s="1"/>
      <c r="J144" s="1"/>
      <c r="K144" s="1"/>
      <c r="L144" s="1"/>
    </row>
    <row r="145" ht="15.75" customHeight="1">
      <c r="A145" s="46"/>
      <c r="B145" s="47"/>
      <c r="C145" s="47"/>
      <c r="D145" s="1"/>
      <c r="E145" s="1"/>
      <c r="F145" s="1"/>
      <c r="G145" s="1"/>
      <c r="H145" s="1"/>
      <c r="I145" s="1"/>
      <c r="J145" s="1"/>
      <c r="K145" s="1"/>
      <c r="L145" s="1"/>
    </row>
    <row r="146" ht="15.75" customHeight="1">
      <c r="A146" s="46"/>
      <c r="B146" s="47"/>
      <c r="C146" s="47"/>
      <c r="D146" s="1"/>
      <c r="E146" s="1"/>
      <c r="F146" s="1"/>
      <c r="G146" s="1"/>
      <c r="H146" s="1"/>
      <c r="I146" s="1"/>
      <c r="J146" s="1"/>
      <c r="K146" s="1"/>
      <c r="L146" s="1"/>
    </row>
    <row r="147" ht="15.75" customHeight="1">
      <c r="A147" s="46"/>
      <c r="B147" s="47"/>
      <c r="C147" s="47"/>
      <c r="D147" s="1"/>
      <c r="E147" s="1"/>
      <c r="F147" s="1"/>
      <c r="G147" s="1"/>
      <c r="H147" s="1"/>
      <c r="I147" s="1"/>
      <c r="J147" s="1"/>
      <c r="K147" s="1"/>
      <c r="L147" s="1"/>
    </row>
    <row r="148" ht="15.75" customHeight="1">
      <c r="A148" s="46"/>
      <c r="B148" s="47"/>
      <c r="C148" s="47"/>
      <c r="D148" s="1"/>
      <c r="E148" s="1"/>
      <c r="F148" s="1"/>
      <c r="G148" s="1"/>
      <c r="H148" s="1"/>
      <c r="I148" s="1"/>
      <c r="J148" s="1"/>
      <c r="K148" s="1"/>
      <c r="L148" s="1"/>
    </row>
    <row r="149" ht="15.75" customHeight="1">
      <c r="A149" s="46"/>
      <c r="B149" s="47"/>
      <c r="C149" s="47"/>
      <c r="D149" s="1"/>
      <c r="E149" s="1"/>
      <c r="F149" s="1"/>
      <c r="G149" s="1"/>
      <c r="H149" s="1"/>
      <c r="I149" s="1"/>
      <c r="J149" s="1"/>
      <c r="K149" s="1"/>
      <c r="L149" s="1"/>
    </row>
    <row r="150" ht="15.75" customHeight="1">
      <c r="A150" s="46"/>
      <c r="B150" s="47"/>
      <c r="C150" s="47"/>
      <c r="D150" s="1"/>
      <c r="E150" s="1"/>
      <c r="F150" s="1"/>
      <c r="G150" s="1"/>
      <c r="H150" s="1"/>
      <c r="I150" s="1"/>
      <c r="J150" s="1"/>
      <c r="K150" s="1"/>
      <c r="L150" s="1"/>
    </row>
    <row r="151" ht="15.75" customHeight="1">
      <c r="A151" s="46"/>
      <c r="B151" s="47"/>
      <c r="C151" s="47"/>
      <c r="D151" s="1"/>
      <c r="E151" s="1"/>
      <c r="F151" s="1"/>
      <c r="G151" s="1"/>
      <c r="H151" s="1"/>
      <c r="I151" s="1"/>
      <c r="J151" s="1"/>
      <c r="K151" s="1"/>
      <c r="L151" s="1"/>
    </row>
    <row r="152" ht="15.75" customHeight="1">
      <c r="A152" s="46"/>
      <c r="B152" s="47"/>
      <c r="C152" s="47"/>
      <c r="D152" s="1"/>
      <c r="E152" s="1"/>
      <c r="F152" s="1"/>
      <c r="G152" s="1"/>
      <c r="H152" s="1"/>
      <c r="I152" s="1"/>
      <c r="J152" s="1"/>
      <c r="K152" s="1"/>
      <c r="L152" s="1"/>
    </row>
    <row r="153" ht="15.75" customHeight="1">
      <c r="A153" s="46"/>
      <c r="B153" s="47"/>
      <c r="C153" s="47"/>
      <c r="D153" s="1"/>
      <c r="E153" s="1"/>
      <c r="F153" s="1"/>
      <c r="G153" s="1"/>
      <c r="H153" s="1"/>
      <c r="I153" s="1"/>
      <c r="J153" s="1"/>
      <c r="K153" s="1"/>
      <c r="L153" s="1"/>
    </row>
    <row r="154" ht="15.75" customHeight="1">
      <c r="A154" s="46"/>
      <c r="B154" s="47"/>
      <c r="C154" s="47"/>
      <c r="D154" s="1"/>
      <c r="E154" s="1"/>
      <c r="F154" s="1"/>
      <c r="G154" s="1"/>
      <c r="H154" s="1"/>
      <c r="I154" s="1"/>
      <c r="J154" s="1"/>
      <c r="K154" s="1"/>
      <c r="L154" s="1"/>
    </row>
    <row r="155" ht="15.75" customHeight="1">
      <c r="A155" s="46"/>
      <c r="B155" s="47"/>
      <c r="C155" s="47"/>
      <c r="D155" s="1"/>
      <c r="E155" s="1"/>
      <c r="F155" s="1"/>
      <c r="G155" s="1"/>
      <c r="H155" s="1"/>
      <c r="I155" s="1"/>
      <c r="J155" s="1"/>
      <c r="K155" s="1"/>
      <c r="L155" s="1"/>
    </row>
    <row r="156" ht="15.75" customHeight="1">
      <c r="A156" s="46"/>
      <c r="B156" s="47"/>
      <c r="C156" s="47"/>
      <c r="D156" s="1"/>
      <c r="E156" s="1"/>
      <c r="F156" s="1"/>
      <c r="G156" s="1"/>
      <c r="H156" s="1"/>
      <c r="I156" s="1"/>
      <c r="J156" s="1"/>
      <c r="K156" s="1"/>
      <c r="L156" s="1"/>
    </row>
    <row r="157" ht="15.75" customHeight="1">
      <c r="A157" s="46"/>
      <c r="B157" s="47"/>
      <c r="C157" s="47"/>
      <c r="D157" s="1"/>
      <c r="E157" s="1"/>
      <c r="F157" s="1"/>
      <c r="G157" s="1"/>
      <c r="H157" s="1"/>
      <c r="I157" s="1"/>
      <c r="J157" s="1"/>
      <c r="K157" s="1"/>
      <c r="L157" s="1"/>
    </row>
    <row r="158" ht="15.75" customHeight="1">
      <c r="A158" s="46"/>
      <c r="B158" s="47"/>
      <c r="C158" s="47"/>
      <c r="D158" s="1"/>
      <c r="E158" s="1"/>
      <c r="F158" s="1"/>
      <c r="G158" s="1"/>
      <c r="H158" s="1"/>
      <c r="I158" s="1"/>
      <c r="J158" s="1"/>
      <c r="K158" s="1"/>
      <c r="L158" s="1"/>
    </row>
    <row r="159" ht="15.75" customHeight="1">
      <c r="A159" s="46"/>
      <c r="B159" s="47"/>
      <c r="C159" s="47"/>
      <c r="D159" s="1"/>
      <c r="E159" s="1"/>
      <c r="F159" s="1"/>
      <c r="G159" s="1"/>
      <c r="H159" s="1"/>
      <c r="I159" s="1"/>
      <c r="J159" s="1"/>
      <c r="K159" s="1"/>
      <c r="L159" s="1"/>
    </row>
    <row r="160" ht="15.75" customHeight="1">
      <c r="A160" s="46"/>
      <c r="B160" s="47"/>
      <c r="C160" s="47"/>
      <c r="D160" s="1"/>
      <c r="E160" s="1"/>
      <c r="F160" s="1"/>
      <c r="G160" s="1"/>
      <c r="H160" s="1"/>
      <c r="I160" s="1"/>
      <c r="J160" s="1"/>
      <c r="K160" s="1"/>
      <c r="L160" s="1"/>
    </row>
    <row r="161" ht="15.75" customHeight="1">
      <c r="A161" s="46"/>
      <c r="B161" s="47"/>
      <c r="C161" s="47"/>
      <c r="D161" s="1"/>
      <c r="E161" s="1"/>
      <c r="F161" s="1"/>
      <c r="G161" s="1"/>
      <c r="H161" s="1"/>
      <c r="I161" s="1"/>
      <c r="J161" s="1"/>
      <c r="K161" s="1"/>
      <c r="L161" s="1"/>
    </row>
    <row r="162" ht="15.75" customHeight="1">
      <c r="A162" s="46"/>
      <c r="B162" s="47"/>
      <c r="C162" s="47"/>
      <c r="D162" s="1"/>
      <c r="E162" s="1"/>
      <c r="F162" s="1"/>
      <c r="G162" s="1"/>
      <c r="H162" s="1"/>
      <c r="I162" s="1"/>
      <c r="J162" s="1"/>
      <c r="K162" s="1"/>
      <c r="L162" s="1"/>
    </row>
    <row r="163" ht="15.75" customHeight="1">
      <c r="A163" s="46"/>
      <c r="B163" s="47"/>
      <c r="C163" s="47"/>
      <c r="D163" s="1"/>
      <c r="E163" s="1"/>
      <c r="F163" s="1"/>
      <c r="G163" s="1"/>
      <c r="H163" s="1"/>
      <c r="I163" s="1"/>
      <c r="J163" s="1"/>
      <c r="K163" s="1"/>
      <c r="L163" s="1"/>
    </row>
    <row r="164" ht="15.75" customHeight="1">
      <c r="A164" s="46"/>
      <c r="B164" s="47"/>
      <c r="C164" s="47"/>
      <c r="D164" s="1"/>
      <c r="E164" s="1"/>
      <c r="F164" s="1"/>
      <c r="G164" s="1"/>
      <c r="H164" s="1"/>
      <c r="I164" s="1"/>
      <c r="J164" s="1"/>
      <c r="K164" s="1"/>
      <c r="L164" s="1"/>
    </row>
    <row r="165" ht="15.75" customHeight="1">
      <c r="A165" s="46"/>
      <c r="B165" s="47"/>
      <c r="C165" s="47"/>
      <c r="D165" s="1"/>
      <c r="E165" s="1"/>
      <c r="F165" s="1"/>
      <c r="G165" s="1"/>
      <c r="H165" s="1"/>
      <c r="I165" s="1"/>
      <c r="J165" s="1"/>
      <c r="K165" s="1"/>
      <c r="L165" s="1"/>
    </row>
    <row r="166" ht="15.75" customHeight="1">
      <c r="A166" s="46"/>
      <c r="B166" s="47"/>
      <c r="C166" s="47"/>
      <c r="D166" s="1"/>
      <c r="E166" s="1"/>
      <c r="F166" s="1"/>
      <c r="G166" s="1"/>
      <c r="H166" s="1"/>
      <c r="I166" s="1"/>
      <c r="J166" s="1"/>
      <c r="K166" s="1"/>
      <c r="L166" s="1"/>
    </row>
    <row r="167" ht="15.75" customHeight="1">
      <c r="A167" s="46"/>
      <c r="B167" s="47"/>
      <c r="C167" s="47"/>
      <c r="D167" s="1"/>
      <c r="E167" s="1"/>
      <c r="F167" s="1"/>
      <c r="G167" s="1"/>
      <c r="H167" s="1"/>
      <c r="I167" s="1"/>
      <c r="J167" s="1"/>
      <c r="K167" s="1"/>
      <c r="L167" s="1"/>
    </row>
    <row r="168" ht="15.75" customHeight="1">
      <c r="A168" s="46"/>
      <c r="B168" s="47"/>
      <c r="C168" s="47"/>
      <c r="D168" s="1"/>
      <c r="E168" s="1"/>
      <c r="F168" s="1"/>
      <c r="G168" s="1"/>
      <c r="H168" s="1"/>
      <c r="I168" s="1"/>
      <c r="J168" s="1"/>
      <c r="K168" s="1"/>
      <c r="L168" s="1"/>
    </row>
    <row r="169" ht="15.75" customHeight="1">
      <c r="A169" s="46"/>
      <c r="B169" s="47"/>
      <c r="C169" s="47"/>
      <c r="D169" s="1"/>
      <c r="E169" s="1"/>
      <c r="F169" s="1"/>
      <c r="G169" s="1"/>
      <c r="H169" s="1"/>
      <c r="I169" s="1"/>
      <c r="J169" s="1"/>
      <c r="K169" s="1"/>
      <c r="L169" s="1"/>
    </row>
    <row r="170" ht="15.75" customHeight="1">
      <c r="A170" s="46"/>
      <c r="B170" s="47"/>
      <c r="C170" s="47"/>
      <c r="D170" s="1"/>
      <c r="E170" s="1"/>
      <c r="F170" s="1"/>
      <c r="G170" s="1"/>
      <c r="H170" s="1"/>
      <c r="I170" s="1"/>
      <c r="J170" s="1"/>
      <c r="K170" s="1"/>
      <c r="L170" s="1"/>
    </row>
    <row r="171" ht="15.75" customHeight="1">
      <c r="A171" s="46"/>
      <c r="B171" s="47"/>
      <c r="C171" s="47"/>
      <c r="D171" s="1"/>
      <c r="E171" s="1"/>
      <c r="F171" s="1"/>
      <c r="G171" s="1"/>
      <c r="H171" s="1"/>
      <c r="I171" s="1"/>
      <c r="J171" s="1"/>
      <c r="K171" s="1"/>
      <c r="L171" s="1"/>
    </row>
    <row r="172" ht="15.75" customHeight="1">
      <c r="A172" s="46"/>
      <c r="B172" s="47"/>
      <c r="C172" s="47"/>
      <c r="D172" s="1"/>
      <c r="E172" s="1"/>
      <c r="F172" s="1"/>
      <c r="G172" s="1"/>
      <c r="H172" s="1"/>
      <c r="I172" s="1"/>
      <c r="J172" s="1"/>
      <c r="K172" s="1"/>
      <c r="L172" s="1"/>
    </row>
    <row r="173" ht="15.75" customHeight="1">
      <c r="A173" s="46"/>
      <c r="B173" s="47"/>
      <c r="C173" s="47"/>
      <c r="D173" s="1"/>
      <c r="E173" s="1"/>
      <c r="F173" s="1"/>
      <c r="G173" s="1"/>
      <c r="H173" s="1"/>
      <c r="I173" s="1"/>
      <c r="J173" s="1"/>
      <c r="K173" s="1"/>
      <c r="L173" s="1"/>
    </row>
    <row r="174" ht="15.75" customHeight="1">
      <c r="A174" s="46"/>
      <c r="B174" s="47"/>
      <c r="C174" s="47"/>
      <c r="D174" s="1"/>
      <c r="E174" s="1"/>
      <c r="F174" s="1"/>
      <c r="G174" s="1"/>
      <c r="H174" s="1"/>
      <c r="I174" s="1"/>
      <c r="J174" s="1"/>
      <c r="K174" s="1"/>
      <c r="L174" s="1"/>
    </row>
    <row r="175" ht="15.75" customHeight="1">
      <c r="A175" s="46"/>
      <c r="B175" s="47"/>
      <c r="C175" s="47"/>
      <c r="D175" s="1"/>
      <c r="E175" s="1"/>
      <c r="F175" s="1"/>
      <c r="G175" s="1"/>
      <c r="H175" s="1"/>
      <c r="I175" s="1"/>
      <c r="J175" s="1"/>
      <c r="K175" s="1"/>
      <c r="L175" s="1"/>
    </row>
    <row r="176" ht="15.75" customHeight="1">
      <c r="A176" s="46"/>
      <c r="B176" s="47"/>
      <c r="C176" s="47"/>
      <c r="D176" s="1"/>
      <c r="E176" s="1"/>
      <c r="F176" s="1"/>
      <c r="G176" s="1"/>
      <c r="H176" s="1"/>
      <c r="I176" s="1"/>
      <c r="J176" s="1"/>
      <c r="K176" s="1"/>
      <c r="L176" s="1"/>
    </row>
    <row r="177" ht="15.75" customHeight="1">
      <c r="A177" s="46"/>
      <c r="B177" s="47"/>
      <c r="C177" s="47"/>
      <c r="D177" s="1"/>
      <c r="E177" s="1"/>
      <c r="F177" s="1"/>
      <c r="G177" s="1"/>
      <c r="H177" s="1"/>
      <c r="I177" s="1"/>
      <c r="J177" s="1"/>
      <c r="K177" s="1"/>
      <c r="L177" s="1"/>
    </row>
    <row r="178" ht="15.75" customHeight="1">
      <c r="A178" s="46"/>
      <c r="B178" s="47"/>
      <c r="C178" s="47"/>
      <c r="D178" s="1"/>
      <c r="E178" s="1"/>
      <c r="F178" s="1"/>
      <c r="G178" s="1"/>
      <c r="H178" s="1"/>
      <c r="I178" s="1"/>
      <c r="J178" s="1"/>
      <c r="K178" s="1"/>
      <c r="L178" s="1"/>
    </row>
    <row r="179" ht="15.75" customHeight="1">
      <c r="A179" s="46"/>
      <c r="B179" s="47"/>
      <c r="C179" s="47"/>
      <c r="D179" s="1"/>
      <c r="E179" s="1"/>
      <c r="F179" s="1"/>
      <c r="G179" s="1"/>
      <c r="H179" s="1"/>
      <c r="I179" s="1"/>
      <c r="J179" s="1"/>
      <c r="K179" s="1"/>
      <c r="L179" s="1"/>
    </row>
    <row r="180" ht="15.75" customHeight="1">
      <c r="A180" s="46"/>
      <c r="B180" s="47"/>
      <c r="C180" s="47"/>
      <c r="D180" s="1"/>
      <c r="E180" s="1"/>
      <c r="F180" s="1"/>
      <c r="G180" s="1"/>
      <c r="H180" s="1"/>
      <c r="I180" s="1"/>
      <c r="J180" s="1"/>
      <c r="K180" s="1"/>
      <c r="L180" s="1"/>
    </row>
    <row r="181" ht="15.75" customHeight="1">
      <c r="A181" s="46"/>
      <c r="B181" s="47"/>
      <c r="C181" s="47"/>
      <c r="D181" s="1"/>
      <c r="E181" s="1"/>
      <c r="F181" s="1"/>
      <c r="G181" s="1"/>
      <c r="H181" s="1"/>
      <c r="I181" s="1"/>
      <c r="J181" s="1"/>
      <c r="K181" s="1"/>
      <c r="L181" s="1"/>
    </row>
    <row r="182" ht="15.75" customHeight="1">
      <c r="A182" s="46"/>
      <c r="B182" s="47"/>
      <c r="C182" s="47"/>
      <c r="D182" s="1"/>
      <c r="E182" s="1"/>
      <c r="F182" s="1"/>
      <c r="G182" s="1"/>
      <c r="H182" s="1"/>
      <c r="I182" s="1"/>
      <c r="J182" s="1"/>
      <c r="K182" s="1"/>
      <c r="L182" s="1"/>
    </row>
    <row r="183" ht="15.75" customHeight="1">
      <c r="A183" s="46"/>
      <c r="B183" s="47"/>
      <c r="C183" s="47"/>
      <c r="D183" s="1"/>
      <c r="E183" s="1"/>
      <c r="F183" s="1"/>
      <c r="G183" s="1"/>
      <c r="H183" s="1"/>
      <c r="I183" s="1"/>
      <c r="J183" s="1"/>
      <c r="K183" s="1"/>
      <c r="L183" s="1"/>
    </row>
    <row r="184" ht="15.75" customHeight="1">
      <c r="A184" s="46"/>
      <c r="B184" s="47"/>
      <c r="C184" s="47"/>
      <c r="D184" s="1"/>
      <c r="E184" s="1"/>
      <c r="F184" s="1"/>
      <c r="G184" s="1"/>
      <c r="H184" s="1"/>
      <c r="I184" s="1"/>
      <c r="J184" s="1"/>
      <c r="K184" s="1"/>
      <c r="L184" s="1"/>
    </row>
    <row r="185" ht="15.75" customHeight="1">
      <c r="A185" s="46"/>
      <c r="B185" s="47"/>
      <c r="C185" s="47"/>
      <c r="D185" s="1"/>
      <c r="E185" s="1"/>
      <c r="F185" s="1"/>
      <c r="G185" s="1"/>
      <c r="H185" s="1"/>
      <c r="I185" s="1"/>
      <c r="J185" s="1"/>
      <c r="K185" s="1"/>
      <c r="L185" s="1"/>
    </row>
    <row r="186" ht="15.75" customHeight="1">
      <c r="A186" s="46"/>
      <c r="B186" s="47"/>
      <c r="C186" s="47"/>
      <c r="D186" s="1"/>
      <c r="E186" s="1"/>
      <c r="F186" s="1"/>
      <c r="G186" s="1"/>
      <c r="H186" s="1"/>
      <c r="I186" s="1"/>
      <c r="J186" s="1"/>
      <c r="K186" s="1"/>
      <c r="L186" s="1"/>
    </row>
    <row r="187" ht="15.75" customHeight="1">
      <c r="A187" s="46"/>
      <c r="B187" s="47"/>
      <c r="C187" s="47"/>
      <c r="D187" s="1"/>
      <c r="E187" s="1"/>
      <c r="F187" s="1"/>
      <c r="G187" s="1"/>
      <c r="H187" s="1"/>
      <c r="I187" s="1"/>
      <c r="J187" s="1"/>
      <c r="K187" s="1"/>
      <c r="L187" s="1"/>
    </row>
    <row r="188" ht="15.75" customHeight="1">
      <c r="A188" s="46"/>
      <c r="B188" s="47"/>
      <c r="C188" s="47"/>
      <c r="D188" s="1"/>
      <c r="E188" s="1"/>
      <c r="F188" s="1"/>
      <c r="G188" s="1"/>
      <c r="H188" s="1"/>
      <c r="I188" s="1"/>
      <c r="J188" s="1"/>
      <c r="K188" s="1"/>
      <c r="L188" s="1"/>
    </row>
    <row r="189" ht="15.75" customHeight="1">
      <c r="A189" s="46"/>
      <c r="B189" s="47"/>
      <c r="C189" s="47"/>
      <c r="D189" s="1"/>
      <c r="E189" s="1"/>
      <c r="F189" s="1"/>
      <c r="G189" s="1"/>
      <c r="H189" s="1"/>
      <c r="I189" s="1"/>
      <c r="J189" s="1"/>
      <c r="K189" s="1"/>
      <c r="L189" s="1"/>
    </row>
    <row r="190" ht="15.75" customHeight="1">
      <c r="A190" s="46"/>
      <c r="B190" s="47"/>
      <c r="C190" s="47"/>
      <c r="D190" s="1"/>
      <c r="E190" s="1"/>
      <c r="F190" s="1"/>
      <c r="G190" s="1"/>
      <c r="H190" s="1"/>
      <c r="I190" s="1"/>
      <c r="J190" s="1"/>
      <c r="K190" s="1"/>
      <c r="L190" s="1"/>
    </row>
    <row r="191" ht="15.75" customHeight="1">
      <c r="A191" s="46"/>
      <c r="B191" s="47"/>
      <c r="C191" s="47"/>
      <c r="D191" s="1"/>
      <c r="E191" s="1"/>
      <c r="F191" s="1"/>
      <c r="G191" s="1"/>
      <c r="H191" s="1"/>
      <c r="I191" s="1"/>
      <c r="J191" s="1"/>
      <c r="K191" s="1"/>
      <c r="L191" s="1"/>
    </row>
    <row r="192" ht="15.75" customHeight="1">
      <c r="A192" s="46"/>
      <c r="B192" s="47"/>
      <c r="C192" s="47"/>
      <c r="D192" s="1"/>
      <c r="E192" s="1"/>
      <c r="F192" s="1"/>
      <c r="G192" s="1"/>
      <c r="H192" s="1"/>
      <c r="I192" s="1"/>
      <c r="J192" s="1"/>
      <c r="K192" s="1"/>
      <c r="L192" s="1"/>
    </row>
    <row r="193" ht="15.75" customHeight="1">
      <c r="A193" s="46"/>
      <c r="B193" s="47"/>
      <c r="C193" s="47"/>
      <c r="D193" s="1"/>
      <c r="E193" s="1"/>
      <c r="F193" s="1"/>
      <c r="G193" s="1"/>
      <c r="H193" s="1"/>
      <c r="I193" s="1"/>
      <c r="J193" s="1"/>
      <c r="K193" s="1"/>
      <c r="L193" s="1"/>
    </row>
    <row r="194" ht="15.75" customHeight="1">
      <c r="A194" s="46"/>
      <c r="B194" s="47"/>
      <c r="C194" s="47"/>
      <c r="D194" s="1"/>
      <c r="E194" s="1"/>
      <c r="F194" s="1"/>
      <c r="G194" s="1"/>
      <c r="H194" s="1"/>
      <c r="I194" s="1"/>
      <c r="J194" s="1"/>
      <c r="K194" s="1"/>
      <c r="L194" s="1"/>
    </row>
    <row r="195" ht="15.75" customHeight="1">
      <c r="A195" s="46"/>
      <c r="B195" s="47"/>
      <c r="C195" s="47"/>
      <c r="D195" s="1"/>
      <c r="E195" s="1"/>
      <c r="F195" s="1"/>
      <c r="G195" s="1"/>
      <c r="H195" s="1"/>
      <c r="I195" s="1"/>
      <c r="J195" s="1"/>
      <c r="K195" s="1"/>
      <c r="L195" s="1"/>
    </row>
    <row r="196" ht="15.75" customHeight="1">
      <c r="A196" s="46"/>
      <c r="B196" s="47"/>
      <c r="C196" s="47"/>
      <c r="D196" s="1"/>
      <c r="E196" s="1"/>
      <c r="F196" s="1"/>
      <c r="G196" s="1"/>
      <c r="H196" s="1"/>
      <c r="I196" s="1"/>
      <c r="J196" s="1"/>
      <c r="K196" s="1"/>
      <c r="L196" s="1"/>
    </row>
    <row r="197" ht="15.75" customHeight="1">
      <c r="A197" s="46"/>
      <c r="B197" s="47"/>
      <c r="C197" s="47"/>
      <c r="D197" s="1"/>
      <c r="E197" s="1"/>
      <c r="F197" s="1"/>
      <c r="G197" s="1"/>
      <c r="H197" s="1"/>
      <c r="I197" s="1"/>
      <c r="J197" s="1"/>
      <c r="K197" s="1"/>
      <c r="L197" s="1"/>
    </row>
    <row r="198" ht="15.75" customHeight="1">
      <c r="A198" s="46"/>
      <c r="B198" s="47"/>
      <c r="C198" s="47"/>
      <c r="D198" s="1"/>
      <c r="E198" s="1"/>
      <c r="F198" s="1"/>
      <c r="G198" s="1"/>
      <c r="H198" s="1"/>
      <c r="I198" s="1"/>
      <c r="J198" s="1"/>
      <c r="K198" s="1"/>
      <c r="L198" s="1"/>
    </row>
    <row r="199" ht="15.75" customHeight="1">
      <c r="A199" s="46"/>
      <c r="B199" s="47"/>
      <c r="C199" s="47"/>
      <c r="D199" s="1"/>
      <c r="E199" s="1"/>
      <c r="F199" s="1"/>
      <c r="G199" s="1"/>
      <c r="H199" s="1"/>
      <c r="I199" s="1"/>
      <c r="J199" s="1"/>
      <c r="K199" s="1"/>
      <c r="L199" s="1"/>
    </row>
    <row r="200" ht="15.75" customHeight="1">
      <c r="A200" s="46"/>
      <c r="B200" s="47"/>
      <c r="C200" s="47"/>
      <c r="D200" s="1"/>
      <c r="E200" s="1"/>
      <c r="F200" s="1"/>
      <c r="G200" s="1"/>
      <c r="H200" s="1"/>
      <c r="I200" s="1"/>
      <c r="J200" s="1"/>
      <c r="K200" s="1"/>
      <c r="L200" s="1"/>
    </row>
    <row r="201" ht="15.75" customHeight="1">
      <c r="A201" s="46"/>
      <c r="B201" s="47"/>
      <c r="C201" s="47"/>
      <c r="D201" s="1"/>
      <c r="E201" s="1"/>
      <c r="F201" s="1"/>
      <c r="G201" s="1"/>
      <c r="H201" s="1"/>
      <c r="I201" s="1"/>
      <c r="J201" s="1"/>
      <c r="K201" s="1"/>
      <c r="L201" s="1"/>
    </row>
    <row r="202" ht="15.75" customHeight="1">
      <c r="A202" s="46"/>
      <c r="B202" s="47"/>
      <c r="C202" s="47"/>
      <c r="D202" s="1"/>
      <c r="E202" s="1"/>
      <c r="F202" s="1"/>
      <c r="G202" s="1"/>
      <c r="H202" s="1"/>
      <c r="I202" s="1"/>
      <c r="J202" s="1"/>
      <c r="K202" s="1"/>
      <c r="L202" s="1"/>
    </row>
    <row r="203" ht="15.75" customHeight="1">
      <c r="A203" s="46"/>
      <c r="B203" s="47"/>
      <c r="C203" s="47"/>
      <c r="D203" s="1"/>
      <c r="E203" s="1"/>
      <c r="F203" s="1"/>
      <c r="G203" s="1"/>
      <c r="H203" s="1"/>
      <c r="I203" s="1"/>
      <c r="J203" s="1"/>
      <c r="K203" s="1"/>
      <c r="L203" s="1"/>
    </row>
    <row r="204" ht="15.75" customHeight="1">
      <c r="A204" s="46"/>
      <c r="B204" s="47"/>
      <c r="C204" s="47"/>
      <c r="D204" s="1"/>
      <c r="E204" s="1"/>
      <c r="F204" s="1"/>
      <c r="G204" s="1"/>
      <c r="H204" s="1"/>
      <c r="I204" s="1"/>
      <c r="J204" s="1"/>
      <c r="K204" s="1"/>
      <c r="L204" s="1"/>
    </row>
    <row r="205" ht="15.75" customHeight="1">
      <c r="A205" s="46"/>
      <c r="B205" s="47"/>
      <c r="C205" s="47"/>
      <c r="D205" s="1"/>
      <c r="E205" s="1"/>
      <c r="F205" s="1"/>
      <c r="G205" s="1"/>
      <c r="H205" s="1"/>
      <c r="I205" s="1"/>
      <c r="J205" s="1"/>
      <c r="K205" s="1"/>
      <c r="L205" s="1"/>
    </row>
    <row r="206" ht="15.75" customHeight="1">
      <c r="A206" s="46"/>
      <c r="B206" s="47"/>
      <c r="C206" s="47"/>
      <c r="D206" s="1"/>
      <c r="E206" s="1"/>
      <c r="F206" s="1"/>
      <c r="G206" s="1"/>
      <c r="H206" s="1"/>
      <c r="I206" s="1"/>
      <c r="J206" s="1"/>
      <c r="K206" s="1"/>
      <c r="L206" s="1"/>
    </row>
    <row r="207" ht="15.75" customHeight="1">
      <c r="A207" s="46"/>
      <c r="B207" s="47"/>
      <c r="C207" s="47"/>
      <c r="D207" s="1"/>
      <c r="E207" s="1"/>
      <c r="F207" s="1"/>
      <c r="G207" s="1"/>
      <c r="H207" s="1"/>
      <c r="I207" s="1"/>
      <c r="J207" s="1"/>
      <c r="K207" s="1"/>
      <c r="L207" s="1"/>
    </row>
    <row r="208" ht="15.75" customHeight="1">
      <c r="A208" s="46"/>
      <c r="B208" s="47"/>
      <c r="C208" s="47"/>
      <c r="D208" s="1"/>
      <c r="E208" s="1"/>
      <c r="F208" s="1"/>
      <c r="G208" s="1"/>
      <c r="H208" s="1"/>
      <c r="I208" s="1"/>
      <c r="J208" s="1"/>
      <c r="K208" s="1"/>
      <c r="L208" s="1"/>
    </row>
    <row r="209" ht="15.75" customHeight="1">
      <c r="A209" s="46"/>
      <c r="B209" s="47"/>
      <c r="C209" s="47"/>
      <c r="D209" s="1"/>
      <c r="E209" s="1"/>
      <c r="F209" s="1"/>
      <c r="G209" s="1"/>
      <c r="H209" s="1"/>
      <c r="I209" s="1"/>
      <c r="J209" s="1"/>
      <c r="K209" s="1"/>
      <c r="L209" s="1"/>
    </row>
    <row r="210" ht="15.75" customHeight="1">
      <c r="A210" s="46"/>
      <c r="B210" s="47"/>
      <c r="C210" s="47"/>
      <c r="D210" s="1"/>
      <c r="E210" s="1"/>
      <c r="F210" s="1"/>
      <c r="G210" s="1"/>
      <c r="H210" s="1"/>
      <c r="I210" s="1"/>
      <c r="J210" s="1"/>
      <c r="K210" s="1"/>
      <c r="L210" s="1"/>
    </row>
    <row r="211" ht="15.75" customHeight="1">
      <c r="A211" s="46"/>
      <c r="B211" s="47"/>
      <c r="C211" s="47"/>
      <c r="D211" s="1"/>
      <c r="E211" s="1"/>
      <c r="F211" s="1"/>
      <c r="G211" s="1"/>
      <c r="H211" s="1"/>
      <c r="I211" s="1"/>
      <c r="J211" s="1"/>
      <c r="K211" s="1"/>
      <c r="L211" s="1"/>
    </row>
    <row r="212" ht="15.75" customHeight="1">
      <c r="A212" s="46"/>
      <c r="B212" s="47"/>
      <c r="C212" s="47"/>
      <c r="D212" s="1"/>
      <c r="E212" s="1"/>
      <c r="F212" s="1"/>
      <c r="G212" s="1"/>
      <c r="H212" s="1"/>
      <c r="I212" s="1"/>
      <c r="J212" s="1"/>
      <c r="K212" s="1"/>
      <c r="L212" s="1"/>
    </row>
    <row r="213" ht="15.75" customHeight="1">
      <c r="A213" s="46"/>
      <c r="B213" s="47"/>
      <c r="C213" s="47"/>
      <c r="D213" s="1"/>
      <c r="E213" s="1"/>
      <c r="F213" s="1"/>
      <c r="G213" s="1"/>
      <c r="H213" s="1"/>
      <c r="I213" s="1"/>
      <c r="J213" s="1"/>
      <c r="K213" s="1"/>
      <c r="L213" s="1"/>
    </row>
    <row r="214" ht="15.75" customHeight="1">
      <c r="A214" s="46"/>
      <c r="B214" s="47"/>
      <c r="C214" s="47"/>
      <c r="D214" s="1"/>
      <c r="E214" s="1"/>
      <c r="F214" s="1"/>
      <c r="G214" s="1"/>
      <c r="H214" s="1"/>
      <c r="I214" s="1"/>
      <c r="J214" s="1"/>
      <c r="K214" s="1"/>
      <c r="L214" s="1"/>
    </row>
    <row r="215" ht="15.75" customHeight="1">
      <c r="A215" s="46"/>
      <c r="B215" s="47"/>
      <c r="C215" s="47"/>
      <c r="D215" s="1"/>
      <c r="E215" s="1"/>
      <c r="F215" s="1"/>
      <c r="G215" s="1"/>
      <c r="H215" s="1"/>
      <c r="I215" s="1"/>
      <c r="J215" s="1"/>
      <c r="K215" s="1"/>
      <c r="L215" s="1"/>
    </row>
    <row r="216" ht="15.75" customHeight="1">
      <c r="A216" s="46"/>
      <c r="B216" s="47"/>
      <c r="C216" s="47"/>
      <c r="D216" s="1"/>
      <c r="E216" s="1"/>
      <c r="F216" s="1"/>
      <c r="G216" s="1"/>
      <c r="H216" s="1"/>
      <c r="I216" s="1"/>
      <c r="J216" s="1"/>
      <c r="K216" s="1"/>
      <c r="L216" s="1"/>
    </row>
    <row r="217" ht="15.75" customHeight="1">
      <c r="A217" s="46"/>
      <c r="B217" s="47"/>
      <c r="C217" s="47"/>
      <c r="D217" s="1"/>
      <c r="E217" s="1"/>
      <c r="F217" s="1"/>
      <c r="G217" s="1"/>
      <c r="H217" s="1"/>
      <c r="I217" s="1"/>
      <c r="J217" s="1"/>
      <c r="K217" s="1"/>
      <c r="L217" s="1"/>
    </row>
    <row r="218" ht="15.75" customHeight="1">
      <c r="A218" s="46"/>
      <c r="B218" s="47"/>
      <c r="C218" s="47"/>
      <c r="D218" s="1"/>
      <c r="E218" s="1"/>
      <c r="F218" s="1"/>
      <c r="G218" s="1"/>
      <c r="H218" s="1"/>
      <c r="I218" s="1"/>
      <c r="J218" s="1"/>
      <c r="K218" s="1"/>
      <c r="L218" s="1"/>
    </row>
    <row r="219" ht="15.75" customHeight="1">
      <c r="A219" s="46"/>
      <c r="B219" s="47"/>
      <c r="C219" s="47"/>
      <c r="D219" s="1"/>
      <c r="E219" s="1"/>
      <c r="F219" s="1"/>
      <c r="G219" s="1"/>
      <c r="H219" s="1"/>
      <c r="I219" s="1"/>
      <c r="J219" s="1"/>
      <c r="K219" s="1"/>
      <c r="L219" s="1"/>
    </row>
    <row r="220" ht="15.75" customHeight="1">
      <c r="A220" s="46"/>
      <c r="B220" s="47"/>
      <c r="C220" s="47"/>
      <c r="D220" s="1"/>
      <c r="E220" s="1"/>
      <c r="F220" s="1"/>
      <c r="G220" s="1"/>
      <c r="H220" s="1"/>
      <c r="I220" s="1"/>
      <c r="J220" s="1"/>
      <c r="K220" s="1"/>
      <c r="L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9:L1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20.29"/>
    <col customWidth="1" min="10" max="26" width="8.0"/>
  </cols>
  <sheetData>
    <row r="1">
      <c r="A1" s="46"/>
      <c r="B1" s="47"/>
      <c r="C1" s="47"/>
      <c r="D1" s="47"/>
      <c r="E1" s="1"/>
      <c r="F1" s="1"/>
    </row>
    <row r="2" ht="18.75" customHeight="1">
      <c r="A2" s="181" t="s">
        <v>4371</v>
      </c>
      <c r="B2" s="50"/>
      <c r="C2" s="50"/>
      <c r="D2" s="50"/>
      <c r="E2" s="50"/>
      <c r="F2" s="50"/>
      <c r="G2" s="50"/>
      <c r="H2" s="51"/>
      <c r="I2" s="3"/>
      <c r="J2" s="3"/>
      <c r="K2" s="54"/>
      <c r="L2" s="54"/>
      <c r="M2" s="54"/>
      <c r="N2" s="54"/>
      <c r="O2" s="54"/>
      <c r="P2" s="54"/>
      <c r="Q2" s="54"/>
      <c r="R2" s="54"/>
      <c r="S2" s="54"/>
      <c r="T2" s="54"/>
      <c r="U2" s="54"/>
      <c r="V2" s="54"/>
      <c r="W2" s="54"/>
      <c r="X2" s="54"/>
      <c r="Y2" s="54"/>
      <c r="Z2" s="54"/>
    </row>
    <row r="3">
      <c r="A3" s="472"/>
      <c r="B3" s="472"/>
      <c r="C3" s="472"/>
      <c r="D3" s="472"/>
      <c r="E3" s="472"/>
      <c r="F3" s="473"/>
      <c r="G3" s="471"/>
      <c r="H3" s="471"/>
      <c r="I3" s="54"/>
      <c r="J3" s="54"/>
      <c r="K3" s="54"/>
      <c r="L3" s="54"/>
      <c r="M3" s="54"/>
      <c r="N3" s="54"/>
      <c r="O3" s="54"/>
      <c r="P3" s="54"/>
      <c r="Q3" s="54"/>
      <c r="R3" s="54"/>
      <c r="S3" s="54"/>
      <c r="T3" s="54"/>
      <c r="U3" s="54"/>
      <c r="V3" s="54"/>
      <c r="W3" s="54"/>
      <c r="X3" s="54"/>
      <c r="Y3" s="54"/>
      <c r="Z3" s="54"/>
    </row>
    <row r="4" ht="42.0" customHeight="1">
      <c r="A4" s="55" t="s">
        <v>4372</v>
      </c>
      <c r="B4" s="50"/>
      <c r="C4" s="50"/>
      <c r="D4" s="50"/>
      <c r="E4" s="50"/>
      <c r="F4" s="50"/>
      <c r="G4" s="50"/>
      <c r="H4" s="51"/>
      <c r="I4" s="3"/>
      <c r="J4" s="3"/>
      <c r="K4" s="54"/>
      <c r="L4" s="54"/>
      <c r="M4" s="54"/>
      <c r="N4" s="54"/>
      <c r="O4" s="54"/>
      <c r="P4" s="54"/>
      <c r="Q4" s="54"/>
      <c r="R4" s="54"/>
      <c r="S4" s="54"/>
      <c r="T4" s="54"/>
      <c r="U4" s="54"/>
      <c r="V4" s="54"/>
      <c r="W4" s="54"/>
      <c r="X4" s="54"/>
      <c r="Y4" s="54"/>
      <c r="Z4" s="54"/>
    </row>
    <row r="5" ht="27.0" customHeight="1">
      <c r="A5" s="55" t="s">
        <v>4373</v>
      </c>
      <c r="B5" s="50"/>
      <c r="C5" s="50"/>
      <c r="D5" s="50"/>
      <c r="E5" s="50"/>
      <c r="F5" s="50"/>
      <c r="G5" s="50"/>
      <c r="H5" s="51"/>
      <c r="I5" s="3"/>
      <c r="J5" s="3"/>
      <c r="K5" s="54"/>
      <c r="L5" s="54"/>
      <c r="M5" s="54"/>
      <c r="N5" s="54"/>
      <c r="O5" s="54"/>
      <c r="P5" s="54"/>
      <c r="Q5" s="54"/>
      <c r="R5" s="54"/>
      <c r="S5" s="54"/>
      <c r="T5" s="54"/>
      <c r="U5" s="54"/>
      <c r="V5" s="54"/>
      <c r="W5" s="54"/>
      <c r="X5" s="54"/>
      <c r="Y5" s="54"/>
      <c r="Z5" s="54"/>
    </row>
    <row r="6" ht="28.5" customHeight="1">
      <c r="A6" s="55" t="s">
        <v>4374</v>
      </c>
      <c r="B6" s="50"/>
      <c r="C6" s="50"/>
      <c r="D6" s="50"/>
      <c r="E6" s="50"/>
      <c r="F6" s="50"/>
      <c r="G6" s="50"/>
      <c r="H6" s="51"/>
      <c r="I6" s="3"/>
      <c r="J6" s="3"/>
      <c r="K6" s="54"/>
      <c r="L6" s="54"/>
      <c r="M6" s="54"/>
      <c r="N6" s="54"/>
      <c r="O6" s="54"/>
      <c r="P6" s="54"/>
      <c r="Q6" s="54"/>
      <c r="R6" s="54"/>
      <c r="S6" s="54"/>
      <c r="T6" s="54"/>
      <c r="U6" s="54"/>
      <c r="V6" s="54"/>
      <c r="W6" s="54"/>
      <c r="X6" s="54"/>
      <c r="Y6" s="54"/>
      <c r="Z6" s="54"/>
    </row>
    <row r="7" ht="25.5" customHeight="1">
      <c r="A7" s="55" t="s">
        <v>4375</v>
      </c>
      <c r="B7" s="50"/>
      <c r="C7" s="50"/>
      <c r="D7" s="50"/>
      <c r="E7" s="50"/>
      <c r="F7" s="50"/>
      <c r="G7" s="50"/>
      <c r="H7" s="51"/>
      <c r="I7" s="3"/>
      <c r="J7" s="3"/>
      <c r="K7" s="54"/>
      <c r="L7" s="54"/>
      <c r="M7" s="54"/>
      <c r="N7" s="54"/>
      <c r="O7" s="54"/>
      <c r="P7" s="54"/>
      <c r="Q7" s="54"/>
      <c r="R7" s="54"/>
      <c r="S7" s="54"/>
      <c r="T7" s="54"/>
      <c r="U7" s="54"/>
      <c r="V7" s="54"/>
      <c r="W7" s="54"/>
      <c r="X7" s="54"/>
      <c r="Y7" s="54"/>
      <c r="Z7" s="54"/>
    </row>
    <row r="8" ht="26.25" customHeight="1">
      <c r="A8" s="55" t="s">
        <v>4376</v>
      </c>
      <c r="B8" s="50"/>
      <c r="C8" s="50"/>
      <c r="D8" s="50"/>
      <c r="E8" s="50"/>
      <c r="F8" s="50"/>
      <c r="G8" s="50"/>
      <c r="H8" s="51"/>
      <c r="I8" s="3"/>
      <c r="J8" s="3"/>
      <c r="K8" s="54"/>
      <c r="L8" s="54"/>
      <c r="M8" s="54"/>
      <c r="N8" s="54"/>
      <c r="O8" s="54"/>
      <c r="P8" s="54"/>
      <c r="Q8" s="54"/>
      <c r="R8" s="54"/>
      <c r="S8" s="54"/>
      <c r="T8" s="54"/>
      <c r="U8" s="54"/>
      <c r="V8" s="54"/>
      <c r="W8" s="54"/>
      <c r="X8" s="54"/>
      <c r="Y8" s="54"/>
      <c r="Z8" s="54"/>
    </row>
    <row r="9" ht="92.25" customHeight="1">
      <c r="A9" s="59" t="s">
        <v>4377</v>
      </c>
      <c r="B9" s="50"/>
      <c r="C9" s="50"/>
      <c r="D9" s="50"/>
      <c r="E9" s="50"/>
      <c r="F9" s="50"/>
      <c r="G9" s="50"/>
      <c r="H9" s="51"/>
      <c r="I9" s="3"/>
      <c r="J9" s="3"/>
      <c r="K9" s="54"/>
      <c r="L9" s="54"/>
      <c r="M9" s="54"/>
      <c r="N9" s="54"/>
      <c r="O9" s="54"/>
      <c r="P9" s="54"/>
      <c r="Q9" s="54"/>
      <c r="R9" s="54"/>
      <c r="S9" s="54"/>
      <c r="T9" s="54"/>
      <c r="U9" s="54"/>
      <c r="V9" s="54"/>
      <c r="W9" s="54"/>
      <c r="X9" s="54"/>
      <c r="Y9" s="54"/>
      <c r="Z9" s="54"/>
    </row>
    <row r="10">
      <c r="A10" s="46"/>
      <c r="B10" s="47"/>
      <c r="C10" s="47"/>
      <c r="D10" s="47"/>
      <c r="E10" s="1"/>
      <c r="F10" s="1"/>
      <c r="G10" s="54"/>
      <c r="H10" s="54"/>
      <c r="I10" s="54"/>
      <c r="J10" s="54"/>
      <c r="K10" s="54"/>
      <c r="L10" s="54"/>
      <c r="M10" s="54"/>
      <c r="N10" s="54"/>
      <c r="O10" s="54"/>
      <c r="P10" s="54"/>
      <c r="Q10" s="54"/>
      <c r="R10" s="54"/>
      <c r="S10" s="54"/>
      <c r="T10" s="54"/>
      <c r="U10" s="54"/>
      <c r="V10" s="54"/>
      <c r="W10" s="54"/>
      <c r="X10" s="54"/>
      <c r="Y10" s="54"/>
      <c r="Z10" s="54"/>
    </row>
    <row r="11" ht="38.25" customHeight="1">
      <c r="A11" s="191" t="s">
        <v>7</v>
      </c>
      <c r="B11" s="64" t="s">
        <v>8</v>
      </c>
      <c r="C11" s="62" t="s">
        <v>4378</v>
      </c>
      <c r="D11" s="62" t="s">
        <v>4379</v>
      </c>
      <c r="E11" s="62" t="s">
        <v>4380</v>
      </c>
      <c r="F11" s="64" t="s">
        <v>4381</v>
      </c>
      <c r="G11" s="62" t="s">
        <v>720</v>
      </c>
      <c r="H11" s="62" t="s">
        <v>157</v>
      </c>
      <c r="I11" s="182" t="s">
        <v>158</v>
      </c>
    </row>
    <row r="12" ht="15.0" customHeight="1">
      <c r="A12" s="73" t="s">
        <v>4382</v>
      </c>
      <c r="B12" s="73" t="s">
        <v>52</v>
      </c>
      <c r="C12" s="73" t="s">
        <v>4383</v>
      </c>
      <c r="D12" s="73"/>
      <c r="E12" s="73" t="s">
        <v>4384</v>
      </c>
      <c r="F12" s="73" t="s">
        <v>4385</v>
      </c>
      <c r="G12" s="81">
        <v>150.0</v>
      </c>
      <c r="H12" s="81">
        <v>150.0</v>
      </c>
      <c r="I12" s="474" t="s">
        <v>56</v>
      </c>
      <c r="J12" s="3"/>
    </row>
    <row r="13" ht="15.0" customHeight="1">
      <c r="A13" s="73" t="s">
        <v>61</v>
      </c>
      <c r="B13" s="73" t="s">
        <v>52</v>
      </c>
      <c r="C13" s="73" t="s">
        <v>4386</v>
      </c>
      <c r="D13" s="73" t="s">
        <v>4387</v>
      </c>
      <c r="E13" s="73" t="s">
        <v>4388</v>
      </c>
      <c r="F13" s="73" t="s">
        <v>4389</v>
      </c>
      <c r="G13" s="81" t="s">
        <v>4390</v>
      </c>
      <c r="H13" s="81">
        <v>300.0</v>
      </c>
      <c r="I13" s="474" t="s">
        <v>385</v>
      </c>
      <c r="J13" s="3"/>
    </row>
    <row r="14" ht="15.0" customHeight="1">
      <c r="A14" s="73" t="s">
        <v>61</v>
      </c>
      <c r="B14" s="73" t="s">
        <v>52</v>
      </c>
      <c r="C14" s="73" t="s">
        <v>4391</v>
      </c>
      <c r="D14" s="73" t="s">
        <v>4387</v>
      </c>
      <c r="E14" s="73" t="s">
        <v>4388</v>
      </c>
      <c r="F14" s="73" t="s">
        <v>4392</v>
      </c>
      <c r="G14" s="81" t="s">
        <v>4393</v>
      </c>
      <c r="H14" s="81">
        <v>100.0</v>
      </c>
      <c r="I14" s="474" t="s">
        <v>385</v>
      </c>
      <c r="J14" s="3"/>
    </row>
    <row r="15" ht="15.0" customHeight="1">
      <c r="A15" s="73" t="s">
        <v>3763</v>
      </c>
      <c r="B15" s="73" t="s">
        <v>52</v>
      </c>
      <c r="C15" s="73" t="s">
        <v>4394</v>
      </c>
      <c r="D15" s="73"/>
      <c r="E15" s="73" t="s">
        <v>4395</v>
      </c>
      <c r="F15" s="73" t="s">
        <v>4396</v>
      </c>
      <c r="G15" s="81">
        <v>100.0</v>
      </c>
      <c r="H15" s="81">
        <v>100.0</v>
      </c>
      <c r="I15" s="474" t="s">
        <v>70</v>
      </c>
      <c r="J15" s="3"/>
    </row>
    <row r="16" ht="15.0" customHeight="1">
      <c r="A16" s="73" t="s">
        <v>3763</v>
      </c>
      <c r="B16" s="73" t="s">
        <v>52</v>
      </c>
      <c r="C16" s="73" t="s">
        <v>4397</v>
      </c>
      <c r="D16" s="73"/>
      <c r="E16" s="73" t="s">
        <v>4395</v>
      </c>
      <c r="F16" s="73" t="s">
        <v>4398</v>
      </c>
      <c r="G16" s="81">
        <v>100.0</v>
      </c>
      <c r="H16" s="81">
        <v>100.0</v>
      </c>
      <c r="I16" s="474" t="s">
        <v>70</v>
      </c>
      <c r="J16" s="3"/>
    </row>
    <row r="17" ht="15.0" customHeight="1">
      <c r="A17" s="73" t="s">
        <v>88</v>
      </c>
      <c r="B17" s="73" t="s">
        <v>86</v>
      </c>
      <c r="C17" s="73" t="s">
        <v>4399</v>
      </c>
      <c r="D17" s="475"/>
      <c r="E17" s="476" t="s">
        <v>4400</v>
      </c>
      <c r="F17" s="477" t="s">
        <v>4401</v>
      </c>
      <c r="G17" s="124">
        <v>200.0</v>
      </c>
      <c r="H17" s="124">
        <v>200.0</v>
      </c>
      <c r="I17" s="474" t="s">
        <v>88</v>
      </c>
      <c r="J17" s="3"/>
    </row>
    <row r="18" ht="15.0" customHeight="1">
      <c r="A18" s="106" t="s">
        <v>90</v>
      </c>
      <c r="B18" s="106" t="s">
        <v>86</v>
      </c>
      <c r="C18" s="106" t="s">
        <v>4402</v>
      </c>
      <c r="D18" s="478"/>
      <c r="E18" s="479" t="s">
        <v>4400</v>
      </c>
      <c r="F18" s="480" t="s">
        <v>4403</v>
      </c>
      <c r="G18" s="124">
        <v>100.0</v>
      </c>
      <c r="H18" s="124">
        <v>100.0</v>
      </c>
      <c r="I18" s="474" t="s">
        <v>90</v>
      </c>
      <c r="J18" s="3"/>
    </row>
    <row r="19" ht="15.0" customHeight="1">
      <c r="A19" s="73" t="s">
        <v>4404</v>
      </c>
      <c r="B19" s="73" t="s">
        <v>86</v>
      </c>
      <c r="C19" s="73" t="s">
        <v>4405</v>
      </c>
      <c r="D19" s="475"/>
      <c r="E19" s="476"/>
      <c r="F19" s="477" t="s">
        <v>4406</v>
      </c>
      <c r="G19" s="124">
        <v>100.0</v>
      </c>
      <c r="H19" s="124">
        <v>100.0</v>
      </c>
      <c r="I19" s="474" t="s">
        <v>94</v>
      </c>
      <c r="J19" s="3"/>
    </row>
    <row r="20" ht="15.0" customHeight="1">
      <c r="A20" s="73" t="s">
        <v>4404</v>
      </c>
      <c r="B20" s="73" t="s">
        <v>86</v>
      </c>
      <c r="C20" s="73" t="s">
        <v>4407</v>
      </c>
      <c r="D20" s="475"/>
      <c r="E20" s="476"/>
      <c r="F20" s="477" t="s">
        <v>4408</v>
      </c>
      <c r="G20" s="124">
        <v>100.0</v>
      </c>
      <c r="H20" s="124">
        <v>100.0</v>
      </c>
      <c r="I20" s="474" t="s">
        <v>94</v>
      </c>
      <c r="J20" s="3"/>
    </row>
    <row r="21" ht="15.0" customHeight="1">
      <c r="A21" s="474" t="s">
        <v>2727</v>
      </c>
      <c r="B21" s="474" t="s">
        <v>86</v>
      </c>
      <c r="C21" s="474" t="s">
        <v>4409</v>
      </c>
      <c r="D21" s="481"/>
      <c r="E21" s="482" t="s">
        <v>4410</v>
      </c>
      <c r="F21" s="483" t="s">
        <v>4411</v>
      </c>
      <c r="G21" s="484">
        <v>100.0</v>
      </c>
      <c r="H21" s="484">
        <v>100.0</v>
      </c>
      <c r="I21" s="474" t="s">
        <v>109</v>
      </c>
      <c r="J21" s="3"/>
    </row>
    <row r="22" ht="15.0" customHeight="1">
      <c r="A22" s="474" t="s">
        <v>2727</v>
      </c>
      <c r="B22" s="474" t="s">
        <v>86</v>
      </c>
      <c r="C22" s="474" t="s">
        <v>4391</v>
      </c>
      <c r="D22" s="481"/>
      <c r="E22" s="482" t="s">
        <v>4410</v>
      </c>
      <c r="F22" s="483" t="s">
        <v>4412</v>
      </c>
      <c r="G22" s="484">
        <v>100.0</v>
      </c>
      <c r="H22" s="484">
        <v>100.0</v>
      </c>
      <c r="I22" s="474" t="s">
        <v>109</v>
      </c>
      <c r="J22" s="3"/>
    </row>
    <row r="23" ht="15.0" customHeight="1">
      <c r="A23" s="474" t="s">
        <v>116</v>
      </c>
      <c r="B23" s="474" t="s">
        <v>86</v>
      </c>
      <c r="C23" s="474" t="s">
        <v>4409</v>
      </c>
      <c r="D23" s="481"/>
      <c r="E23" s="482" t="s">
        <v>4410</v>
      </c>
      <c r="F23" s="483" t="s">
        <v>4413</v>
      </c>
      <c r="G23" s="484">
        <v>100.0</v>
      </c>
      <c r="H23" s="484">
        <v>100.0</v>
      </c>
      <c r="I23" s="474" t="s">
        <v>116</v>
      </c>
      <c r="J23" s="3"/>
    </row>
    <row r="24" ht="15.0" customHeight="1">
      <c r="A24" s="474" t="s">
        <v>116</v>
      </c>
      <c r="B24" s="474" t="s">
        <v>86</v>
      </c>
      <c r="C24" s="474" t="s">
        <v>4391</v>
      </c>
      <c r="D24" s="481"/>
      <c r="E24" s="482" t="s">
        <v>4410</v>
      </c>
      <c r="F24" s="483" t="s">
        <v>4414</v>
      </c>
      <c r="G24" s="484">
        <v>100.0</v>
      </c>
      <c r="H24" s="484">
        <v>100.0</v>
      </c>
      <c r="I24" s="474" t="s">
        <v>116</v>
      </c>
      <c r="J24" s="3"/>
    </row>
    <row r="25" ht="15.75" customHeight="1">
      <c r="A25" s="176" t="s">
        <v>121</v>
      </c>
      <c r="B25" s="47"/>
      <c r="C25" s="47"/>
      <c r="D25" s="47"/>
      <c r="E25" s="53"/>
      <c r="H25" s="390">
        <f>SUM(H12:H24)</f>
        <v>1650</v>
      </c>
    </row>
    <row r="26" ht="15.75" customHeight="1">
      <c r="A26" s="46"/>
      <c r="B26" s="47"/>
      <c r="C26" s="47"/>
      <c r="D26" s="47"/>
      <c r="E26" s="1"/>
      <c r="F26" s="1"/>
    </row>
    <row r="27" ht="15.75" customHeight="1">
      <c r="A27" s="391" t="s">
        <v>680</v>
      </c>
      <c r="B27" s="180"/>
      <c r="C27" s="180"/>
      <c r="D27" s="180"/>
      <c r="E27" s="180"/>
      <c r="F27" s="180"/>
    </row>
    <row r="28" ht="15.75" customHeight="1">
      <c r="A28" s="46"/>
      <c r="B28" s="47"/>
      <c r="C28" s="47"/>
      <c r="D28" s="47"/>
      <c r="E28" s="1"/>
      <c r="F28" s="1"/>
    </row>
    <row r="29" ht="15.75" customHeight="1">
      <c r="A29" s="46"/>
      <c r="B29" s="47"/>
      <c r="C29" s="47"/>
      <c r="D29" s="47"/>
      <c r="E29" s="1"/>
      <c r="F29" s="1"/>
    </row>
    <row r="30" ht="15.75" customHeight="1">
      <c r="A30" s="46"/>
      <c r="B30" s="47"/>
      <c r="C30" s="47"/>
      <c r="D30" s="47"/>
      <c r="E30" s="1"/>
      <c r="F30" s="1"/>
    </row>
    <row r="31" ht="15.75" customHeight="1">
      <c r="A31" s="46"/>
      <c r="B31" s="47"/>
      <c r="C31" s="47"/>
      <c r="D31" s="47"/>
      <c r="E31" s="1"/>
      <c r="F31" s="1"/>
    </row>
    <row r="32" ht="15.75" customHeight="1">
      <c r="A32" s="46"/>
      <c r="B32" s="47"/>
      <c r="C32" s="47"/>
      <c r="D32" s="47"/>
      <c r="E32" s="1"/>
      <c r="F32" s="1"/>
    </row>
    <row r="33" ht="15.75" customHeight="1">
      <c r="A33" s="46"/>
      <c r="B33" s="47"/>
      <c r="C33" s="47"/>
      <c r="D33" s="47"/>
      <c r="E33" s="1"/>
      <c r="F33" s="1"/>
    </row>
    <row r="34" ht="15.75" customHeight="1">
      <c r="A34" s="46"/>
      <c r="B34" s="47"/>
      <c r="C34" s="47"/>
      <c r="D34" s="47"/>
      <c r="E34" s="1"/>
      <c r="F34" s="1"/>
    </row>
    <row r="35" ht="15.75" customHeight="1">
      <c r="A35" s="46"/>
      <c r="B35" s="47"/>
      <c r="C35" s="47"/>
      <c r="D35" s="47"/>
      <c r="E35" s="1"/>
      <c r="F35" s="1"/>
    </row>
    <row r="36" ht="15.75" customHeight="1">
      <c r="A36" s="46"/>
      <c r="B36" s="47"/>
      <c r="C36" s="47"/>
      <c r="D36" s="47"/>
      <c r="E36" s="1"/>
      <c r="F36" s="1"/>
    </row>
    <row r="37" ht="15.75" customHeight="1">
      <c r="A37" s="46"/>
      <c r="B37" s="47"/>
      <c r="C37" s="47"/>
      <c r="D37" s="47"/>
      <c r="E37" s="1"/>
      <c r="F37" s="1"/>
    </row>
    <row r="38" ht="15.75" customHeight="1">
      <c r="A38" s="46"/>
      <c r="B38" s="47"/>
      <c r="C38" s="47"/>
      <c r="D38" s="47"/>
      <c r="E38" s="1"/>
      <c r="F38" s="1"/>
    </row>
    <row r="39" ht="15.75" customHeight="1">
      <c r="A39" s="46"/>
      <c r="B39" s="47"/>
      <c r="C39" s="47"/>
      <c r="D39" s="47"/>
      <c r="E39" s="1"/>
      <c r="F39" s="1"/>
    </row>
    <row r="40" ht="15.75" customHeight="1">
      <c r="A40" s="46"/>
      <c r="B40" s="47"/>
      <c r="C40" s="47"/>
      <c r="D40" s="47"/>
      <c r="E40" s="1"/>
      <c r="F40" s="1"/>
    </row>
    <row r="41" ht="15.75" customHeight="1">
      <c r="A41" s="46"/>
      <c r="B41" s="47"/>
      <c r="C41" s="47"/>
      <c r="D41" s="47"/>
      <c r="E41" s="1"/>
      <c r="F41" s="1"/>
    </row>
    <row r="42" ht="15.75" customHeight="1">
      <c r="A42" s="46"/>
      <c r="B42" s="47"/>
      <c r="C42" s="47"/>
      <c r="D42" s="47"/>
      <c r="E42" s="1"/>
      <c r="F42" s="1"/>
    </row>
    <row r="43" ht="15.75" customHeight="1">
      <c r="A43" s="46"/>
      <c r="B43" s="47"/>
      <c r="C43" s="47"/>
      <c r="D43" s="47"/>
      <c r="E43" s="1"/>
      <c r="F43" s="1"/>
    </row>
    <row r="44" ht="15.75" customHeight="1">
      <c r="A44" s="46"/>
      <c r="B44" s="47"/>
      <c r="C44" s="47"/>
      <c r="D44" s="47"/>
      <c r="E44" s="1"/>
      <c r="F44" s="1"/>
    </row>
    <row r="45" ht="15.75" customHeight="1">
      <c r="A45" s="46"/>
      <c r="B45" s="47"/>
      <c r="C45" s="47"/>
      <c r="D45" s="47"/>
      <c r="E45" s="1"/>
      <c r="F45" s="1"/>
    </row>
    <row r="46" ht="15.75" customHeight="1">
      <c r="A46" s="46"/>
      <c r="B46" s="47"/>
      <c r="C46" s="47"/>
      <c r="D46" s="47"/>
      <c r="E46" s="1"/>
      <c r="F46" s="1"/>
    </row>
    <row r="47" ht="15.75" customHeight="1">
      <c r="A47" s="46"/>
      <c r="B47" s="47"/>
      <c r="C47" s="47"/>
      <c r="D47" s="47"/>
      <c r="E47" s="1"/>
      <c r="F47" s="1"/>
    </row>
    <row r="48" ht="15.75" customHeight="1">
      <c r="A48" s="46"/>
      <c r="B48" s="47"/>
      <c r="C48" s="47"/>
      <c r="D48" s="47"/>
      <c r="E48" s="1"/>
      <c r="F48" s="1"/>
    </row>
    <row r="49" ht="15.75" customHeight="1">
      <c r="A49" s="46"/>
      <c r="B49" s="47"/>
      <c r="C49" s="47"/>
      <c r="D49" s="47"/>
      <c r="E49" s="1"/>
      <c r="F49" s="1"/>
    </row>
    <row r="50" ht="15.75" customHeight="1">
      <c r="A50" s="46"/>
      <c r="B50" s="47"/>
      <c r="C50" s="47"/>
      <c r="D50" s="47"/>
      <c r="E50" s="1"/>
      <c r="F50" s="1"/>
    </row>
    <row r="51" ht="15.75" customHeight="1">
      <c r="A51" s="46"/>
      <c r="B51" s="47"/>
      <c r="C51" s="47"/>
      <c r="D51" s="47"/>
      <c r="E51" s="1"/>
      <c r="F51" s="1"/>
    </row>
    <row r="52" ht="15.75" customHeight="1">
      <c r="A52" s="46"/>
      <c r="B52" s="47"/>
      <c r="C52" s="47"/>
      <c r="D52" s="47"/>
      <c r="E52" s="1"/>
      <c r="F52" s="1"/>
    </row>
    <row r="53" ht="15.75" customHeight="1">
      <c r="A53" s="46"/>
      <c r="B53" s="47"/>
      <c r="C53" s="47"/>
      <c r="D53" s="47"/>
      <c r="E53" s="1"/>
      <c r="F53" s="1"/>
    </row>
    <row r="54" ht="15.75" customHeight="1">
      <c r="A54" s="46"/>
      <c r="B54" s="47"/>
      <c r="C54" s="47"/>
      <c r="D54" s="47"/>
      <c r="E54" s="1"/>
      <c r="F54" s="1"/>
    </row>
    <row r="55" ht="15.75" customHeight="1">
      <c r="A55" s="46"/>
      <c r="B55" s="47"/>
      <c r="C55" s="47"/>
      <c r="D55" s="47"/>
      <c r="E55" s="1"/>
      <c r="F55" s="1"/>
    </row>
    <row r="56" ht="15.75" customHeight="1">
      <c r="A56" s="46"/>
      <c r="B56" s="47"/>
      <c r="C56" s="47"/>
      <c r="D56" s="47"/>
      <c r="E56" s="1"/>
      <c r="F56" s="1"/>
    </row>
    <row r="57" ht="15.75" customHeight="1">
      <c r="A57" s="46"/>
      <c r="B57" s="47"/>
      <c r="C57" s="47"/>
      <c r="D57" s="47"/>
      <c r="E57" s="1"/>
      <c r="F57" s="1"/>
    </row>
    <row r="58" ht="15.75" customHeight="1">
      <c r="A58" s="46"/>
      <c r="B58" s="47"/>
      <c r="C58" s="47"/>
      <c r="D58" s="47"/>
      <c r="E58" s="1"/>
      <c r="F58" s="1"/>
    </row>
    <row r="59" ht="15.75" customHeight="1">
      <c r="A59" s="46"/>
      <c r="B59" s="47"/>
      <c r="C59" s="47"/>
      <c r="D59" s="47"/>
      <c r="E59" s="1"/>
      <c r="F59" s="1"/>
    </row>
    <row r="60" ht="15.75" customHeight="1">
      <c r="A60" s="46"/>
      <c r="B60" s="47"/>
      <c r="C60" s="47"/>
      <c r="D60" s="47"/>
      <c r="E60" s="1"/>
      <c r="F60" s="1"/>
    </row>
    <row r="61" ht="15.75" customHeight="1">
      <c r="A61" s="46"/>
      <c r="B61" s="47"/>
      <c r="C61" s="47"/>
      <c r="D61" s="47"/>
      <c r="E61" s="1"/>
      <c r="F61" s="1"/>
    </row>
    <row r="62" ht="15.75" customHeight="1">
      <c r="A62" s="46"/>
      <c r="B62" s="47"/>
      <c r="C62" s="47"/>
      <c r="D62" s="47"/>
      <c r="E62" s="1"/>
      <c r="F62" s="1"/>
    </row>
    <row r="63" ht="15.75" customHeight="1">
      <c r="A63" s="46"/>
      <c r="B63" s="47"/>
      <c r="C63" s="47"/>
      <c r="D63" s="47"/>
      <c r="E63" s="1"/>
      <c r="F63" s="1"/>
    </row>
    <row r="64" ht="15.75" customHeight="1">
      <c r="A64" s="46"/>
      <c r="B64" s="47"/>
      <c r="C64" s="47"/>
      <c r="D64" s="47"/>
      <c r="E64" s="1"/>
      <c r="F64" s="1"/>
    </row>
    <row r="65" ht="15.75" customHeight="1">
      <c r="A65" s="46"/>
      <c r="B65" s="47"/>
      <c r="C65" s="47"/>
      <c r="D65" s="47"/>
      <c r="E65" s="1"/>
      <c r="F65" s="1"/>
    </row>
    <row r="66" ht="15.75" customHeight="1">
      <c r="A66" s="46"/>
      <c r="B66" s="47"/>
      <c r="C66" s="47"/>
      <c r="D66" s="47"/>
      <c r="E66" s="1"/>
      <c r="F66" s="1"/>
    </row>
    <row r="67" ht="15.75" customHeight="1">
      <c r="A67" s="46"/>
      <c r="B67" s="47"/>
      <c r="C67" s="47"/>
      <c r="D67" s="47"/>
      <c r="E67" s="1"/>
      <c r="F67" s="1"/>
    </row>
    <row r="68" ht="15.75" customHeight="1">
      <c r="A68" s="46"/>
      <c r="B68" s="47"/>
      <c r="C68" s="47"/>
      <c r="D68" s="47"/>
      <c r="E68" s="1"/>
      <c r="F68" s="1"/>
    </row>
    <row r="69" ht="15.75" customHeight="1">
      <c r="A69" s="46"/>
      <c r="B69" s="47"/>
      <c r="C69" s="47"/>
      <c r="D69" s="47"/>
      <c r="E69" s="1"/>
      <c r="F69" s="1"/>
    </row>
    <row r="70" ht="15.75" customHeight="1">
      <c r="A70" s="46"/>
      <c r="B70" s="47"/>
      <c r="C70" s="47"/>
      <c r="D70" s="47"/>
      <c r="E70" s="1"/>
      <c r="F70" s="1"/>
    </row>
    <row r="71" ht="15.75" customHeight="1">
      <c r="A71" s="46"/>
      <c r="B71" s="47"/>
      <c r="C71" s="47"/>
      <c r="D71" s="47"/>
      <c r="E71" s="1"/>
      <c r="F71" s="1"/>
    </row>
    <row r="72" ht="15.75" customHeight="1">
      <c r="A72" s="46"/>
      <c r="B72" s="47"/>
      <c r="C72" s="47"/>
      <c r="D72" s="47"/>
      <c r="E72" s="1"/>
      <c r="F72" s="1"/>
    </row>
    <row r="73" ht="15.75" customHeight="1">
      <c r="A73" s="46"/>
      <c r="B73" s="47"/>
      <c r="C73" s="47"/>
      <c r="D73" s="47"/>
      <c r="E73" s="1"/>
      <c r="F73" s="1"/>
    </row>
    <row r="74" ht="15.75" customHeight="1">
      <c r="A74" s="46"/>
      <c r="B74" s="47"/>
      <c r="C74" s="47"/>
      <c r="D74" s="47"/>
      <c r="E74" s="1"/>
      <c r="F74" s="1"/>
    </row>
    <row r="75" ht="15.75" customHeight="1">
      <c r="A75" s="46"/>
      <c r="B75" s="47"/>
      <c r="C75" s="47"/>
      <c r="D75" s="47"/>
      <c r="E75" s="1"/>
      <c r="F75" s="1"/>
    </row>
    <row r="76" ht="15.75" customHeight="1">
      <c r="A76" s="46"/>
      <c r="B76" s="47"/>
      <c r="C76" s="47"/>
      <c r="D76" s="47"/>
      <c r="E76" s="1"/>
      <c r="F76" s="1"/>
    </row>
    <row r="77" ht="15.75" customHeight="1">
      <c r="A77" s="46"/>
      <c r="B77" s="47"/>
      <c r="C77" s="47"/>
      <c r="D77" s="47"/>
      <c r="E77" s="1"/>
      <c r="F77" s="1"/>
    </row>
    <row r="78" ht="15.75" customHeight="1">
      <c r="A78" s="46"/>
      <c r="B78" s="47"/>
      <c r="C78" s="47"/>
      <c r="D78" s="47"/>
      <c r="E78" s="1"/>
      <c r="F78" s="1"/>
    </row>
    <row r="79" ht="15.75" customHeight="1">
      <c r="A79" s="46"/>
      <c r="B79" s="47"/>
      <c r="C79" s="47"/>
      <c r="D79" s="47"/>
      <c r="E79" s="1"/>
      <c r="F79" s="1"/>
    </row>
    <row r="80" ht="15.75" customHeight="1">
      <c r="A80" s="46"/>
      <c r="B80" s="47"/>
      <c r="C80" s="47"/>
      <c r="D80" s="47"/>
      <c r="E80" s="1"/>
      <c r="F80" s="1"/>
    </row>
    <row r="81" ht="15.75" customHeight="1">
      <c r="A81" s="46"/>
      <c r="B81" s="47"/>
      <c r="C81" s="47"/>
      <c r="D81" s="47"/>
      <c r="E81" s="1"/>
      <c r="F81" s="1"/>
    </row>
    <row r="82" ht="15.75" customHeight="1">
      <c r="A82" s="46"/>
      <c r="B82" s="47"/>
      <c r="C82" s="47"/>
      <c r="D82" s="47"/>
      <c r="E82" s="1"/>
      <c r="F82" s="1"/>
    </row>
    <row r="83" ht="15.75" customHeight="1">
      <c r="A83" s="46"/>
      <c r="B83" s="47"/>
      <c r="C83" s="47"/>
      <c r="D83" s="47"/>
      <c r="E83" s="1"/>
      <c r="F83" s="1"/>
    </row>
    <row r="84" ht="15.75" customHeight="1">
      <c r="A84" s="46"/>
      <c r="B84" s="47"/>
      <c r="C84" s="47"/>
      <c r="D84" s="47"/>
      <c r="E84" s="1"/>
      <c r="F84" s="1"/>
    </row>
    <row r="85" ht="15.75" customHeight="1">
      <c r="A85" s="46"/>
      <c r="B85" s="47"/>
      <c r="C85" s="47"/>
      <c r="D85" s="47"/>
      <c r="E85" s="1"/>
      <c r="F85" s="1"/>
    </row>
    <row r="86" ht="15.75" customHeight="1">
      <c r="A86" s="46"/>
      <c r="B86" s="47"/>
      <c r="C86" s="47"/>
      <c r="D86" s="47"/>
      <c r="E86" s="1"/>
      <c r="F86" s="1"/>
    </row>
    <row r="87" ht="15.75" customHeight="1">
      <c r="A87" s="46"/>
      <c r="B87" s="47"/>
      <c r="C87" s="47"/>
      <c r="D87" s="47"/>
      <c r="E87" s="1"/>
      <c r="F87" s="1"/>
    </row>
    <row r="88" ht="15.75" customHeight="1">
      <c r="A88" s="46"/>
      <c r="B88" s="47"/>
      <c r="C88" s="47"/>
      <c r="D88" s="47"/>
      <c r="E88" s="1"/>
      <c r="F88" s="1"/>
    </row>
    <row r="89" ht="15.75" customHeight="1">
      <c r="A89" s="46"/>
      <c r="B89" s="47"/>
      <c r="C89" s="47"/>
      <c r="D89" s="47"/>
      <c r="E89" s="1"/>
      <c r="F89" s="1"/>
    </row>
    <row r="90" ht="15.75" customHeight="1">
      <c r="A90" s="46"/>
      <c r="B90" s="47"/>
      <c r="C90" s="47"/>
      <c r="D90" s="47"/>
      <c r="E90" s="1"/>
      <c r="F90" s="1"/>
    </row>
    <row r="91" ht="15.75" customHeight="1">
      <c r="A91" s="46"/>
      <c r="B91" s="47"/>
      <c r="C91" s="47"/>
      <c r="D91" s="47"/>
      <c r="E91" s="1"/>
      <c r="F91" s="1"/>
    </row>
    <row r="92" ht="15.75" customHeight="1">
      <c r="A92" s="46"/>
      <c r="B92" s="47"/>
      <c r="C92" s="47"/>
      <c r="D92" s="47"/>
      <c r="E92" s="1"/>
      <c r="F92" s="1"/>
    </row>
    <row r="93" ht="15.75" customHeight="1">
      <c r="A93" s="46"/>
      <c r="B93" s="47"/>
      <c r="C93" s="47"/>
      <c r="D93" s="47"/>
      <c r="E93" s="1"/>
      <c r="F93" s="1"/>
    </row>
    <row r="94" ht="15.75" customHeight="1">
      <c r="A94" s="46"/>
      <c r="B94" s="47"/>
      <c r="C94" s="47"/>
      <c r="D94" s="47"/>
      <c r="E94" s="1"/>
      <c r="F94" s="1"/>
    </row>
    <row r="95" ht="15.75" customHeight="1">
      <c r="A95" s="46"/>
      <c r="B95" s="47"/>
      <c r="C95" s="47"/>
      <c r="D95" s="47"/>
      <c r="E95" s="1"/>
      <c r="F95" s="1"/>
    </row>
    <row r="96" ht="15.75" customHeight="1">
      <c r="A96" s="46"/>
      <c r="B96" s="47"/>
      <c r="C96" s="47"/>
      <c r="D96" s="47"/>
      <c r="E96" s="1"/>
      <c r="F96" s="1"/>
    </row>
    <row r="97" ht="15.75" customHeight="1">
      <c r="A97" s="46"/>
      <c r="B97" s="47"/>
      <c r="C97" s="47"/>
      <c r="D97" s="47"/>
      <c r="E97" s="1"/>
      <c r="F97" s="1"/>
    </row>
    <row r="98" ht="15.75" customHeight="1">
      <c r="A98" s="46"/>
      <c r="B98" s="47"/>
      <c r="C98" s="47"/>
      <c r="D98" s="47"/>
      <c r="E98" s="1"/>
      <c r="F98" s="1"/>
    </row>
    <row r="99" ht="15.75" customHeight="1">
      <c r="A99" s="46"/>
      <c r="B99" s="47"/>
      <c r="C99" s="47"/>
      <c r="D99" s="47"/>
      <c r="E99" s="1"/>
      <c r="F99" s="1"/>
    </row>
    <row r="100" ht="15.75" customHeight="1">
      <c r="A100" s="46"/>
      <c r="B100" s="47"/>
      <c r="C100" s="47"/>
      <c r="D100" s="47"/>
      <c r="E100" s="1"/>
      <c r="F100" s="1"/>
    </row>
    <row r="101" ht="15.75" customHeight="1">
      <c r="A101" s="46"/>
      <c r="B101" s="47"/>
      <c r="C101" s="47"/>
      <c r="D101" s="47"/>
      <c r="E101" s="1"/>
      <c r="F101" s="1"/>
    </row>
    <row r="102" ht="15.75" customHeight="1">
      <c r="A102" s="46"/>
      <c r="B102" s="47"/>
      <c r="C102" s="47"/>
      <c r="D102" s="47"/>
      <c r="E102" s="1"/>
      <c r="F102" s="1"/>
    </row>
    <row r="103" ht="15.75" customHeight="1">
      <c r="A103" s="46"/>
      <c r="B103" s="47"/>
      <c r="C103" s="47"/>
      <c r="D103" s="47"/>
      <c r="E103" s="1"/>
      <c r="F103" s="1"/>
    </row>
    <row r="104" ht="15.75" customHeight="1">
      <c r="A104" s="46"/>
      <c r="B104" s="47"/>
      <c r="C104" s="47"/>
      <c r="D104" s="47"/>
      <c r="E104" s="1"/>
      <c r="F104" s="1"/>
    </row>
    <row r="105" ht="15.75" customHeight="1">
      <c r="A105" s="46"/>
      <c r="B105" s="47"/>
      <c r="C105" s="47"/>
      <c r="D105" s="47"/>
      <c r="E105" s="1"/>
      <c r="F105" s="1"/>
    </row>
    <row r="106" ht="15.75" customHeight="1">
      <c r="A106" s="46"/>
      <c r="B106" s="47"/>
      <c r="C106" s="47"/>
      <c r="D106" s="47"/>
      <c r="E106" s="1"/>
      <c r="F106" s="1"/>
    </row>
    <row r="107" ht="15.75" customHeight="1">
      <c r="A107" s="46"/>
      <c r="B107" s="47"/>
      <c r="C107" s="47"/>
      <c r="D107" s="47"/>
      <c r="E107" s="1"/>
      <c r="F107" s="1"/>
    </row>
    <row r="108" ht="15.75" customHeight="1">
      <c r="A108" s="46"/>
      <c r="B108" s="47"/>
      <c r="C108" s="47"/>
      <c r="D108" s="47"/>
      <c r="E108" s="1"/>
      <c r="F108" s="1"/>
    </row>
    <row r="109" ht="15.75" customHeight="1">
      <c r="A109" s="46"/>
      <c r="B109" s="47"/>
      <c r="C109" s="47"/>
      <c r="D109" s="47"/>
      <c r="E109" s="1"/>
      <c r="F109" s="1"/>
    </row>
    <row r="110" ht="15.75" customHeight="1">
      <c r="A110" s="46"/>
      <c r="B110" s="47"/>
      <c r="C110" s="47"/>
      <c r="D110" s="47"/>
      <c r="E110" s="1"/>
      <c r="F110" s="1"/>
    </row>
    <row r="111" ht="15.75" customHeight="1">
      <c r="A111" s="46"/>
      <c r="B111" s="47"/>
      <c r="C111" s="47"/>
      <c r="D111" s="47"/>
      <c r="E111" s="1"/>
      <c r="F111" s="1"/>
    </row>
    <row r="112" ht="15.75" customHeight="1">
      <c r="A112" s="46"/>
      <c r="B112" s="47"/>
      <c r="C112" s="47"/>
      <c r="D112" s="47"/>
      <c r="E112" s="1"/>
      <c r="F112" s="1"/>
    </row>
    <row r="113" ht="15.75" customHeight="1">
      <c r="A113" s="46"/>
      <c r="B113" s="47"/>
      <c r="C113" s="47"/>
      <c r="D113" s="47"/>
      <c r="E113" s="1"/>
      <c r="F113" s="1"/>
    </row>
    <row r="114" ht="15.75" customHeight="1">
      <c r="A114" s="46"/>
      <c r="B114" s="47"/>
      <c r="C114" s="47"/>
      <c r="D114" s="47"/>
      <c r="E114" s="1"/>
      <c r="F114" s="1"/>
    </row>
    <row r="115" ht="15.75" customHeight="1">
      <c r="A115" s="46"/>
      <c r="B115" s="47"/>
      <c r="C115" s="47"/>
      <c r="D115" s="47"/>
      <c r="E115" s="1"/>
      <c r="F115" s="1"/>
    </row>
    <row r="116" ht="15.75" customHeight="1">
      <c r="A116" s="46"/>
      <c r="B116" s="47"/>
      <c r="C116" s="47"/>
      <c r="D116" s="47"/>
      <c r="E116" s="1"/>
      <c r="F116" s="1"/>
    </row>
    <row r="117" ht="15.75" customHeight="1">
      <c r="A117" s="46"/>
      <c r="B117" s="47"/>
      <c r="C117" s="47"/>
      <c r="D117" s="47"/>
      <c r="E117" s="1"/>
      <c r="F117" s="1"/>
    </row>
    <row r="118" ht="15.75" customHeight="1">
      <c r="A118" s="46"/>
      <c r="B118" s="47"/>
      <c r="C118" s="47"/>
      <c r="D118" s="47"/>
      <c r="E118" s="1"/>
      <c r="F118" s="1"/>
    </row>
    <row r="119" ht="15.75" customHeight="1">
      <c r="A119" s="46"/>
      <c r="B119" s="47"/>
      <c r="C119" s="47"/>
      <c r="D119" s="47"/>
      <c r="E119" s="1"/>
      <c r="F119" s="1"/>
    </row>
    <row r="120" ht="15.75" customHeight="1">
      <c r="A120" s="46"/>
      <c r="B120" s="47"/>
      <c r="C120" s="47"/>
      <c r="D120" s="47"/>
      <c r="E120" s="1"/>
      <c r="F120" s="1"/>
    </row>
    <row r="121" ht="15.75" customHeight="1">
      <c r="A121" s="46"/>
      <c r="B121" s="47"/>
      <c r="C121" s="47"/>
      <c r="D121" s="47"/>
      <c r="E121" s="1"/>
      <c r="F121" s="1"/>
    </row>
    <row r="122" ht="15.75" customHeight="1">
      <c r="A122" s="46"/>
      <c r="B122" s="47"/>
      <c r="C122" s="47"/>
      <c r="D122" s="47"/>
      <c r="E122" s="1"/>
      <c r="F122" s="1"/>
    </row>
    <row r="123" ht="15.75" customHeight="1">
      <c r="A123" s="46"/>
      <c r="B123" s="47"/>
      <c r="C123" s="47"/>
      <c r="D123" s="47"/>
      <c r="E123" s="1"/>
      <c r="F123" s="1"/>
    </row>
    <row r="124" ht="15.75" customHeight="1">
      <c r="A124" s="46"/>
      <c r="B124" s="47"/>
      <c r="C124" s="47"/>
      <c r="D124" s="47"/>
      <c r="E124" s="1"/>
      <c r="F124" s="1"/>
    </row>
    <row r="125" ht="15.75" customHeight="1">
      <c r="A125" s="46"/>
      <c r="B125" s="47"/>
      <c r="C125" s="47"/>
      <c r="D125" s="47"/>
      <c r="E125" s="1"/>
      <c r="F125" s="1"/>
    </row>
    <row r="126" ht="15.75" customHeight="1">
      <c r="A126" s="46"/>
      <c r="B126" s="47"/>
      <c r="C126" s="47"/>
      <c r="D126" s="47"/>
      <c r="E126" s="1"/>
      <c r="F126" s="1"/>
    </row>
    <row r="127" ht="15.75" customHeight="1">
      <c r="A127" s="46"/>
      <c r="B127" s="47"/>
      <c r="C127" s="47"/>
      <c r="D127" s="47"/>
      <c r="E127" s="1"/>
      <c r="F127" s="1"/>
    </row>
    <row r="128" ht="15.75" customHeight="1">
      <c r="A128" s="46"/>
      <c r="B128" s="47"/>
      <c r="C128" s="47"/>
      <c r="D128" s="47"/>
      <c r="E128" s="1"/>
      <c r="F128" s="1"/>
    </row>
    <row r="129" ht="15.75" customHeight="1">
      <c r="A129" s="46"/>
      <c r="B129" s="47"/>
      <c r="C129" s="47"/>
      <c r="D129" s="47"/>
      <c r="E129" s="1"/>
      <c r="F129" s="1"/>
    </row>
    <row r="130" ht="15.75" customHeight="1">
      <c r="A130" s="46"/>
      <c r="B130" s="47"/>
      <c r="C130" s="47"/>
      <c r="D130" s="47"/>
      <c r="E130" s="1"/>
      <c r="F130" s="1"/>
    </row>
    <row r="131" ht="15.75" customHeight="1">
      <c r="A131" s="46"/>
      <c r="B131" s="47"/>
      <c r="C131" s="47"/>
      <c r="D131" s="47"/>
      <c r="E131" s="1"/>
      <c r="F131" s="1"/>
    </row>
    <row r="132" ht="15.75" customHeight="1">
      <c r="A132" s="46"/>
      <c r="B132" s="47"/>
      <c r="C132" s="47"/>
      <c r="D132" s="47"/>
      <c r="E132" s="1"/>
      <c r="F132" s="1"/>
    </row>
    <row r="133" ht="15.75" customHeight="1">
      <c r="A133" s="46"/>
      <c r="B133" s="47"/>
      <c r="C133" s="47"/>
      <c r="D133" s="47"/>
      <c r="E133" s="1"/>
      <c r="F133" s="1"/>
    </row>
    <row r="134" ht="15.75" customHeight="1">
      <c r="A134" s="46"/>
      <c r="B134" s="47"/>
      <c r="C134" s="47"/>
      <c r="D134" s="47"/>
      <c r="E134" s="1"/>
      <c r="F134" s="1"/>
    </row>
    <row r="135" ht="15.75" customHeight="1">
      <c r="A135" s="46"/>
      <c r="B135" s="47"/>
      <c r="C135" s="47"/>
      <c r="D135" s="47"/>
      <c r="E135" s="1"/>
      <c r="F135" s="1"/>
    </row>
    <row r="136" ht="15.75" customHeight="1">
      <c r="A136" s="46"/>
      <c r="B136" s="47"/>
      <c r="C136" s="47"/>
      <c r="D136" s="47"/>
      <c r="E136" s="1"/>
      <c r="F136" s="1"/>
    </row>
    <row r="137" ht="15.75" customHeight="1">
      <c r="A137" s="46"/>
      <c r="B137" s="47"/>
      <c r="C137" s="47"/>
      <c r="D137" s="47"/>
      <c r="E137" s="1"/>
      <c r="F137" s="1"/>
    </row>
    <row r="138" ht="15.75" customHeight="1">
      <c r="A138" s="46"/>
      <c r="B138" s="47"/>
      <c r="C138" s="47"/>
      <c r="D138" s="47"/>
      <c r="E138" s="1"/>
      <c r="F138" s="1"/>
    </row>
    <row r="139" ht="15.75" customHeight="1">
      <c r="A139" s="46"/>
      <c r="B139" s="47"/>
      <c r="C139" s="47"/>
      <c r="D139" s="47"/>
      <c r="E139" s="1"/>
      <c r="F139" s="1"/>
    </row>
    <row r="140" ht="15.75" customHeight="1">
      <c r="A140" s="46"/>
      <c r="B140" s="47"/>
      <c r="C140" s="47"/>
      <c r="D140" s="47"/>
      <c r="E140" s="1"/>
      <c r="F140" s="1"/>
    </row>
    <row r="141" ht="15.75" customHeight="1">
      <c r="A141" s="46"/>
      <c r="B141" s="47"/>
      <c r="C141" s="47"/>
      <c r="D141" s="47"/>
      <c r="E141" s="1"/>
      <c r="F141" s="1"/>
    </row>
    <row r="142" ht="15.75" customHeight="1">
      <c r="A142" s="46"/>
      <c r="B142" s="47"/>
      <c r="C142" s="47"/>
      <c r="D142" s="47"/>
      <c r="E142" s="1"/>
      <c r="F142" s="1"/>
    </row>
    <row r="143" ht="15.75" customHeight="1">
      <c r="A143" s="46"/>
      <c r="B143" s="47"/>
      <c r="C143" s="47"/>
      <c r="D143" s="47"/>
      <c r="E143" s="1"/>
      <c r="F143" s="1"/>
    </row>
    <row r="144" ht="15.75" customHeight="1">
      <c r="A144" s="46"/>
      <c r="B144" s="47"/>
      <c r="C144" s="47"/>
      <c r="D144" s="47"/>
      <c r="E144" s="1"/>
      <c r="F144" s="1"/>
    </row>
    <row r="145" ht="15.75" customHeight="1">
      <c r="A145" s="46"/>
      <c r="B145" s="47"/>
      <c r="C145" s="47"/>
      <c r="D145" s="47"/>
      <c r="E145" s="1"/>
      <c r="F145" s="1"/>
    </row>
    <row r="146" ht="15.75" customHeight="1">
      <c r="A146" s="46"/>
      <c r="B146" s="47"/>
      <c r="C146" s="47"/>
      <c r="D146" s="47"/>
      <c r="E146" s="1"/>
      <c r="F146" s="1"/>
    </row>
    <row r="147" ht="15.75" customHeight="1">
      <c r="A147" s="46"/>
      <c r="B147" s="47"/>
      <c r="C147" s="47"/>
      <c r="D147" s="47"/>
      <c r="E147" s="1"/>
      <c r="F147" s="1"/>
    </row>
    <row r="148" ht="15.75" customHeight="1">
      <c r="A148" s="46"/>
      <c r="B148" s="47"/>
      <c r="C148" s="47"/>
      <c r="D148" s="47"/>
      <c r="E148" s="1"/>
      <c r="F148" s="1"/>
    </row>
    <row r="149" ht="15.75" customHeight="1">
      <c r="A149" s="46"/>
      <c r="B149" s="47"/>
      <c r="C149" s="47"/>
      <c r="D149" s="47"/>
      <c r="E149" s="1"/>
      <c r="F149" s="1"/>
    </row>
    <row r="150" ht="15.75" customHeight="1">
      <c r="A150" s="46"/>
      <c r="B150" s="47"/>
      <c r="C150" s="47"/>
      <c r="D150" s="47"/>
      <c r="E150" s="1"/>
      <c r="F150" s="1"/>
    </row>
    <row r="151" ht="15.75" customHeight="1">
      <c r="A151" s="46"/>
      <c r="B151" s="47"/>
      <c r="C151" s="47"/>
      <c r="D151" s="47"/>
      <c r="E151" s="1"/>
      <c r="F151" s="1"/>
    </row>
    <row r="152" ht="15.75" customHeight="1">
      <c r="A152" s="46"/>
      <c r="B152" s="47"/>
      <c r="C152" s="47"/>
      <c r="D152" s="47"/>
      <c r="E152" s="1"/>
      <c r="F152" s="1"/>
    </row>
    <row r="153" ht="15.75" customHeight="1">
      <c r="A153" s="46"/>
      <c r="B153" s="47"/>
      <c r="C153" s="47"/>
      <c r="D153" s="47"/>
      <c r="E153" s="1"/>
      <c r="F153" s="1"/>
    </row>
    <row r="154" ht="15.75" customHeight="1">
      <c r="A154" s="46"/>
      <c r="B154" s="47"/>
      <c r="C154" s="47"/>
      <c r="D154" s="47"/>
      <c r="E154" s="1"/>
      <c r="F154" s="1"/>
    </row>
    <row r="155" ht="15.75" customHeight="1">
      <c r="A155" s="46"/>
      <c r="B155" s="47"/>
      <c r="C155" s="47"/>
      <c r="D155" s="47"/>
      <c r="E155" s="1"/>
      <c r="F155" s="1"/>
    </row>
    <row r="156" ht="15.75" customHeight="1">
      <c r="A156" s="46"/>
      <c r="B156" s="47"/>
      <c r="C156" s="47"/>
      <c r="D156" s="47"/>
      <c r="E156" s="1"/>
      <c r="F156" s="1"/>
    </row>
    <row r="157" ht="15.75" customHeight="1">
      <c r="A157" s="46"/>
      <c r="B157" s="47"/>
      <c r="C157" s="47"/>
      <c r="D157" s="47"/>
      <c r="E157" s="1"/>
      <c r="F157" s="1"/>
    </row>
    <row r="158" ht="15.75" customHeight="1">
      <c r="A158" s="46"/>
      <c r="B158" s="47"/>
      <c r="C158" s="47"/>
      <c r="D158" s="47"/>
      <c r="E158" s="1"/>
      <c r="F158" s="1"/>
    </row>
    <row r="159" ht="15.75" customHeight="1">
      <c r="A159" s="46"/>
      <c r="B159" s="47"/>
      <c r="C159" s="47"/>
      <c r="D159" s="47"/>
      <c r="E159" s="1"/>
      <c r="F159" s="1"/>
    </row>
    <row r="160" ht="15.75" customHeight="1">
      <c r="A160" s="46"/>
      <c r="B160" s="47"/>
      <c r="C160" s="47"/>
      <c r="D160" s="47"/>
      <c r="E160" s="1"/>
      <c r="F160" s="1"/>
    </row>
    <row r="161" ht="15.75" customHeight="1">
      <c r="A161" s="46"/>
      <c r="B161" s="47"/>
      <c r="C161" s="47"/>
      <c r="D161" s="47"/>
      <c r="E161" s="1"/>
      <c r="F161" s="1"/>
    </row>
    <row r="162" ht="15.75" customHeight="1">
      <c r="A162" s="46"/>
      <c r="B162" s="47"/>
      <c r="C162" s="47"/>
      <c r="D162" s="47"/>
      <c r="E162" s="1"/>
      <c r="F162" s="1"/>
    </row>
    <row r="163" ht="15.75" customHeight="1">
      <c r="A163" s="46"/>
      <c r="B163" s="47"/>
      <c r="C163" s="47"/>
      <c r="D163" s="47"/>
      <c r="E163" s="1"/>
      <c r="F163" s="1"/>
    </row>
    <row r="164" ht="15.75" customHeight="1">
      <c r="A164" s="46"/>
      <c r="B164" s="47"/>
      <c r="C164" s="47"/>
      <c r="D164" s="47"/>
      <c r="E164" s="1"/>
      <c r="F164" s="1"/>
    </row>
    <row r="165" ht="15.75" customHeight="1">
      <c r="A165" s="46"/>
      <c r="B165" s="47"/>
      <c r="C165" s="47"/>
      <c r="D165" s="47"/>
      <c r="E165" s="1"/>
      <c r="F165" s="1"/>
    </row>
    <row r="166" ht="15.75" customHeight="1">
      <c r="A166" s="46"/>
      <c r="B166" s="47"/>
      <c r="C166" s="47"/>
      <c r="D166" s="47"/>
      <c r="E166" s="1"/>
      <c r="F166" s="1"/>
    </row>
    <row r="167" ht="15.75" customHeight="1">
      <c r="A167" s="46"/>
      <c r="B167" s="47"/>
      <c r="C167" s="47"/>
      <c r="D167" s="47"/>
      <c r="E167" s="1"/>
      <c r="F167" s="1"/>
    </row>
    <row r="168" ht="15.75" customHeight="1">
      <c r="A168" s="46"/>
      <c r="B168" s="47"/>
      <c r="C168" s="47"/>
      <c r="D168" s="47"/>
      <c r="E168" s="1"/>
      <c r="F168" s="1"/>
    </row>
    <row r="169" ht="15.75" customHeight="1">
      <c r="A169" s="46"/>
      <c r="B169" s="47"/>
      <c r="C169" s="47"/>
      <c r="D169" s="47"/>
      <c r="E169" s="1"/>
      <c r="F169" s="1"/>
    </row>
    <row r="170" ht="15.75" customHeight="1">
      <c r="A170" s="46"/>
      <c r="B170" s="47"/>
      <c r="C170" s="47"/>
      <c r="D170" s="47"/>
      <c r="E170" s="1"/>
      <c r="F170" s="1"/>
    </row>
    <row r="171" ht="15.75" customHeight="1">
      <c r="A171" s="46"/>
      <c r="B171" s="47"/>
      <c r="C171" s="47"/>
      <c r="D171" s="47"/>
      <c r="E171" s="1"/>
      <c r="F171" s="1"/>
    </row>
    <row r="172" ht="15.75" customHeight="1">
      <c r="A172" s="46"/>
      <c r="B172" s="47"/>
      <c r="C172" s="47"/>
      <c r="D172" s="47"/>
      <c r="E172" s="1"/>
      <c r="F172" s="1"/>
    </row>
    <row r="173" ht="15.75" customHeight="1">
      <c r="A173" s="46"/>
      <c r="B173" s="47"/>
      <c r="C173" s="47"/>
      <c r="D173" s="47"/>
      <c r="E173" s="1"/>
      <c r="F173" s="1"/>
    </row>
    <row r="174" ht="15.75" customHeight="1">
      <c r="A174" s="46"/>
      <c r="B174" s="47"/>
      <c r="C174" s="47"/>
      <c r="D174" s="47"/>
      <c r="E174" s="1"/>
      <c r="F174" s="1"/>
    </row>
    <row r="175" ht="15.75" customHeight="1">
      <c r="A175" s="46"/>
      <c r="B175" s="47"/>
      <c r="C175" s="47"/>
      <c r="D175" s="47"/>
      <c r="E175" s="1"/>
      <c r="F175" s="1"/>
    </row>
    <row r="176" ht="15.75" customHeight="1">
      <c r="A176" s="46"/>
      <c r="B176" s="47"/>
      <c r="C176" s="47"/>
      <c r="D176" s="47"/>
      <c r="E176" s="1"/>
      <c r="F176" s="1"/>
    </row>
    <row r="177" ht="15.75" customHeight="1">
      <c r="A177" s="46"/>
      <c r="B177" s="47"/>
      <c r="C177" s="47"/>
      <c r="D177" s="47"/>
      <c r="E177" s="1"/>
      <c r="F177" s="1"/>
    </row>
    <row r="178" ht="15.75" customHeight="1">
      <c r="A178" s="46"/>
      <c r="B178" s="47"/>
      <c r="C178" s="47"/>
      <c r="D178" s="47"/>
      <c r="E178" s="1"/>
      <c r="F178" s="1"/>
    </row>
    <row r="179" ht="15.75" customHeight="1">
      <c r="A179" s="46"/>
      <c r="B179" s="47"/>
      <c r="C179" s="47"/>
      <c r="D179" s="47"/>
      <c r="E179" s="1"/>
      <c r="F179" s="1"/>
    </row>
    <row r="180" ht="15.75" customHeight="1">
      <c r="A180" s="46"/>
      <c r="B180" s="47"/>
      <c r="C180" s="47"/>
      <c r="D180" s="47"/>
      <c r="E180" s="1"/>
      <c r="F180" s="1"/>
    </row>
    <row r="181" ht="15.75" customHeight="1">
      <c r="A181" s="46"/>
      <c r="B181" s="47"/>
      <c r="C181" s="47"/>
      <c r="D181" s="47"/>
      <c r="E181" s="1"/>
      <c r="F181" s="1"/>
    </row>
    <row r="182" ht="15.75" customHeight="1">
      <c r="A182" s="46"/>
      <c r="B182" s="47"/>
      <c r="C182" s="47"/>
      <c r="D182" s="47"/>
      <c r="E182" s="1"/>
      <c r="F182" s="1"/>
    </row>
    <row r="183" ht="15.75" customHeight="1">
      <c r="A183" s="46"/>
      <c r="B183" s="47"/>
      <c r="C183" s="47"/>
      <c r="D183" s="47"/>
      <c r="E183" s="1"/>
      <c r="F183" s="1"/>
    </row>
    <row r="184" ht="15.75" customHeight="1">
      <c r="A184" s="46"/>
      <c r="B184" s="47"/>
      <c r="C184" s="47"/>
      <c r="D184" s="47"/>
      <c r="E184" s="1"/>
      <c r="F184" s="1"/>
    </row>
    <row r="185" ht="15.75" customHeight="1">
      <c r="A185" s="46"/>
      <c r="B185" s="47"/>
      <c r="C185" s="47"/>
      <c r="D185" s="47"/>
      <c r="E185" s="1"/>
      <c r="F185" s="1"/>
    </row>
    <row r="186" ht="15.75" customHeight="1">
      <c r="A186" s="46"/>
      <c r="B186" s="47"/>
      <c r="C186" s="47"/>
      <c r="D186" s="47"/>
      <c r="E186" s="1"/>
      <c r="F186" s="1"/>
    </row>
    <row r="187" ht="15.75" customHeight="1">
      <c r="A187" s="46"/>
      <c r="B187" s="47"/>
      <c r="C187" s="47"/>
      <c r="D187" s="47"/>
      <c r="E187" s="1"/>
      <c r="F187" s="1"/>
    </row>
    <row r="188" ht="15.75" customHeight="1">
      <c r="A188" s="46"/>
      <c r="B188" s="47"/>
      <c r="C188" s="47"/>
      <c r="D188" s="47"/>
      <c r="E188" s="1"/>
      <c r="F188" s="1"/>
    </row>
    <row r="189" ht="15.75" customHeight="1">
      <c r="A189" s="46"/>
      <c r="B189" s="47"/>
      <c r="C189" s="47"/>
      <c r="D189" s="47"/>
      <c r="E189" s="1"/>
      <c r="F189" s="1"/>
    </row>
    <row r="190" ht="15.75" customHeight="1">
      <c r="A190" s="46"/>
      <c r="B190" s="47"/>
      <c r="C190" s="47"/>
      <c r="D190" s="47"/>
      <c r="E190" s="1"/>
      <c r="F190" s="1"/>
    </row>
    <row r="191" ht="15.75" customHeight="1">
      <c r="A191" s="46"/>
      <c r="B191" s="47"/>
      <c r="C191" s="47"/>
      <c r="D191" s="47"/>
      <c r="E191" s="1"/>
      <c r="F191" s="1"/>
    </row>
    <row r="192" ht="15.75" customHeight="1">
      <c r="A192" s="46"/>
      <c r="B192" s="47"/>
      <c r="C192" s="47"/>
      <c r="D192" s="47"/>
      <c r="E192" s="1"/>
      <c r="F192" s="1"/>
    </row>
    <row r="193" ht="15.75" customHeight="1">
      <c r="A193" s="46"/>
      <c r="B193" s="47"/>
      <c r="C193" s="47"/>
      <c r="D193" s="47"/>
      <c r="E193" s="1"/>
      <c r="F193" s="1"/>
    </row>
    <row r="194" ht="15.75" customHeight="1">
      <c r="A194" s="46"/>
      <c r="B194" s="47"/>
      <c r="C194" s="47"/>
      <c r="D194" s="47"/>
      <c r="E194" s="1"/>
      <c r="F194" s="1"/>
    </row>
    <row r="195" ht="15.75" customHeight="1">
      <c r="A195" s="46"/>
      <c r="B195" s="47"/>
      <c r="C195" s="47"/>
      <c r="D195" s="47"/>
      <c r="E195" s="1"/>
      <c r="F195" s="1"/>
    </row>
    <row r="196" ht="15.75" customHeight="1">
      <c r="A196" s="46"/>
      <c r="B196" s="47"/>
      <c r="C196" s="47"/>
      <c r="D196" s="47"/>
      <c r="E196" s="1"/>
      <c r="F196" s="1"/>
    </row>
    <row r="197" ht="15.75" customHeight="1">
      <c r="A197" s="46"/>
      <c r="B197" s="47"/>
      <c r="C197" s="47"/>
      <c r="D197" s="47"/>
      <c r="E197" s="1"/>
      <c r="F197" s="1"/>
    </row>
    <row r="198" ht="15.75" customHeight="1">
      <c r="A198" s="46"/>
      <c r="B198" s="47"/>
      <c r="C198" s="47"/>
      <c r="D198" s="47"/>
      <c r="E198" s="1"/>
      <c r="F198" s="1"/>
    </row>
    <row r="199" ht="15.75" customHeight="1">
      <c r="A199" s="46"/>
      <c r="B199" s="47"/>
      <c r="C199" s="47"/>
      <c r="D199" s="47"/>
      <c r="E199" s="1"/>
      <c r="F199" s="1"/>
    </row>
    <row r="200" ht="15.75" customHeight="1">
      <c r="A200" s="46"/>
      <c r="B200" s="47"/>
      <c r="C200" s="47"/>
      <c r="D200" s="47"/>
      <c r="E200" s="1"/>
      <c r="F200" s="1"/>
    </row>
    <row r="201" ht="15.75" customHeight="1">
      <c r="A201" s="46"/>
      <c r="B201" s="47"/>
      <c r="C201" s="47"/>
      <c r="D201" s="47"/>
      <c r="E201" s="1"/>
      <c r="F201" s="1"/>
    </row>
    <row r="202" ht="15.75" customHeight="1">
      <c r="A202" s="46"/>
      <c r="B202" s="47"/>
      <c r="C202" s="47"/>
      <c r="D202" s="47"/>
      <c r="E202" s="1"/>
      <c r="F202" s="1"/>
    </row>
    <row r="203" ht="15.75" customHeight="1">
      <c r="A203" s="46"/>
      <c r="B203" s="47"/>
      <c r="C203" s="47"/>
      <c r="D203" s="47"/>
      <c r="E203" s="1"/>
      <c r="F203" s="1"/>
    </row>
    <row r="204" ht="15.75" customHeight="1">
      <c r="A204" s="46"/>
      <c r="B204" s="47"/>
      <c r="C204" s="47"/>
      <c r="D204" s="47"/>
      <c r="E204" s="1"/>
      <c r="F204" s="1"/>
    </row>
    <row r="205" ht="15.75" customHeight="1">
      <c r="A205" s="46"/>
      <c r="B205" s="47"/>
      <c r="C205" s="47"/>
      <c r="D205" s="47"/>
      <c r="E205" s="1"/>
      <c r="F205" s="1"/>
    </row>
    <row r="206" ht="15.75" customHeight="1">
      <c r="A206" s="46"/>
      <c r="B206" s="47"/>
      <c r="C206" s="47"/>
      <c r="D206" s="47"/>
      <c r="E206" s="1"/>
      <c r="F206" s="1"/>
    </row>
    <row r="207" ht="15.75" customHeight="1">
      <c r="A207" s="46"/>
      <c r="B207" s="47"/>
      <c r="C207" s="47"/>
      <c r="D207" s="47"/>
      <c r="E207" s="1"/>
      <c r="F207" s="1"/>
    </row>
    <row r="208" ht="15.75" customHeight="1">
      <c r="A208" s="46"/>
      <c r="B208" s="47"/>
      <c r="C208" s="47"/>
      <c r="D208" s="47"/>
      <c r="E208" s="1"/>
      <c r="F208" s="1"/>
    </row>
    <row r="209" ht="15.75" customHeight="1">
      <c r="A209" s="46"/>
      <c r="B209" s="47"/>
      <c r="C209" s="47"/>
      <c r="D209" s="47"/>
      <c r="E209" s="1"/>
      <c r="F209" s="1"/>
    </row>
    <row r="210" ht="15.75" customHeight="1">
      <c r="A210" s="46"/>
      <c r="B210" s="47"/>
      <c r="C210" s="47"/>
      <c r="D210" s="47"/>
      <c r="E210" s="1"/>
      <c r="F210" s="1"/>
    </row>
    <row r="211" ht="15.75" customHeight="1">
      <c r="A211" s="46"/>
      <c r="B211" s="47"/>
      <c r="C211" s="47"/>
      <c r="D211" s="47"/>
      <c r="E211" s="1"/>
      <c r="F211" s="1"/>
    </row>
    <row r="212" ht="15.75" customHeight="1">
      <c r="A212" s="46"/>
      <c r="B212" s="47"/>
      <c r="C212" s="47"/>
      <c r="D212" s="47"/>
      <c r="E212" s="1"/>
      <c r="F212" s="1"/>
    </row>
    <row r="213" ht="15.75" customHeight="1">
      <c r="A213" s="46"/>
      <c r="B213" s="47"/>
      <c r="C213" s="47"/>
      <c r="D213" s="47"/>
      <c r="E213" s="1"/>
      <c r="F213" s="1"/>
    </row>
    <row r="214" ht="15.75" customHeight="1">
      <c r="A214" s="46"/>
      <c r="B214" s="47"/>
      <c r="C214" s="47"/>
      <c r="D214" s="47"/>
      <c r="E214" s="1"/>
      <c r="F214" s="1"/>
    </row>
    <row r="215" ht="15.75" customHeight="1">
      <c r="A215" s="46"/>
      <c r="B215" s="47"/>
      <c r="C215" s="47"/>
      <c r="D215" s="47"/>
      <c r="E215" s="1"/>
      <c r="F215" s="1"/>
    </row>
    <row r="216" ht="15.75" customHeight="1">
      <c r="A216" s="46"/>
      <c r="B216" s="47"/>
      <c r="C216" s="47"/>
      <c r="D216" s="47"/>
      <c r="E216" s="1"/>
      <c r="F216" s="1"/>
    </row>
    <row r="217" ht="15.75" customHeight="1">
      <c r="A217" s="46"/>
      <c r="B217" s="47"/>
      <c r="C217" s="47"/>
      <c r="D217" s="47"/>
      <c r="E217" s="1"/>
      <c r="F217" s="1"/>
    </row>
    <row r="218" ht="15.75" customHeight="1">
      <c r="A218" s="46"/>
      <c r="B218" s="47"/>
      <c r="C218" s="47"/>
      <c r="D218" s="47"/>
      <c r="E218" s="1"/>
      <c r="F218" s="1"/>
    </row>
    <row r="219" ht="15.75" customHeight="1">
      <c r="A219" s="46"/>
      <c r="B219" s="47"/>
      <c r="C219" s="47"/>
      <c r="D219" s="47"/>
      <c r="E219" s="1"/>
      <c r="F219" s="1"/>
    </row>
    <row r="220" ht="15.75" customHeight="1">
      <c r="A220" s="46"/>
      <c r="B220" s="47"/>
      <c r="C220" s="47"/>
      <c r="D220" s="47"/>
      <c r="E220" s="1"/>
      <c r="F220" s="1"/>
    </row>
    <row r="221" ht="15.75" customHeight="1">
      <c r="A221" s="46"/>
      <c r="B221" s="47"/>
      <c r="C221" s="47"/>
      <c r="D221" s="47"/>
      <c r="E221" s="1"/>
      <c r="F221" s="1"/>
    </row>
    <row r="222" ht="15.75" customHeight="1">
      <c r="A222" s="46"/>
      <c r="B222" s="47"/>
      <c r="C222" s="47"/>
      <c r="D222" s="47"/>
      <c r="E222" s="1"/>
      <c r="F222" s="1"/>
    </row>
    <row r="223" ht="15.75" customHeight="1">
      <c r="A223" s="46"/>
      <c r="B223" s="47"/>
      <c r="C223" s="47"/>
      <c r="D223" s="47"/>
      <c r="E223" s="1"/>
      <c r="F223" s="1"/>
    </row>
    <row r="224" ht="15.75" customHeight="1">
      <c r="A224" s="46"/>
      <c r="B224" s="47"/>
      <c r="C224" s="47"/>
      <c r="D224" s="47"/>
      <c r="E224" s="1"/>
      <c r="F224" s="1"/>
    </row>
    <row r="225" ht="15.75" customHeight="1">
      <c r="A225" s="46"/>
      <c r="B225" s="47"/>
      <c r="C225" s="47"/>
      <c r="D225" s="47"/>
      <c r="E225" s="1"/>
      <c r="F225" s="1"/>
    </row>
    <row r="226" ht="15.75" customHeight="1">
      <c r="A226" s="46"/>
      <c r="B226" s="47"/>
      <c r="C226" s="47"/>
      <c r="D226" s="47"/>
      <c r="E226" s="1"/>
      <c r="F226" s="1"/>
    </row>
    <row r="227" ht="15.75" customHeight="1">
      <c r="A227" s="46"/>
      <c r="B227" s="47"/>
      <c r="C227" s="47"/>
      <c r="D227" s="47"/>
      <c r="E227" s="1"/>
      <c r="F227" s="1"/>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27:F27"/>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16.71"/>
    <col customWidth="1" min="10" max="24" width="8.0"/>
  </cols>
  <sheetData>
    <row r="1">
      <c r="A1" s="46"/>
      <c r="B1" s="47"/>
      <c r="C1" s="47"/>
      <c r="D1" s="47"/>
      <c r="E1" s="47"/>
      <c r="F1" s="47"/>
      <c r="G1" s="47"/>
      <c r="H1" s="1"/>
    </row>
    <row r="2" ht="15.75" customHeight="1">
      <c r="A2" s="181" t="s">
        <v>4415</v>
      </c>
      <c r="B2" s="50"/>
      <c r="C2" s="50"/>
      <c r="D2" s="50"/>
      <c r="E2" s="50"/>
      <c r="F2" s="50"/>
      <c r="G2" s="50"/>
      <c r="H2" s="51"/>
      <c r="I2" s="54"/>
      <c r="J2" s="54"/>
      <c r="K2" s="54"/>
      <c r="L2" s="54"/>
      <c r="M2" s="54"/>
      <c r="N2" s="54"/>
      <c r="O2" s="54"/>
      <c r="P2" s="54"/>
      <c r="Q2" s="54"/>
      <c r="R2" s="54"/>
      <c r="S2" s="54"/>
      <c r="T2" s="54"/>
      <c r="U2" s="54"/>
      <c r="V2" s="54"/>
      <c r="W2" s="54"/>
      <c r="X2" s="54"/>
    </row>
    <row r="3">
      <c r="A3" s="187"/>
      <c r="B3" s="187"/>
      <c r="C3" s="187"/>
      <c r="D3" s="187"/>
      <c r="E3" s="187"/>
      <c r="F3" s="187"/>
      <c r="G3" s="187"/>
      <c r="H3" s="53"/>
      <c r="I3" s="54"/>
      <c r="J3" s="54"/>
      <c r="K3" s="54"/>
      <c r="L3" s="54"/>
      <c r="M3" s="54"/>
      <c r="N3" s="54"/>
      <c r="O3" s="54"/>
      <c r="P3" s="54"/>
      <c r="Q3" s="54"/>
      <c r="R3" s="54"/>
      <c r="S3" s="54"/>
      <c r="T3" s="54"/>
      <c r="U3" s="54"/>
      <c r="V3" s="54"/>
      <c r="W3" s="54"/>
      <c r="X3" s="54"/>
    </row>
    <row r="4" ht="18.75" customHeight="1">
      <c r="A4" s="55" t="s">
        <v>4416</v>
      </c>
      <c r="B4" s="50"/>
      <c r="C4" s="50"/>
      <c r="D4" s="50"/>
      <c r="E4" s="50"/>
      <c r="F4" s="50"/>
      <c r="G4" s="50"/>
      <c r="H4" s="51"/>
      <c r="I4" s="186"/>
      <c r="J4" s="186"/>
      <c r="K4" s="186"/>
      <c r="L4" s="186"/>
      <c r="M4" s="186"/>
      <c r="N4" s="186"/>
      <c r="O4" s="186"/>
      <c r="P4" s="186"/>
      <c r="Q4" s="186"/>
      <c r="R4" s="186"/>
      <c r="S4" s="186"/>
      <c r="T4" s="186"/>
      <c r="U4" s="186"/>
      <c r="V4" s="186"/>
      <c r="W4" s="186"/>
      <c r="X4" s="186"/>
    </row>
    <row r="5" ht="14.25" customHeight="1">
      <c r="A5" s="55" t="s">
        <v>4417</v>
      </c>
      <c r="B5" s="50"/>
      <c r="C5" s="50"/>
      <c r="D5" s="50"/>
      <c r="E5" s="50"/>
      <c r="F5" s="50"/>
      <c r="G5" s="50"/>
      <c r="H5" s="51"/>
      <c r="I5" s="186"/>
      <c r="J5" s="186"/>
      <c r="K5" s="186"/>
      <c r="L5" s="186"/>
      <c r="M5" s="186"/>
      <c r="N5" s="186"/>
      <c r="O5" s="186"/>
      <c r="P5" s="186"/>
      <c r="Q5" s="186"/>
      <c r="R5" s="186"/>
      <c r="S5" s="186"/>
      <c r="T5" s="186"/>
      <c r="U5" s="186"/>
      <c r="V5" s="186"/>
      <c r="W5" s="186"/>
      <c r="X5" s="186"/>
    </row>
    <row r="6" ht="13.5" customHeight="1">
      <c r="A6" s="55" t="s">
        <v>4418</v>
      </c>
      <c r="B6" s="50"/>
      <c r="C6" s="50"/>
      <c r="D6" s="50"/>
      <c r="E6" s="50"/>
      <c r="F6" s="50"/>
      <c r="G6" s="50"/>
      <c r="H6" s="51"/>
      <c r="I6" s="186"/>
      <c r="J6" s="186"/>
      <c r="K6" s="186"/>
      <c r="L6" s="186"/>
      <c r="M6" s="186"/>
      <c r="N6" s="186"/>
      <c r="O6" s="186"/>
      <c r="P6" s="186"/>
      <c r="Q6" s="186"/>
      <c r="R6" s="186"/>
      <c r="S6" s="186"/>
      <c r="T6" s="186"/>
      <c r="U6" s="186"/>
      <c r="V6" s="186"/>
      <c r="W6" s="186"/>
      <c r="X6" s="186"/>
    </row>
    <row r="7" ht="132.75" customHeight="1">
      <c r="A7" s="59" t="s">
        <v>4419</v>
      </c>
      <c r="B7" s="50"/>
      <c r="C7" s="50"/>
      <c r="D7" s="50"/>
      <c r="E7" s="50"/>
      <c r="F7" s="50"/>
      <c r="G7" s="50"/>
      <c r="H7" s="51"/>
      <c r="I7" s="186"/>
      <c r="J7" s="186"/>
      <c r="K7" s="186"/>
      <c r="L7" s="186"/>
      <c r="M7" s="186"/>
      <c r="N7" s="186"/>
      <c r="O7" s="186"/>
      <c r="P7" s="186"/>
      <c r="Q7" s="186"/>
      <c r="R7" s="186"/>
      <c r="S7" s="186"/>
      <c r="T7" s="186"/>
      <c r="U7" s="186"/>
      <c r="V7" s="186"/>
      <c r="W7" s="186"/>
      <c r="X7" s="186"/>
    </row>
    <row r="8">
      <c r="A8" s="60"/>
      <c r="B8" s="61"/>
      <c r="C8" s="61"/>
      <c r="D8" s="61"/>
      <c r="E8" s="61"/>
      <c r="F8" s="61"/>
      <c r="G8" s="61"/>
      <c r="H8" s="53"/>
      <c r="I8" s="54"/>
      <c r="J8" s="54"/>
      <c r="K8" s="54"/>
      <c r="L8" s="54"/>
      <c r="M8" s="54"/>
      <c r="N8" s="54"/>
      <c r="O8" s="54"/>
      <c r="P8" s="54"/>
      <c r="Q8" s="54"/>
      <c r="R8" s="54"/>
      <c r="S8" s="54"/>
      <c r="T8" s="54"/>
      <c r="U8" s="54"/>
      <c r="V8" s="54"/>
      <c r="W8" s="54"/>
      <c r="X8" s="54"/>
    </row>
    <row r="9" ht="61.5" customHeight="1">
      <c r="A9" s="322" t="s">
        <v>2702</v>
      </c>
      <c r="B9" s="322" t="s">
        <v>8</v>
      </c>
      <c r="C9" s="322" t="s">
        <v>2703</v>
      </c>
      <c r="D9" s="322" t="s">
        <v>4420</v>
      </c>
      <c r="E9" s="322" t="s">
        <v>2705</v>
      </c>
      <c r="F9" s="322" t="s">
        <v>2706</v>
      </c>
      <c r="G9" s="62" t="s">
        <v>153</v>
      </c>
      <c r="H9" s="191" t="s">
        <v>157</v>
      </c>
      <c r="I9" s="182" t="s">
        <v>158</v>
      </c>
      <c r="J9" s="54"/>
      <c r="K9" s="54"/>
      <c r="L9" s="54"/>
      <c r="M9" s="54"/>
      <c r="N9" s="54"/>
      <c r="O9" s="54"/>
      <c r="P9" s="54"/>
      <c r="Q9" s="54"/>
      <c r="R9" s="54"/>
      <c r="S9" s="54"/>
      <c r="T9" s="54"/>
      <c r="U9" s="54"/>
      <c r="V9" s="54"/>
      <c r="W9" s="54"/>
      <c r="X9" s="54"/>
    </row>
    <row r="10">
      <c r="A10" s="137" t="s">
        <v>114</v>
      </c>
      <c r="B10" s="137" t="s">
        <v>86</v>
      </c>
      <c r="C10" s="137" t="s">
        <v>4421</v>
      </c>
      <c r="D10" s="137" t="s">
        <v>4422</v>
      </c>
      <c r="E10" s="137" t="s">
        <v>4423</v>
      </c>
      <c r="F10" s="194" t="s">
        <v>4424</v>
      </c>
      <c r="G10" s="137"/>
      <c r="H10" s="485">
        <v>30.0</v>
      </c>
      <c r="I10" s="486" t="s">
        <v>114</v>
      </c>
      <c r="J10" s="54"/>
      <c r="K10" s="54"/>
      <c r="L10" s="54"/>
      <c r="M10" s="54"/>
      <c r="N10" s="54"/>
      <c r="O10" s="54"/>
      <c r="P10" s="54"/>
      <c r="Q10" s="54"/>
      <c r="R10" s="54"/>
      <c r="S10" s="54"/>
      <c r="T10" s="54"/>
      <c r="U10" s="54"/>
      <c r="V10" s="54"/>
      <c r="W10" s="54"/>
      <c r="X10" s="54"/>
    </row>
    <row r="11">
      <c r="A11" s="137" t="s">
        <v>114</v>
      </c>
      <c r="B11" s="137" t="s">
        <v>52</v>
      </c>
      <c r="C11" s="137" t="s">
        <v>4425</v>
      </c>
      <c r="D11" s="137" t="s">
        <v>4422</v>
      </c>
      <c r="E11" s="137" t="s">
        <v>4426</v>
      </c>
      <c r="F11" s="487" t="s">
        <v>4427</v>
      </c>
      <c r="G11" s="488"/>
      <c r="H11" s="15">
        <v>30.0</v>
      </c>
      <c r="I11" s="486" t="s">
        <v>114</v>
      </c>
      <c r="J11" s="397"/>
      <c r="K11" s="397"/>
      <c r="L11" s="397"/>
      <c r="M11" s="397"/>
      <c r="N11" s="397"/>
      <c r="O11" s="397"/>
      <c r="P11" s="397"/>
      <c r="Q11" s="397"/>
      <c r="R11" s="397"/>
      <c r="S11" s="397"/>
      <c r="T11" s="397"/>
      <c r="U11" s="397"/>
      <c r="V11" s="397"/>
      <c r="W11" s="397"/>
      <c r="X11" s="397"/>
    </row>
    <row r="12">
      <c r="A12" s="137" t="s">
        <v>114</v>
      </c>
      <c r="B12" s="137" t="s">
        <v>4428</v>
      </c>
      <c r="C12" s="137" t="s">
        <v>4429</v>
      </c>
      <c r="D12" s="137" t="s">
        <v>4422</v>
      </c>
      <c r="E12" s="137" t="s">
        <v>4430</v>
      </c>
      <c r="F12" s="194" t="s">
        <v>4431</v>
      </c>
      <c r="G12" s="382"/>
      <c r="H12" s="15">
        <v>40.0</v>
      </c>
      <c r="I12" s="486" t="s">
        <v>114</v>
      </c>
      <c r="J12" s="397"/>
      <c r="K12" s="397"/>
      <c r="L12" s="397"/>
      <c r="M12" s="397"/>
      <c r="N12" s="397"/>
      <c r="O12" s="397"/>
      <c r="P12" s="397"/>
      <c r="Q12" s="397"/>
      <c r="R12" s="397"/>
      <c r="S12" s="397"/>
      <c r="T12" s="397"/>
      <c r="U12" s="397"/>
      <c r="V12" s="397"/>
      <c r="W12" s="397"/>
      <c r="X12" s="397"/>
    </row>
    <row r="13">
      <c r="A13" s="137" t="s">
        <v>114</v>
      </c>
      <c r="B13" s="137" t="s">
        <v>4432</v>
      </c>
      <c r="C13" s="137" t="s">
        <v>4433</v>
      </c>
      <c r="D13" s="137" t="s">
        <v>4422</v>
      </c>
      <c r="E13" s="137" t="s">
        <v>4434</v>
      </c>
      <c r="F13" s="194" t="s">
        <v>4435</v>
      </c>
      <c r="G13" s="382"/>
      <c r="H13" s="15">
        <v>30.0</v>
      </c>
      <c r="I13" s="486" t="s">
        <v>114</v>
      </c>
      <c r="J13" s="397"/>
      <c r="K13" s="397"/>
      <c r="L13" s="397"/>
      <c r="M13" s="397"/>
      <c r="N13" s="397"/>
      <c r="O13" s="397"/>
      <c r="P13" s="397"/>
      <c r="Q13" s="397"/>
      <c r="R13" s="397"/>
      <c r="S13" s="397"/>
      <c r="T13" s="397"/>
      <c r="U13" s="397"/>
      <c r="V13" s="397"/>
      <c r="W13" s="397"/>
      <c r="X13" s="397"/>
    </row>
    <row r="14">
      <c r="A14" s="137" t="s">
        <v>4095</v>
      </c>
      <c r="B14" s="137" t="s">
        <v>86</v>
      </c>
      <c r="C14" s="137" t="s">
        <v>4436</v>
      </c>
      <c r="D14" s="137" t="s">
        <v>2729</v>
      </c>
      <c r="E14" s="137" t="s">
        <v>4437</v>
      </c>
      <c r="F14" s="489" t="s">
        <v>4438</v>
      </c>
      <c r="G14" s="137"/>
      <c r="H14" s="42">
        <v>155.0</v>
      </c>
      <c r="I14" s="490" t="s">
        <v>4095</v>
      </c>
      <c r="J14" s="397"/>
      <c r="K14" s="397"/>
      <c r="L14" s="397"/>
      <c r="M14" s="397"/>
      <c r="N14" s="397"/>
      <c r="O14" s="397"/>
      <c r="P14" s="397"/>
      <c r="Q14" s="397"/>
      <c r="R14" s="397"/>
      <c r="S14" s="397"/>
      <c r="T14" s="397"/>
      <c r="U14" s="397"/>
      <c r="V14" s="397"/>
      <c r="W14" s="397"/>
      <c r="X14" s="397"/>
    </row>
    <row r="15">
      <c r="A15" s="176" t="s">
        <v>121</v>
      </c>
      <c r="B15" s="47"/>
      <c r="C15" s="47"/>
      <c r="D15" s="47"/>
      <c r="E15" s="47"/>
      <c r="F15" s="47"/>
      <c r="H15" s="390">
        <f>SUM(H10:H14)</f>
        <v>285</v>
      </c>
    </row>
    <row r="16">
      <c r="A16" s="46"/>
      <c r="B16" s="47"/>
      <c r="C16" s="47"/>
      <c r="D16" s="47"/>
      <c r="E16" s="47"/>
      <c r="F16" s="47"/>
      <c r="G16" s="47"/>
      <c r="H16" s="1"/>
    </row>
    <row r="17">
      <c r="A17" s="391" t="s">
        <v>680</v>
      </c>
      <c r="B17" s="180"/>
      <c r="C17" s="180"/>
      <c r="D17" s="180"/>
      <c r="E17" s="180"/>
      <c r="F17" s="180"/>
      <c r="G17" s="180"/>
      <c r="H17" s="180"/>
    </row>
    <row r="18">
      <c r="A18" s="46"/>
      <c r="B18" s="47"/>
      <c r="C18" s="47"/>
      <c r="D18" s="47"/>
      <c r="E18" s="47"/>
      <c r="F18" s="47"/>
      <c r="G18" s="47"/>
      <c r="H18" s="1"/>
    </row>
    <row r="19" ht="15.75" customHeight="1">
      <c r="A19" s="46"/>
      <c r="B19" s="47"/>
      <c r="C19" s="47"/>
      <c r="D19" s="47"/>
      <c r="E19" s="47"/>
      <c r="F19" s="47"/>
      <c r="G19" s="47"/>
      <c r="H19" s="1"/>
    </row>
    <row r="20" ht="15.75" customHeight="1">
      <c r="A20" s="46"/>
      <c r="B20" s="47"/>
      <c r="C20" s="47"/>
      <c r="D20" s="47"/>
      <c r="E20" s="47"/>
      <c r="F20" s="47"/>
      <c r="G20" s="47"/>
      <c r="H20" s="1"/>
    </row>
    <row r="21" ht="15.75" customHeight="1">
      <c r="A21" s="46"/>
      <c r="B21" s="47"/>
      <c r="C21" s="47"/>
      <c r="D21" s="47"/>
      <c r="E21" s="47"/>
      <c r="F21" s="47"/>
      <c r="G21" s="47"/>
      <c r="H21" s="1"/>
    </row>
    <row r="22" ht="15.75" customHeight="1">
      <c r="A22" s="46"/>
      <c r="B22" s="47"/>
      <c r="C22" s="47"/>
      <c r="D22" s="47"/>
      <c r="E22" s="47"/>
      <c r="F22" s="47"/>
      <c r="G22" s="47"/>
      <c r="H22" s="1"/>
    </row>
    <row r="23" ht="15.75" customHeight="1">
      <c r="A23" s="46"/>
      <c r="B23" s="47"/>
      <c r="C23" s="47"/>
      <c r="D23" s="47"/>
      <c r="E23" s="47"/>
      <c r="F23" s="47"/>
      <c r="G23" s="47"/>
      <c r="H23" s="1"/>
    </row>
    <row r="24" ht="15.75" customHeight="1">
      <c r="A24" s="46"/>
      <c r="B24" s="47"/>
      <c r="C24" s="47"/>
      <c r="D24" s="47"/>
      <c r="E24" s="47"/>
      <c r="F24" s="47"/>
      <c r="G24" s="47"/>
      <c r="H24" s="1"/>
    </row>
    <row r="25" ht="15.75" customHeight="1">
      <c r="A25" s="46"/>
      <c r="B25" s="47"/>
      <c r="C25" s="47"/>
      <c r="D25" s="47"/>
      <c r="E25" s="47"/>
      <c r="F25" s="47"/>
      <c r="G25" s="47"/>
      <c r="H25" s="1"/>
    </row>
    <row r="26" ht="15.75" customHeight="1">
      <c r="A26" s="46"/>
      <c r="B26" s="47"/>
      <c r="C26" s="47"/>
      <c r="D26" s="47"/>
      <c r="E26" s="47"/>
      <c r="F26" s="47"/>
      <c r="G26" s="47"/>
      <c r="H26" s="1"/>
    </row>
    <row r="27" ht="15.75" customHeight="1">
      <c r="A27" s="46"/>
      <c r="B27" s="47"/>
      <c r="C27" s="47"/>
      <c r="D27" s="47"/>
      <c r="E27" s="47"/>
      <c r="F27" s="47"/>
      <c r="G27" s="47"/>
      <c r="H27" s="1"/>
    </row>
    <row r="28" ht="15.75" customHeight="1">
      <c r="A28" s="46"/>
      <c r="B28" s="47"/>
      <c r="C28" s="47"/>
      <c r="D28" s="47"/>
      <c r="E28" s="47"/>
      <c r="F28" s="47"/>
      <c r="G28" s="47"/>
      <c r="H28" s="1"/>
    </row>
    <row r="29" ht="15.75" customHeight="1">
      <c r="A29" s="46"/>
      <c r="B29" s="47"/>
      <c r="C29" s="47"/>
      <c r="D29" s="47"/>
      <c r="E29" s="47"/>
      <c r="F29" s="47"/>
      <c r="G29" s="47"/>
      <c r="H29" s="1"/>
    </row>
    <row r="30" ht="15.75" customHeight="1">
      <c r="A30" s="46"/>
      <c r="B30" s="47"/>
      <c r="C30" s="47"/>
      <c r="D30" s="47"/>
      <c r="E30" s="47"/>
      <c r="F30" s="47"/>
      <c r="G30" s="47"/>
      <c r="H30" s="1"/>
    </row>
    <row r="31" ht="15.75" customHeight="1">
      <c r="A31" s="46"/>
      <c r="B31" s="47"/>
      <c r="C31" s="47"/>
      <c r="D31" s="47"/>
      <c r="E31" s="47"/>
      <c r="F31" s="47"/>
      <c r="G31" s="47"/>
      <c r="H31" s="1"/>
    </row>
    <row r="32" ht="15.75" customHeight="1">
      <c r="A32" s="46"/>
      <c r="B32" s="47"/>
      <c r="C32" s="47"/>
      <c r="D32" s="47"/>
      <c r="E32" s="47"/>
      <c r="F32" s="47"/>
      <c r="G32" s="47"/>
      <c r="H32" s="1"/>
    </row>
    <row r="33" ht="15.75" customHeight="1">
      <c r="A33" s="46"/>
      <c r="B33" s="47"/>
      <c r="C33" s="47"/>
      <c r="D33" s="47"/>
      <c r="E33" s="47"/>
      <c r="F33" s="47"/>
      <c r="G33" s="47"/>
      <c r="H33" s="1"/>
    </row>
    <row r="34" ht="15.75" customHeight="1">
      <c r="A34" s="46"/>
      <c r="B34" s="47"/>
      <c r="C34" s="47"/>
      <c r="D34" s="47"/>
      <c r="E34" s="47"/>
      <c r="F34" s="47"/>
      <c r="G34" s="47"/>
      <c r="H34" s="1"/>
    </row>
    <row r="35" ht="15.75" customHeight="1">
      <c r="A35" s="46"/>
      <c r="B35" s="47"/>
      <c r="C35" s="47"/>
      <c r="D35" s="47"/>
      <c r="E35" s="47"/>
      <c r="F35" s="47"/>
      <c r="G35" s="47"/>
      <c r="H35" s="1"/>
    </row>
    <row r="36" ht="15.75" customHeight="1">
      <c r="A36" s="46"/>
      <c r="B36" s="47"/>
      <c r="C36" s="47"/>
      <c r="D36" s="47"/>
      <c r="E36" s="47"/>
      <c r="F36" s="47"/>
      <c r="G36" s="47"/>
      <c r="H36" s="1"/>
    </row>
    <row r="37" ht="15.75" customHeight="1">
      <c r="A37" s="46"/>
      <c r="B37" s="47"/>
      <c r="C37" s="47"/>
      <c r="D37" s="47"/>
      <c r="E37" s="47"/>
      <c r="F37" s="47"/>
      <c r="G37" s="47"/>
      <c r="H37" s="1"/>
    </row>
    <row r="38" ht="15.75" customHeight="1">
      <c r="A38" s="46"/>
      <c r="B38" s="47"/>
      <c r="C38" s="47"/>
      <c r="D38" s="47"/>
      <c r="E38" s="47"/>
      <c r="F38" s="47"/>
      <c r="G38" s="47"/>
      <c r="H38" s="1"/>
    </row>
    <row r="39" ht="15.75" customHeight="1">
      <c r="A39" s="46"/>
      <c r="B39" s="47"/>
      <c r="C39" s="47"/>
      <c r="D39" s="47"/>
      <c r="E39" s="47"/>
      <c r="F39" s="47"/>
      <c r="G39" s="47"/>
      <c r="H39" s="1"/>
    </row>
    <row r="40" ht="15.75" customHeight="1">
      <c r="A40" s="46"/>
      <c r="B40" s="47"/>
      <c r="C40" s="47"/>
      <c r="D40" s="47"/>
      <c r="E40" s="47"/>
      <c r="F40" s="47"/>
      <c r="G40" s="47"/>
      <c r="H40" s="1"/>
    </row>
    <row r="41" ht="15.75" customHeight="1">
      <c r="A41" s="46"/>
      <c r="B41" s="47"/>
      <c r="C41" s="47"/>
      <c r="D41" s="47"/>
      <c r="E41" s="47"/>
      <c r="F41" s="47"/>
      <c r="G41" s="47"/>
      <c r="H41" s="1"/>
    </row>
    <row r="42" ht="15.75" customHeight="1">
      <c r="A42" s="46"/>
      <c r="B42" s="47"/>
      <c r="C42" s="47"/>
      <c r="D42" s="47"/>
      <c r="E42" s="47"/>
      <c r="F42" s="47"/>
      <c r="G42" s="47"/>
      <c r="H42" s="1"/>
    </row>
    <row r="43" ht="15.75" customHeight="1">
      <c r="A43" s="46"/>
      <c r="B43" s="47"/>
      <c r="C43" s="47"/>
      <c r="D43" s="47"/>
      <c r="E43" s="47"/>
      <c r="F43" s="47"/>
      <c r="G43" s="47"/>
      <c r="H43" s="1"/>
    </row>
    <row r="44" ht="15.75" customHeight="1">
      <c r="A44" s="46"/>
      <c r="B44" s="47"/>
      <c r="C44" s="47"/>
      <c r="D44" s="47"/>
      <c r="E44" s="47"/>
      <c r="F44" s="47"/>
      <c r="G44" s="47"/>
      <c r="H44" s="1"/>
    </row>
    <row r="45" ht="15.75" customHeight="1">
      <c r="A45" s="46"/>
      <c r="B45" s="47"/>
      <c r="C45" s="47"/>
      <c r="D45" s="47"/>
      <c r="E45" s="47"/>
      <c r="F45" s="47"/>
      <c r="G45" s="47"/>
      <c r="H45" s="1"/>
    </row>
    <row r="46" ht="15.75" customHeight="1">
      <c r="A46" s="46"/>
      <c r="B46" s="47"/>
      <c r="C46" s="47"/>
      <c r="D46" s="47"/>
      <c r="E46" s="47"/>
      <c r="F46" s="47"/>
      <c r="G46" s="47"/>
      <c r="H46" s="1"/>
    </row>
    <row r="47" ht="15.75" customHeight="1">
      <c r="A47" s="46"/>
      <c r="B47" s="47"/>
      <c r="C47" s="47"/>
      <c r="D47" s="47"/>
      <c r="E47" s="47"/>
      <c r="F47" s="47"/>
      <c r="G47" s="47"/>
      <c r="H47" s="1"/>
    </row>
    <row r="48" ht="15.75" customHeight="1">
      <c r="A48" s="46"/>
      <c r="B48" s="47"/>
      <c r="C48" s="47"/>
      <c r="D48" s="47"/>
      <c r="E48" s="47"/>
      <c r="F48" s="47"/>
      <c r="G48" s="47"/>
      <c r="H48" s="1"/>
    </row>
    <row r="49" ht="15.75" customHeight="1">
      <c r="A49" s="46"/>
      <c r="B49" s="47"/>
      <c r="C49" s="47"/>
      <c r="D49" s="47"/>
      <c r="E49" s="47"/>
      <c r="F49" s="47"/>
      <c r="G49" s="47"/>
      <c r="H49" s="1"/>
    </row>
    <row r="50" ht="15.75" customHeight="1">
      <c r="A50" s="46"/>
      <c r="B50" s="47"/>
      <c r="C50" s="47"/>
      <c r="D50" s="47"/>
      <c r="E50" s="47"/>
      <c r="F50" s="47"/>
      <c r="G50" s="47"/>
      <c r="H50" s="1"/>
    </row>
    <row r="51" ht="15.75" customHeight="1">
      <c r="A51" s="46"/>
      <c r="B51" s="47"/>
      <c r="C51" s="47"/>
      <c r="D51" s="47"/>
      <c r="E51" s="47"/>
      <c r="F51" s="47"/>
      <c r="G51" s="47"/>
      <c r="H51" s="1"/>
    </row>
    <row r="52" ht="15.75" customHeight="1">
      <c r="A52" s="46"/>
      <c r="B52" s="47"/>
      <c r="C52" s="47"/>
      <c r="D52" s="47"/>
      <c r="E52" s="47"/>
      <c r="F52" s="47"/>
      <c r="G52" s="47"/>
      <c r="H52" s="1"/>
    </row>
    <row r="53" ht="15.75" customHeight="1">
      <c r="A53" s="46"/>
      <c r="B53" s="47"/>
      <c r="C53" s="47"/>
      <c r="D53" s="47"/>
      <c r="E53" s="47"/>
      <c r="F53" s="47"/>
      <c r="G53" s="47"/>
      <c r="H53" s="1"/>
    </row>
    <row r="54" ht="15.75" customHeight="1">
      <c r="A54" s="46"/>
      <c r="B54" s="47"/>
      <c r="C54" s="47"/>
      <c r="D54" s="47"/>
      <c r="E54" s="47"/>
      <c r="F54" s="47"/>
      <c r="G54" s="47"/>
      <c r="H54" s="1"/>
    </row>
    <row r="55" ht="15.75" customHeight="1">
      <c r="A55" s="46"/>
      <c r="B55" s="47"/>
      <c r="C55" s="47"/>
      <c r="D55" s="47"/>
      <c r="E55" s="47"/>
      <c r="F55" s="47"/>
      <c r="G55" s="47"/>
      <c r="H55" s="1"/>
    </row>
    <row r="56" ht="15.75" customHeight="1">
      <c r="A56" s="46"/>
      <c r="B56" s="47"/>
      <c r="C56" s="47"/>
      <c r="D56" s="47"/>
      <c r="E56" s="47"/>
      <c r="F56" s="47"/>
      <c r="G56" s="47"/>
      <c r="H56" s="1"/>
    </row>
    <row r="57" ht="15.75" customHeight="1">
      <c r="A57" s="46"/>
      <c r="B57" s="47"/>
      <c r="C57" s="47"/>
      <c r="D57" s="47"/>
      <c r="E57" s="47"/>
      <c r="F57" s="47"/>
      <c r="G57" s="47"/>
      <c r="H57" s="1"/>
    </row>
    <row r="58" ht="15.75" customHeight="1">
      <c r="A58" s="46"/>
      <c r="B58" s="47"/>
      <c r="C58" s="47"/>
      <c r="D58" s="47"/>
      <c r="E58" s="47"/>
      <c r="F58" s="47"/>
      <c r="G58" s="47"/>
      <c r="H58" s="1"/>
    </row>
    <row r="59" ht="15.75" customHeight="1">
      <c r="A59" s="46"/>
      <c r="B59" s="47"/>
      <c r="C59" s="47"/>
      <c r="D59" s="47"/>
      <c r="E59" s="47"/>
      <c r="F59" s="47"/>
      <c r="G59" s="47"/>
      <c r="H59" s="1"/>
    </row>
    <row r="60" ht="15.75" customHeight="1">
      <c r="A60" s="46"/>
      <c r="B60" s="47"/>
      <c r="C60" s="47"/>
      <c r="D60" s="47"/>
      <c r="E60" s="47"/>
      <c r="F60" s="47"/>
      <c r="G60" s="47"/>
      <c r="H60" s="1"/>
    </row>
    <row r="61" ht="15.75" customHeight="1">
      <c r="A61" s="46"/>
      <c r="B61" s="47"/>
      <c r="C61" s="47"/>
      <c r="D61" s="47"/>
      <c r="E61" s="47"/>
      <c r="F61" s="47"/>
      <c r="G61" s="47"/>
      <c r="H61" s="1"/>
    </row>
    <row r="62" ht="15.75" customHeight="1">
      <c r="A62" s="46"/>
      <c r="B62" s="47"/>
      <c r="C62" s="47"/>
      <c r="D62" s="47"/>
      <c r="E62" s="47"/>
      <c r="F62" s="47"/>
      <c r="G62" s="47"/>
      <c r="H62" s="1"/>
    </row>
    <row r="63" ht="15.75" customHeight="1">
      <c r="A63" s="46"/>
      <c r="B63" s="47"/>
      <c r="C63" s="47"/>
      <c r="D63" s="47"/>
      <c r="E63" s="47"/>
      <c r="F63" s="47"/>
      <c r="G63" s="47"/>
      <c r="H63" s="1"/>
    </row>
    <row r="64" ht="15.75" customHeight="1">
      <c r="A64" s="46"/>
      <c r="B64" s="47"/>
      <c r="C64" s="47"/>
      <c r="D64" s="47"/>
      <c r="E64" s="47"/>
      <c r="F64" s="47"/>
      <c r="G64" s="47"/>
      <c r="H64" s="1"/>
    </row>
    <row r="65" ht="15.75" customHeight="1">
      <c r="A65" s="46"/>
      <c r="B65" s="47"/>
      <c r="C65" s="47"/>
      <c r="D65" s="47"/>
      <c r="E65" s="47"/>
      <c r="F65" s="47"/>
      <c r="G65" s="47"/>
      <c r="H65" s="1"/>
    </row>
    <row r="66" ht="15.75" customHeight="1">
      <c r="A66" s="46"/>
      <c r="B66" s="47"/>
      <c r="C66" s="47"/>
      <c r="D66" s="47"/>
      <c r="E66" s="47"/>
      <c r="F66" s="47"/>
      <c r="G66" s="47"/>
      <c r="H66" s="1"/>
    </row>
    <row r="67" ht="15.75" customHeight="1">
      <c r="A67" s="46"/>
      <c r="B67" s="47"/>
      <c r="C67" s="47"/>
      <c r="D67" s="47"/>
      <c r="E67" s="47"/>
      <c r="F67" s="47"/>
      <c r="G67" s="47"/>
      <c r="H67" s="1"/>
    </row>
    <row r="68" ht="15.75" customHeight="1">
      <c r="A68" s="46"/>
      <c r="B68" s="47"/>
      <c r="C68" s="47"/>
      <c r="D68" s="47"/>
      <c r="E68" s="47"/>
      <c r="F68" s="47"/>
      <c r="G68" s="47"/>
      <c r="H68" s="1"/>
    </row>
    <row r="69" ht="15.75" customHeight="1">
      <c r="A69" s="46"/>
      <c r="B69" s="47"/>
      <c r="C69" s="47"/>
      <c r="D69" s="47"/>
      <c r="E69" s="47"/>
      <c r="F69" s="47"/>
      <c r="G69" s="47"/>
      <c r="H69" s="1"/>
    </row>
    <row r="70" ht="15.75" customHeight="1">
      <c r="A70" s="46"/>
      <c r="B70" s="47"/>
      <c r="C70" s="47"/>
      <c r="D70" s="47"/>
      <c r="E70" s="47"/>
      <c r="F70" s="47"/>
      <c r="G70" s="47"/>
      <c r="H70" s="1"/>
    </row>
    <row r="71" ht="15.75" customHeight="1">
      <c r="A71" s="46"/>
      <c r="B71" s="47"/>
      <c r="C71" s="47"/>
      <c r="D71" s="47"/>
      <c r="E71" s="47"/>
      <c r="F71" s="47"/>
      <c r="G71" s="47"/>
      <c r="H71" s="1"/>
    </row>
    <row r="72" ht="15.75" customHeight="1">
      <c r="A72" s="46"/>
      <c r="B72" s="47"/>
      <c r="C72" s="47"/>
      <c r="D72" s="47"/>
      <c r="E72" s="47"/>
      <c r="F72" s="47"/>
      <c r="G72" s="47"/>
      <c r="H72" s="1"/>
    </row>
    <row r="73" ht="15.75" customHeight="1">
      <c r="A73" s="46"/>
      <c r="B73" s="47"/>
      <c r="C73" s="47"/>
      <c r="D73" s="47"/>
      <c r="E73" s="47"/>
      <c r="F73" s="47"/>
      <c r="G73" s="47"/>
      <c r="H73" s="1"/>
    </row>
    <row r="74" ht="15.75" customHeight="1">
      <c r="A74" s="46"/>
      <c r="B74" s="47"/>
      <c r="C74" s="47"/>
      <c r="D74" s="47"/>
      <c r="E74" s="47"/>
      <c r="F74" s="47"/>
      <c r="G74" s="47"/>
      <c r="H74" s="1"/>
    </row>
    <row r="75" ht="15.75" customHeight="1">
      <c r="A75" s="46"/>
      <c r="B75" s="47"/>
      <c r="C75" s="47"/>
      <c r="D75" s="47"/>
      <c r="E75" s="47"/>
      <c r="F75" s="47"/>
      <c r="G75" s="47"/>
      <c r="H75" s="1"/>
    </row>
    <row r="76" ht="15.75" customHeight="1">
      <c r="A76" s="46"/>
      <c r="B76" s="47"/>
      <c r="C76" s="47"/>
      <c r="D76" s="47"/>
      <c r="E76" s="47"/>
      <c r="F76" s="47"/>
      <c r="G76" s="47"/>
      <c r="H76" s="1"/>
    </row>
    <row r="77" ht="15.75" customHeight="1">
      <c r="A77" s="46"/>
      <c r="B77" s="47"/>
      <c r="C77" s="47"/>
      <c r="D77" s="47"/>
      <c r="E77" s="47"/>
      <c r="F77" s="47"/>
      <c r="G77" s="47"/>
      <c r="H77" s="1"/>
    </row>
    <row r="78" ht="15.75" customHeight="1">
      <c r="A78" s="46"/>
      <c r="B78" s="47"/>
      <c r="C78" s="47"/>
      <c r="D78" s="47"/>
      <c r="E78" s="47"/>
      <c r="F78" s="47"/>
      <c r="G78" s="47"/>
      <c r="H78" s="1"/>
    </row>
    <row r="79" ht="15.75" customHeight="1">
      <c r="A79" s="46"/>
      <c r="B79" s="47"/>
      <c r="C79" s="47"/>
      <c r="D79" s="47"/>
      <c r="E79" s="47"/>
      <c r="F79" s="47"/>
      <c r="G79" s="47"/>
      <c r="H79" s="1"/>
    </row>
    <row r="80" ht="15.75" customHeight="1">
      <c r="A80" s="46"/>
      <c r="B80" s="47"/>
      <c r="C80" s="47"/>
      <c r="D80" s="47"/>
      <c r="E80" s="47"/>
      <c r="F80" s="47"/>
      <c r="G80" s="47"/>
      <c r="H80" s="1"/>
    </row>
    <row r="81" ht="15.75" customHeight="1">
      <c r="A81" s="46"/>
      <c r="B81" s="47"/>
      <c r="C81" s="47"/>
      <c r="D81" s="47"/>
      <c r="E81" s="47"/>
      <c r="F81" s="47"/>
      <c r="G81" s="47"/>
      <c r="H81" s="1"/>
    </row>
    <row r="82" ht="15.75" customHeight="1">
      <c r="A82" s="46"/>
      <c r="B82" s="47"/>
      <c r="C82" s="47"/>
      <c r="D82" s="47"/>
      <c r="E82" s="47"/>
      <c r="F82" s="47"/>
      <c r="G82" s="47"/>
      <c r="H82" s="1"/>
    </row>
    <row r="83" ht="15.75" customHeight="1">
      <c r="A83" s="46"/>
      <c r="B83" s="47"/>
      <c r="C83" s="47"/>
      <c r="D83" s="47"/>
      <c r="E83" s="47"/>
      <c r="F83" s="47"/>
      <c r="G83" s="47"/>
      <c r="H83" s="1"/>
    </row>
    <row r="84" ht="15.75" customHeight="1">
      <c r="A84" s="46"/>
      <c r="B84" s="47"/>
      <c r="C84" s="47"/>
      <c r="D84" s="47"/>
      <c r="E84" s="47"/>
      <c r="F84" s="47"/>
      <c r="G84" s="47"/>
      <c r="H84" s="1"/>
    </row>
    <row r="85" ht="15.75" customHeight="1">
      <c r="A85" s="46"/>
      <c r="B85" s="47"/>
      <c r="C85" s="47"/>
      <c r="D85" s="47"/>
      <c r="E85" s="47"/>
      <c r="F85" s="47"/>
      <c r="G85" s="47"/>
      <c r="H85" s="1"/>
    </row>
    <row r="86" ht="15.75" customHeight="1">
      <c r="A86" s="46"/>
      <c r="B86" s="47"/>
      <c r="C86" s="47"/>
      <c r="D86" s="47"/>
      <c r="E86" s="47"/>
      <c r="F86" s="47"/>
      <c r="G86" s="47"/>
      <c r="H86" s="1"/>
    </row>
    <row r="87" ht="15.75" customHeight="1">
      <c r="A87" s="46"/>
      <c r="B87" s="47"/>
      <c r="C87" s="47"/>
      <c r="D87" s="47"/>
      <c r="E87" s="47"/>
      <c r="F87" s="47"/>
      <c r="G87" s="47"/>
      <c r="H87" s="1"/>
    </row>
    <row r="88" ht="15.75" customHeight="1">
      <c r="A88" s="46"/>
      <c r="B88" s="47"/>
      <c r="C88" s="47"/>
      <c r="D88" s="47"/>
      <c r="E88" s="47"/>
      <c r="F88" s="47"/>
      <c r="G88" s="47"/>
      <c r="H88" s="1"/>
    </row>
    <row r="89" ht="15.75" customHeight="1">
      <c r="A89" s="46"/>
      <c r="B89" s="47"/>
      <c r="C89" s="47"/>
      <c r="D89" s="47"/>
      <c r="E89" s="47"/>
      <c r="F89" s="47"/>
      <c r="G89" s="47"/>
      <c r="H89" s="1"/>
    </row>
    <row r="90" ht="15.75" customHeight="1">
      <c r="A90" s="46"/>
      <c r="B90" s="47"/>
      <c r="C90" s="47"/>
      <c r="D90" s="47"/>
      <c r="E90" s="47"/>
      <c r="F90" s="47"/>
      <c r="G90" s="47"/>
      <c r="H90" s="1"/>
    </row>
    <row r="91" ht="15.75" customHeight="1">
      <c r="A91" s="46"/>
      <c r="B91" s="47"/>
      <c r="C91" s="47"/>
      <c r="D91" s="47"/>
      <c r="E91" s="47"/>
      <c r="F91" s="47"/>
      <c r="G91" s="47"/>
      <c r="H91" s="1"/>
    </row>
    <row r="92" ht="15.75" customHeight="1">
      <c r="A92" s="46"/>
      <c r="B92" s="47"/>
      <c r="C92" s="47"/>
      <c r="D92" s="47"/>
      <c r="E92" s="47"/>
      <c r="F92" s="47"/>
      <c r="G92" s="47"/>
      <c r="H92" s="1"/>
    </row>
    <row r="93" ht="15.75" customHeight="1">
      <c r="A93" s="46"/>
      <c r="B93" s="47"/>
      <c r="C93" s="47"/>
      <c r="D93" s="47"/>
      <c r="E93" s="47"/>
      <c r="F93" s="47"/>
      <c r="G93" s="47"/>
      <c r="H93" s="1"/>
    </row>
    <row r="94" ht="15.75" customHeight="1">
      <c r="A94" s="46"/>
      <c r="B94" s="47"/>
      <c r="C94" s="47"/>
      <c r="D94" s="47"/>
      <c r="E94" s="47"/>
      <c r="F94" s="47"/>
      <c r="G94" s="47"/>
      <c r="H94" s="1"/>
    </row>
    <row r="95" ht="15.75" customHeight="1">
      <c r="A95" s="46"/>
      <c r="B95" s="47"/>
      <c r="C95" s="47"/>
      <c r="D95" s="47"/>
      <c r="E95" s="47"/>
      <c r="F95" s="47"/>
      <c r="G95" s="47"/>
      <c r="H95" s="1"/>
    </row>
    <row r="96" ht="15.75" customHeight="1">
      <c r="A96" s="46"/>
      <c r="B96" s="47"/>
      <c r="C96" s="47"/>
      <c r="D96" s="47"/>
      <c r="E96" s="47"/>
      <c r="F96" s="47"/>
      <c r="G96" s="47"/>
      <c r="H96" s="1"/>
    </row>
    <row r="97" ht="15.75" customHeight="1">
      <c r="A97" s="46"/>
      <c r="B97" s="47"/>
      <c r="C97" s="47"/>
      <c r="D97" s="47"/>
      <c r="E97" s="47"/>
      <c r="F97" s="47"/>
      <c r="G97" s="47"/>
      <c r="H97" s="1"/>
    </row>
    <row r="98" ht="15.75" customHeight="1">
      <c r="A98" s="46"/>
      <c r="B98" s="47"/>
      <c r="C98" s="47"/>
      <c r="D98" s="47"/>
      <c r="E98" s="47"/>
      <c r="F98" s="47"/>
      <c r="G98" s="47"/>
      <c r="H98" s="1"/>
    </row>
    <row r="99" ht="15.75" customHeight="1">
      <c r="A99" s="46"/>
      <c r="B99" s="47"/>
      <c r="C99" s="47"/>
      <c r="D99" s="47"/>
      <c r="E99" s="47"/>
      <c r="F99" s="47"/>
      <c r="G99" s="47"/>
      <c r="H99" s="1"/>
    </row>
    <row r="100" ht="15.75" customHeight="1">
      <c r="A100" s="46"/>
      <c r="B100" s="47"/>
      <c r="C100" s="47"/>
      <c r="D100" s="47"/>
      <c r="E100" s="47"/>
      <c r="F100" s="47"/>
      <c r="G100" s="47"/>
      <c r="H100" s="1"/>
    </row>
    <row r="101" ht="15.75" customHeight="1">
      <c r="A101" s="46"/>
      <c r="B101" s="47"/>
      <c r="C101" s="47"/>
      <c r="D101" s="47"/>
      <c r="E101" s="47"/>
      <c r="F101" s="47"/>
      <c r="G101" s="47"/>
      <c r="H101" s="1"/>
    </row>
    <row r="102" ht="15.75" customHeight="1">
      <c r="A102" s="46"/>
      <c r="B102" s="47"/>
      <c r="C102" s="47"/>
      <c r="D102" s="47"/>
      <c r="E102" s="47"/>
      <c r="F102" s="47"/>
      <c r="G102" s="47"/>
      <c r="H102" s="1"/>
    </row>
    <row r="103" ht="15.75" customHeight="1">
      <c r="A103" s="46"/>
      <c r="B103" s="47"/>
      <c r="C103" s="47"/>
      <c r="D103" s="47"/>
      <c r="E103" s="47"/>
      <c r="F103" s="47"/>
      <c r="G103" s="47"/>
      <c r="H103" s="1"/>
    </row>
    <row r="104" ht="15.75" customHeight="1">
      <c r="A104" s="46"/>
      <c r="B104" s="47"/>
      <c r="C104" s="47"/>
      <c r="D104" s="47"/>
      <c r="E104" s="47"/>
      <c r="F104" s="47"/>
      <c r="G104" s="47"/>
      <c r="H104" s="1"/>
    </row>
    <row r="105" ht="15.75" customHeight="1">
      <c r="A105" s="46"/>
      <c r="B105" s="47"/>
      <c r="C105" s="47"/>
      <c r="D105" s="47"/>
      <c r="E105" s="47"/>
      <c r="F105" s="47"/>
      <c r="G105" s="47"/>
      <c r="H105" s="1"/>
    </row>
    <row r="106" ht="15.75" customHeight="1">
      <c r="A106" s="46"/>
      <c r="B106" s="47"/>
      <c r="C106" s="47"/>
      <c r="D106" s="47"/>
      <c r="E106" s="47"/>
      <c r="F106" s="47"/>
      <c r="G106" s="47"/>
      <c r="H106" s="1"/>
    </row>
    <row r="107" ht="15.75" customHeight="1">
      <c r="A107" s="46"/>
      <c r="B107" s="47"/>
      <c r="C107" s="47"/>
      <c r="D107" s="47"/>
      <c r="E107" s="47"/>
      <c r="F107" s="47"/>
      <c r="G107" s="47"/>
      <c r="H107" s="1"/>
    </row>
    <row r="108" ht="15.75" customHeight="1">
      <c r="A108" s="46"/>
      <c r="B108" s="47"/>
      <c r="C108" s="47"/>
      <c r="D108" s="47"/>
      <c r="E108" s="47"/>
      <c r="F108" s="47"/>
      <c r="G108" s="47"/>
      <c r="H108" s="1"/>
    </row>
    <row r="109" ht="15.75" customHeight="1">
      <c r="A109" s="46"/>
      <c r="B109" s="47"/>
      <c r="C109" s="47"/>
      <c r="D109" s="47"/>
      <c r="E109" s="47"/>
      <c r="F109" s="47"/>
      <c r="G109" s="47"/>
      <c r="H109" s="1"/>
    </row>
    <row r="110" ht="15.75" customHeight="1">
      <c r="A110" s="46"/>
      <c r="B110" s="47"/>
      <c r="C110" s="47"/>
      <c r="D110" s="47"/>
      <c r="E110" s="47"/>
      <c r="F110" s="47"/>
      <c r="G110" s="47"/>
      <c r="H110" s="1"/>
    </row>
    <row r="111" ht="15.75" customHeight="1">
      <c r="A111" s="46"/>
      <c r="B111" s="47"/>
      <c r="C111" s="47"/>
      <c r="D111" s="47"/>
      <c r="E111" s="47"/>
      <c r="F111" s="47"/>
      <c r="G111" s="47"/>
      <c r="H111" s="1"/>
    </row>
    <row r="112" ht="15.75" customHeight="1">
      <c r="A112" s="46"/>
      <c r="B112" s="47"/>
      <c r="C112" s="47"/>
      <c r="D112" s="47"/>
      <c r="E112" s="47"/>
      <c r="F112" s="47"/>
      <c r="G112" s="47"/>
      <c r="H112" s="1"/>
    </row>
    <row r="113" ht="15.75" customHeight="1">
      <c r="A113" s="46"/>
      <c r="B113" s="47"/>
      <c r="C113" s="47"/>
      <c r="D113" s="47"/>
      <c r="E113" s="47"/>
      <c r="F113" s="47"/>
      <c r="G113" s="47"/>
      <c r="H113" s="1"/>
    </row>
    <row r="114" ht="15.75" customHeight="1">
      <c r="A114" s="46"/>
      <c r="B114" s="47"/>
      <c r="C114" s="47"/>
      <c r="D114" s="47"/>
      <c r="E114" s="47"/>
      <c r="F114" s="47"/>
      <c r="G114" s="47"/>
      <c r="H114" s="1"/>
    </row>
    <row r="115" ht="15.75" customHeight="1">
      <c r="A115" s="46"/>
      <c r="B115" s="47"/>
      <c r="C115" s="47"/>
      <c r="D115" s="47"/>
      <c r="E115" s="47"/>
      <c r="F115" s="47"/>
      <c r="G115" s="47"/>
      <c r="H115" s="1"/>
    </row>
    <row r="116" ht="15.75" customHeight="1">
      <c r="A116" s="46"/>
      <c r="B116" s="47"/>
      <c r="C116" s="47"/>
      <c r="D116" s="47"/>
      <c r="E116" s="47"/>
      <c r="F116" s="47"/>
      <c r="G116" s="47"/>
      <c r="H116" s="1"/>
    </row>
    <row r="117" ht="15.75" customHeight="1">
      <c r="A117" s="46"/>
      <c r="B117" s="47"/>
      <c r="C117" s="47"/>
      <c r="D117" s="47"/>
      <c r="E117" s="47"/>
      <c r="F117" s="47"/>
      <c r="G117" s="47"/>
      <c r="H117" s="1"/>
    </row>
    <row r="118" ht="15.75" customHeight="1">
      <c r="A118" s="46"/>
      <c r="B118" s="47"/>
      <c r="C118" s="47"/>
      <c r="D118" s="47"/>
      <c r="E118" s="47"/>
      <c r="F118" s="47"/>
      <c r="G118" s="47"/>
      <c r="H118" s="1"/>
    </row>
    <row r="119" ht="15.75" customHeight="1">
      <c r="A119" s="46"/>
      <c r="B119" s="47"/>
      <c r="C119" s="47"/>
      <c r="D119" s="47"/>
      <c r="E119" s="47"/>
      <c r="F119" s="47"/>
      <c r="G119" s="47"/>
      <c r="H119" s="1"/>
    </row>
    <row r="120" ht="15.75" customHeight="1">
      <c r="A120" s="46"/>
      <c r="B120" s="47"/>
      <c r="C120" s="47"/>
      <c r="D120" s="47"/>
      <c r="E120" s="47"/>
      <c r="F120" s="47"/>
      <c r="G120" s="47"/>
      <c r="H120" s="1"/>
    </row>
    <row r="121" ht="15.75" customHeight="1">
      <c r="A121" s="46"/>
      <c r="B121" s="47"/>
      <c r="C121" s="47"/>
      <c r="D121" s="47"/>
      <c r="E121" s="47"/>
      <c r="F121" s="47"/>
      <c r="G121" s="47"/>
      <c r="H121" s="1"/>
    </row>
    <row r="122" ht="15.75" customHeight="1">
      <c r="A122" s="46"/>
      <c r="B122" s="47"/>
      <c r="C122" s="47"/>
      <c r="D122" s="47"/>
      <c r="E122" s="47"/>
      <c r="F122" s="47"/>
      <c r="G122" s="47"/>
      <c r="H122" s="1"/>
    </row>
    <row r="123" ht="15.75" customHeight="1">
      <c r="A123" s="46"/>
      <c r="B123" s="47"/>
      <c r="C123" s="47"/>
      <c r="D123" s="47"/>
      <c r="E123" s="47"/>
      <c r="F123" s="47"/>
      <c r="G123" s="47"/>
      <c r="H123" s="1"/>
    </row>
    <row r="124" ht="15.75" customHeight="1">
      <c r="A124" s="46"/>
      <c r="B124" s="47"/>
      <c r="C124" s="47"/>
      <c r="D124" s="47"/>
      <c r="E124" s="47"/>
      <c r="F124" s="47"/>
      <c r="G124" s="47"/>
      <c r="H124" s="1"/>
    </row>
    <row r="125" ht="15.75" customHeight="1">
      <c r="A125" s="46"/>
      <c r="B125" s="47"/>
      <c r="C125" s="47"/>
      <c r="D125" s="47"/>
      <c r="E125" s="47"/>
      <c r="F125" s="47"/>
      <c r="G125" s="47"/>
      <c r="H125" s="1"/>
    </row>
    <row r="126" ht="15.75" customHeight="1">
      <c r="A126" s="46"/>
      <c r="B126" s="47"/>
      <c r="C126" s="47"/>
      <c r="D126" s="47"/>
      <c r="E126" s="47"/>
      <c r="F126" s="47"/>
      <c r="G126" s="47"/>
      <c r="H126" s="1"/>
    </row>
    <row r="127" ht="15.75" customHeight="1">
      <c r="A127" s="46"/>
      <c r="B127" s="47"/>
      <c r="C127" s="47"/>
      <c r="D127" s="47"/>
      <c r="E127" s="47"/>
      <c r="F127" s="47"/>
      <c r="G127" s="47"/>
      <c r="H127" s="1"/>
    </row>
    <row r="128" ht="15.75" customHeight="1">
      <c r="A128" s="46"/>
      <c r="B128" s="47"/>
      <c r="C128" s="47"/>
      <c r="D128" s="47"/>
      <c r="E128" s="47"/>
      <c r="F128" s="47"/>
      <c r="G128" s="47"/>
      <c r="H128" s="1"/>
    </row>
    <row r="129" ht="15.75" customHeight="1">
      <c r="A129" s="46"/>
      <c r="B129" s="47"/>
      <c r="C129" s="47"/>
      <c r="D129" s="47"/>
      <c r="E129" s="47"/>
      <c r="F129" s="47"/>
      <c r="G129" s="47"/>
      <c r="H129" s="1"/>
    </row>
    <row r="130" ht="15.75" customHeight="1">
      <c r="A130" s="46"/>
      <c r="B130" s="47"/>
      <c r="C130" s="47"/>
      <c r="D130" s="47"/>
      <c r="E130" s="47"/>
      <c r="F130" s="47"/>
      <c r="G130" s="47"/>
      <c r="H130" s="1"/>
    </row>
    <row r="131" ht="15.75" customHeight="1">
      <c r="A131" s="46"/>
      <c r="B131" s="47"/>
      <c r="C131" s="47"/>
      <c r="D131" s="47"/>
      <c r="E131" s="47"/>
      <c r="F131" s="47"/>
      <c r="G131" s="47"/>
      <c r="H131" s="1"/>
    </row>
    <row r="132" ht="15.75" customHeight="1">
      <c r="A132" s="46"/>
      <c r="B132" s="47"/>
      <c r="C132" s="47"/>
      <c r="D132" s="47"/>
      <c r="E132" s="47"/>
      <c r="F132" s="47"/>
      <c r="G132" s="47"/>
      <c r="H132" s="1"/>
    </row>
    <row r="133" ht="15.75" customHeight="1">
      <c r="A133" s="46"/>
      <c r="B133" s="47"/>
      <c r="C133" s="47"/>
      <c r="D133" s="47"/>
      <c r="E133" s="47"/>
      <c r="F133" s="47"/>
      <c r="G133" s="47"/>
      <c r="H133" s="1"/>
    </row>
    <row r="134" ht="15.75" customHeight="1">
      <c r="A134" s="46"/>
      <c r="B134" s="47"/>
      <c r="C134" s="47"/>
      <c r="D134" s="47"/>
      <c r="E134" s="47"/>
      <c r="F134" s="47"/>
      <c r="G134" s="47"/>
      <c r="H134" s="1"/>
    </row>
    <row r="135" ht="15.75" customHeight="1">
      <c r="A135" s="46"/>
      <c r="B135" s="47"/>
      <c r="C135" s="47"/>
      <c r="D135" s="47"/>
      <c r="E135" s="47"/>
      <c r="F135" s="47"/>
      <c r="G135" s="47"/>
      <c r="H135" s="1"/>
    </row>
    <row r="136" ht="15.75" customHeight="1">
      <c r="A136" s="46"/>
      <c r="B136" s="47"/>
      <c r="C136" s="47"/>
      <c r="D136" s="47"/>
      <c r="E136" s="47"/>
      <c r="F136" s="47"/>
      <c r="G136" s="47"/>
      <c r="H136" s="1"/>
    </row>
    <row r="137" ht="15.75" customHeight="1">
      <c r="A137" s="46"/>
      <c r="B137" s="47"/>
      <c r="C137" s="47"/>
      <c r="D137" s="47"/>
      <c r="E137" s="47"/>
      <c r="F137" s="47"/>
      <c r="G137" s="47"/>
      <c r="H137" s="1"/>
    </row>
    <row r="138" ht="15.75" customHeight="1">
      <c r="A138" s="46"/>
      <c r="B138" s="47"/>
      <c r="C138" s="47"/>
      <c r="D138" s="47"/>
      <c r="E138" s="47"/>
      <c r="F138" s="47"/>
      <c r="G138" s="47"/>
      <c r="H138" s="1"/>
    </row>
    <row r="139" ht="15.75" customHeight="1">
      <c r="A139" s="46"/>
      <c r="B139" s="47"/>
      <c r="C139" s="47"/>
      <c r="D139" s="47"/>
      <c r="E139" s="47"/>
      <c r="F139" s="47"/>
      <c r="G139" s="47"/>
      <c r="H139" s="1"/>
    </row>
    <row r="140" ht="15.75" customHeight="1">
      <c r="A140" s="46"/>
      <c r="B140" s="47"/>
      <c r="C140" s="47"/>
      <c r="D140" s="47"/>
      <c r="E140" s="47"/>
      <c r="F140" s="47"/>
      <c r="G140" s="47"/>
      <c r="H140" s="1"/>
    </row>
    <row r="141" ht="15.75" customHeight="1">
      <c r="A141" s="46"/>
      <c r="B141" s="47"/>
      <c r="C141" s="47"/>
      <c r="D141" s="47"/>
      <c r="E141" s="47"/>
      <c r="F141" s="47"/>
      <c r="G141" s="47"/>
      <c r="H141" s="1"/>
    </row>
    <row r="142" ht="15.75" customHeight="1">
      <c r="A142" s="46"/>
      <c r="B142" s="47"/>
      <c r="C142" s="47"/>
      <c r="D142" s="47"/>
      <c r="E142" s="47"/>
      <c r="F142" s="47"/>
      <c r="G142" s="47"/>
      <c r="H142" s="1"/>
    </row>
    <row r="143" ht="15.75" customHeight="1">
      <c r="A143" s="46"/>
      <c r="B143" s="47"/>
      <c r="C143" s="47"/>
      <c r="D143" s="47"/>
      <c r="E143" s="47"/>
      <c r="F143" s="47"/>
      <c r="G143" s="47"/>
      <c r="H143" s="1"/>
    </row>
    <row r="144" ht="15.75" customHeight="1">
      <c r="A144" s="46"/>
      <c r="B144" s="47"/>
      <c r="C144" s="47"/>
      <c r="D144" s="47"/>
      <c r="E144" s="47"/>
      <c r="F144" s="47"/>
      <c r="G144" s="47"/>
      <c r="H144" s="1"/>
    </row>
    <row r="145" ht="15.75" customHeight="1">
      <c r="A145" s="46"/>
      <c r="B145" s="47"/>
      <c r="C145" s="47"/>
      <c r="D145" s="47"/>
      <c r="E145" s="47"/>
      <c r="F145" s="47"/>
      <c r="G145" s="47"/>
      <c r="H145" s="1"/>
    </row>
    <row r="146" ht="15.75" customHeight="1">
      <c r="A146" s="46"/>
      <c r="B146" s="47"/>
      <c r="C146" s="47"/>
      <c r="D146" s="47"/>
      <c r="E146" s="47"/>
      <c r="F146" s="47"/>
      <c r="G146" s="47"/>
      <c r="H146" s="1"/>
    </row>
    <row r="147" ht="15.75" customHeight="1">
      <c r="A147" s="46"/>
      <c r="B147" s="47"/>
      <c r="C147" s="47"/>
      <c r="D147" s="47"/>
      <c r="E147" s="47"/>
      <c r="F147" s="47"/>
      <c r="G147" s="47"/>
      <c r="H147" s="1"/>
    </row>
    <row r="148" ht="15.75" customHeight="1">
      <c r="A148" s="46"/>
      <c r="B148" s="47"/>
      <c r="C148" s="47"/>
      <c r="D148" s="47"/>
      <c r="E148" s="47"/>
      <c r="F148" s="47"/>
      <c r="G148" s="47"/>
      <c r="H148" s="1"/>
    </row>
    <row r="149" ht="15.75" customHeight="1">
      <c r="A149" s="46"/>
      <c r="B149" s="47"/>
      <c r="C149" s="47"/>
      <c r="D149" s="47"/>
      <c r="E149" s="47"/>
      <c r="F149" s="47"/>
      <c r="G149" s="47"/>
      <c r="H149" s="1"/>
    </row>
    <row r="150" ht="15.75" customHeight="1">
      <c r="A150" s="46"/>
      <c r="B150" s="47"/>
      <c r="C150" s="47"/>
      <c r="D150" s="47"/>
      <c r="E150" s="47"/>
      <c r="F150" s="47"/>
      <c r="G150" s="47"/>
      <c r="H150" s="1"/>
    </row>
    <row r="151" ht="15.75" customHeight="1">
      <c r="A151" s="46"/>
      <c r="B151" s="47"/>
      <c r="C151" s="47"/>
      <c r="D151" s="47"/>
      <c r="E151" s="47"/>
      <c r="F151" s="47"/>
      <c r="G151" s="47"/>
      <c r="H151" s="1"/>
    </row>
    <row r="152" ht="15.75" customHeight="1">
      <c r="A152" s="46"/>
      <c r="B152" s="47"/>
      <c r="C152" s="47"/>
      <c r="D152" s="47"/>
      <c r="E152" s="47"/>
      <c r="F152" s="47"/>
      <c r="G152" s="47"/>
      <c r="H152" s="1"/>
    </row>
    <row r="153" ht="15.75" customHeight="1">
      <c r="A153" s="46"/>
      <c r="B153" s="47"/>
      <c r="C153" s="47"/>
      <c r="D153" s="47"/>
      <c r="E153" s="47"/>
      <c r="F153" s="47"/>
      <c r="G153" s="47"/>
      <c r="H153" s="1"/>
    </row>
    <row r="154" ht="15.75" customHeight="1">
      <c r="A154" s="46"/>
      <c r="B154" s="47"/>
      <c r="C154" s="47"/>
      <c r="D154" s="47"/>
      <c r="E154" s="47"/>
      <c r="F154" s="47"/>
      <c r="G154" s="47"/>
      <c r="H154" s="1"/>
    </row>
    <row r="155" ht="15.75" customHeight="1">
      <c r="A155" s="46"/>
      <c r="B155" s="47"/>
      <c r="C155" s="47"/>
      <c r="D155" s="47"/>
      <c r="E155" s="47"/>
      <c r="F155" s="47"/>
      <c r="G155" s="47"/>
      <c r="H155" s="1"/>
    </row>
    <row r="156" ht="15.75" customHeight="1">
      <c r="A156" s="46"/>
      <c r="B156" s="47"/>
      <c r="C156" s="47"/>
      <c r="D156" s="47"/>
      <c r="E156" s="47"/>
      <c r="F156" s="47"/>
      <c r="G156" s="47"/>
      <c r="H156" s="1"/>
    </row>
    <row r="157" ht="15.75" customHeight="1">
      <c r="A157" s="46"/>
      <c r="B157" s="47"/>
      <c r="C157" s="47"/>
      <c r="D157" s="47"/>
      <c r="E157" s="47"/>
      <c r="F157" s="47"/>
      <c r="G157" s="47"/>
      <c r="H157" s="1"/>
    </row>
    <row r="158" ht="15.75" customHeight="1">
      <c r="A158" s="46"/>
      <c r="B158" s="47"/>
      <c r="C158" s="47"/>
      <c r="D158" s="47"/>
      <c r="E158" s="47"/>
      <c r="F158" s="47"/>
      <c r="G158" s="47"/>
      <c r="H158" s="1"/>
    </row>
    <row r="159" ht="15.75" customHeight="1">
      <c r="A159" s="46"/>
      <c r="B159" s="47"/>
      <c r="C159" s="47"/>
      <c r="D159" s="47"/>
      <c r="E159" s="47"/>
      <c r="F159" s="47"/>
      <c r="G159" s="47"/>
      <c r="H159" s="1"/>
    </row>
    <row r="160" ht="15.75" customHeight="1">
      <c r="A160" s="46"/>
      <c r="B160" s="47"/>
      <c r="C160" s="47"/>
      <c r="D160" s="47"/>
      <c r="E160" s="47"/>
      <c r="F160" s="47"/>
      <c r="G160" s="47"/>
      <c r="H160" s="1"/>
    </row>
    <row r="161" ht="15.75" customHeight="1">
      <c r="A161" s="46"/>
      <c r="B161" s="47"/>
      <c r="C161" s="47"/>
      <c r="D161" s="47"/>
      <c r="E161" s="47"/>
      <c r="F161" s="47"/>
      <c r="G161" s="47"/>
      <c r="H161" s="1"/>
    </row>
    <row r="162" ht="15.75" customHeight="1">
      <c r="A162" s="46"/>
      <c r="B162" s="47"/>
      <c r="C162" s="47"/>
      <c r="D162" s="47"/>
      <c r="E162" s="47"/>
      <c r="F162" s="47"/>
      <c r="G162" s="47"/>
      <c r="H162" s="1"/>
    </row>
    <row r="163" ht="15.75" customHeight="1">
      <c r="A163" s="46"/>
      <c r="B163" s="47"/>
      <c r="C163" s="47"/>
      <c r="D163" s="47"/>
      <c r="E163" s="47"/>
      <c r="F163" s="47"/>
      <c r="G163" s="47"/>
      <c r="H163" s="1"/>
    </row>
    <row r="164" ht="15.75" customHeight="1">
      <c r="A164" s="46"/>
      <c r="B164" s="47"/>
      <c r="C164" s="47"/>
      <c r="D164" s="47"/>
      <c r="E164" s="47"/>
      <c r="F164" s="47"/>
      <c r="G164" s="47"/>
      <c r="H164" s="1"/>
    </row>
    <row r="165" ht="15.75" customHeight="1">
      <c r="A165" s="46"/>
      <c r="B165" s="47"/>
      <c r="C165" s="47"/>
      <c r="D165" s="47"/>
      <c r="E165" s="47"/>
      <c r="F165" s="47"/>
      <c r="G165" s="47"/>
      <c r="H165" s="1"/>
    </row>
    <row r="166" ht="15.75" customHeight="1">
      <c r="A166" s="46"/>
      <c r="B166" s="47"/>
      <c r="C166" s="47"/>
      <c r="D166" s="47"/>
      <c r="E166" s="47"/>
      <c r="F166" s="47"/>
      <c r="G166" s="47"/>
      <c r="H166" s="1"/>
    </row>
    <row r="167" ht="15.75" customHeight="1">
      <c r="A167" s="46"/>
      <c r="B167" s="47"/>
      <c r="C167" s="47"/>
      <c r="D167" s="47"/>
      <c r="E167" s="47"/>
      <c r="F167" s="47"/>
      <c r="G167" s="47"/>
      <c r="H167" s="1"/>
    </row>
    <row r="168" ht="15.75" customHeight="1">
      <c r="A168" s="46"/>
      <c r="B168" s="47"/>
      <c r="C168" s="47"/>
      <c r="D168" s="47"/>
      <c r="E168" s="47"/>
      <c r="F168" s="47"/>
      <c r="G168" s="47"/>
      <c r="H168" s="1"/>
    </row>
    <row r="169" ht="15.75" customHeight="1">
      <c r="A169" s="46"/>
      <c r="B169" s="47"/>
      <c r="C169" s="47"/>
      <c r="D169" s="47"/>
      <c r="E169" s="47"/>
      <c r="F169" s="47"/>
      <c r="G169" s="47"/>
      <c r="H169" s="1"/>
    </row>
    <row r="170" ht="15.75" customHeight="1">
      <c r="A170" s="46"/>
      <c r="B170" s="47"/>
      <c r="C170" s="47"/>
      <c r="D170" s="47"/>
      <c r="E170" s="47"/>
      <c r="F170" s="47"/>
      <c r="G170" s="47"/>
      <c r="H170" s="1"/>
    </row>
    <row r="171" ht="15.75" customHeight="1">
      <c r="A171" s="46"/>
      <c r="B171" s="47"/>
      <c r="C171" s="47"/>
      <c r="D171" s="47"/>
      <c r="E171" s="47"/>
      <c r="F171" s="47"/>
      <c r="G171" s="47"/>
      <c r="H171" s="1"/>
    </row>
    <row r="172" ht="15.75" customHeight="1">
      <c r="A172" s="46"/>
      <c r="B172" s="47"/>
      <c r="C172" s="47"/>
      <c r="D172" s="47"/>
      <c r="E172" s="47"/>
      <c r="F172" s="47"/>
      <c r="G172" s="47"/>
      <c r="H172" s="1"/>
    </row>
    <row r="173" ht="15.75" customHeight="1">
      <c r="A173" s="46"/>
      <c r="B173" s="47"/>
      <c r="C173" s="47"/>
      <c r="D173" s="47"/>
      <c r="E173" s="47"/>
      <c r="F173" s="47"/>
      <c r="G173" s="47"/>
      <c r="H173" s="1"/>
    </row>
    <row r="174" ht="15.75" customHeight="1">
      <c r="A174" s="46"/>
      <c r="B174" s="47"/>
      <c r="C174" s="47"/>
      <c r="D174" s="47"/>
      <c r="E174" s="47"/>
      <c r="F174" s="47"/>
      <c r="G174" s="47"/>
      <c r="H174" s="1"/>
    </row>
    <row r="175" ht="15.75" customHeight="1">
      <c r="A175" s="46"/>
      <c r="B175" s="47"/>
      <c r="C175" s="47"/>
      <c r="D175" s="47"/>
      <c r="E175" s="47"/>
      <c r="F175" s="47"/>
      <c r="G175" s="47"/>
      <c r="H175" s="1"/>
    </row>
    <row r="176" ht="15.75" customHeight="1">
      <c r="A176" s="46"/>
      <c r="B176" s="47"/>
      <c r="C176" s="47"/>
      <c r="D176" s="47"/>
      <c r="E176" s="47"/>
      <c r="F176" s="47"/>
      <c r="G176" s="47"/>
      <c r="H176" s="1"/>
    </row>
    <row r="177" ht="15.75" customHeight="1">
      <c r="A177" s="46"/>
      <c r="B177" s="47"/>
      <c r="C177" s="47"/>
      <c r="D177" s="47"/>
      <c r="E177" s="47"/>
      <c r="F177" s="47"/>
      <c r="G177" s="47"/>
      <c r="H177" s="1"/>
    </row>
    <row r="178" ht="15.75" customHeight="1">
      <c r="A178" s="46"/>
      <c r="B178" s="47"/>
      <c r="C178" s="47"/>
      <c r="D178" s="47"/>
      <c r="E178" s="47"/>
      <c r="F178" s="47"/>
      <c r="G178" s="47"/>
      <c r="H178" s="1"/>
    </row>
    <row r="179" ht="15.75" customHeight="1">
      <c r="A179" s="46"/>
      <c r="B179" s="47"/>
      <c r="C179" s="47"/>
      <c r="D179" s="47"/>
      <c r="E179" s="47"/>
      <c r="F179" s="47"/>
      <c r="G179" s="47"/>
      <c r="H179" s="1"/>
    </row>
    <row r="180" ht="15.75" customHeight="1">
      <c r="A180" s="46"/>
      <c r="B180" s="47"/>
      <c r="C180" s="47"/>
      <c r="D180" s="47"/>
      <c r="E180" s="47"/>
      <c r="F180" s="47"/>
      <c r="G180" s="47"/>
      <c r="H180" s="1"/>
    </row>
    <row r="181" ht="15.75" customHeight="1">
      <c r="A181" s="46"/>
      <c r="B181" s="47"/>
      <c r="C181" s="47"/>
      <c r="D181" s="47"/>
      <c r="E181" s="47"/>
      <c r="F181" s="47"/>
      <c r="G181" s="47"/>
      <c r="H181" s="1"/>
    </row>
    <row r="182" ht="15.75" customHeight="1">
      <c r="A182" s="46"/>
      <c r="B182" s="47"/>
      <c r="C182" s="47"/>
      <c r="D182" s="47"/>
      <c r="E182" s="47"/>
      <c r="F182" s="47"/>
      <c r="G182" s="47"/>
      <c r="H182" s="1"/>
    </row>
    <row r="183" ht="15.75" customHeight="1">
      <c r="A183" s="46"/>
      <c r="B183" s="47"/>
      <c r="C183" s="47"/>
      <c r="D183" s="47"/>
      <c r="E183" s="47"/>
      <c r="F183" s="47"/>
      <c r="G183" s="47"/>
      <c r="H183" s="1"/>
    </row>
    <row r="184" ht="15.75" customHeight="1">
      <c r="A184" s="46"/>
      <c r="B184" s="47"/>
      <c r="C184" s="47"/>
      <c r="D184" s="47"/>
      <c r="E184" s="47"/>
      <c r="F184" s="47"/>
      <c r="G184" s="47"/>
      <c r="H184" s="1"/>
    </row>
    <row r="185" ht="15.75" customHeight="1">
      <c r="A185" s="46"/>
      <c r="B185" s="47"/>
      <c r="C185" s="47"/>
      <c r="D185" s="47"/>
      <c r="E185" s="47"/>
      <c r="F185" s="47"/>
      <c r="G185" s="47"/>
      <c r="H185" s="1"/>
    </row>
    <row r="186" ht="15.75" customHeight="1">
      <c r="A186" s="46"/>
      <c r="B186" s="47"/>
      <c r="C186" s="47"/>
      <c r="D186" s="47"/>
      <c r="E186" s="47"/>
      <c r="F186" s="47"/>
      <c r="G186" s="47"/>
      <c r="H186" s="1"/>
    </row>
    <row r="187" ht="15.75" customHeight="1">
      <c r="A187" s="46"/>
      <c r="B187" s="47"/>
      <c r="C187" s="47"/>
      <c r="D187" s="47"/>
      <c r="E187" s="47"/>
      <c r="F187" s="47"/>
      <c r="G187" s="47"/>
      <c r="H187" s="1"/>
    </row>
    <row r="188" ht="15.75" customHeight="1">
      <c r="A188" s="46"/>
      <c r="B188" s="47"/>
      <c r="C188" s="47"/>
      <c r="D188" s="47"/>
      <c r="E188" s="47"/>
      <c r="F188" s="47"/>
      <c r="G188" s="47"/>
      <c r="H188" s="1"/>
    </row>
    <row r="189" ht="15.75" customHeight="1">
      <c r="A189" s="46"/>
      <c r="B189" s="47"/>
      <c r="C189" s="47"/>
      <c r="D189" s="47"/>
      <c r="E189" s="47"/>
      <c r="F189" s="47"/>
      <c r="G189" s="47"/>
      <c r="H189" s="1"/>
    </row>
    <row r="190" ht="15.75" customHeight="1">
      <c r="A190" s="46"/>
      <c r="B190" s="47"/>
      <c r="C190" s="47"/>
      <c r="D190" s="47"/>
      <c r="E190" s="47"/>
      <c r="F190" s="47"/>
      <c r="G190" s="47"/>
      <c r="H190" s="1"/>
    </row>
    <row r="191" ht="15.75" customHeight="1">
      <c r="A191" s="46"/>
      <c r="B191" s="47"/>
      <c r="C191" s="47"/>
      <c r="D191" s="47"/>
      <c r="E191" s="47"/>
      <c r="F191" s="47"/>
      <c r="G191" s="47"/>
      <c r="H191" s="1"/>
    </row>
    <row r="192" ht="15.75" customHeight="1">
      <c r="A192" s="46"/>
      <c r="B192" s="47"/>
      <c r="C192" s="47"/>
      <c r="D192" s="47"/>
      <c r="E192" s="47"/>
      <c r="F192" s="47"/>
      <c r="G192" s="47"/>
      <c r="H192" s="1"/>
    </row>
    <row r="193" ht="15.75" customHeight="1">
      <c r="A193" s="46"/>
      <c r="B193" s="47"/>
      <c r="C193" s="47"/>
      <c r="D193" s="47"/>
      <c r="E193" s="47"/>
      <c r="F193" s="47"/>
      <c r="G193" s="47"/>
      <c r="H193" s="1"/>
    </row>
    <row r="194" ht="15.75" customHeight="1">
      <c r="A194" s="46"/>
      <c r="B194" s="47"/>
      <c r="C194" s="47"/>
      <c r="D194" s="47"/>
      <c r="E194" s="47"/>
      <c r="F194" s="47"/>
      <c r="G194" s="47"/>
      <c r="H194" s="1"/>
    </row>
    <row r="195" ht="15.75" customHeight="1">
      <c r="A195" s="46"/>
      <c r="B195" s="47"/>
      <c r="C195" s="47"/>
      <c r="D195" s="47"/>
      <c r="E195" s="47"/>
      <c r="F195" s="47"/>
      <c r="G195" s="47"/>
      <c r="H195" s="1"/>
    </row>
    <row r="196" ht="15.75" customHeight="1">
      <c r="A196" s="46"/>
      <c r="B196" s="47"/>
      <c r="C196" s="47"/>
      <c r="D196" s="47"/>
      <c r="E196" s="47"/>
      <c r="F196" s="47"/>
      <c r="G196" s="47"/>
      <c r="H196" s="1"/>
    </row>
    <row r="197" ht="15.75" customHeight="1">
      <c r="A197" s="46"/>
      <c r="B197" s="47"/>
      <c r="C197" s="47"/>
      <c r="D197" s="47"/>
      <c r="E197" s="47"/>
      <c r="F197" s="47"/>
      <c r="G197" s="47"/>
      <c r="H197" s="1"/>
    </row>
    <row r="198" ht="15.75" customHeight="1">
      <c r="A198" s="46"/>
      <c r="B198" s="47"/>
      <c r="C198" s="47"/>
      <c r="D198" s="47"/>
      <c r="E198" s="47"/>
      <c r="F198" s="47"/>
      <c r="G198" s="47"/>
      <c r="H198" s="1"/>
    </row>
    <row r="199" ht="15.75" customHeight="1">
      <c r="A199" s="46"/>
      <c r="B199" s="47"/>
      <c r="C199" s="47"/>
      <c r="D199" s="47"/>
      <c r="E199" s="47"/>
      <c r="F199" s="47"/>
      <c r="G199" s="47"/>
      <c r="H199" s="1"/>
    </row>
    <row r="200" ht="15.75" customHeight="1">
      <c r="A200" s="46"/>
      <c r="B200" s="47"/>
      <c r="C200" s="47"/>
      <c r="D200" s="47"/>
      <c r="E200" s="47"/>
      <c r="F200" s="47"/>
      <c r="G200" s="47"/>
      <c r="H200" s="1"/>
    </row>
    <row r="201" ht="15.75" customHeight="1">
      <c r="A201" s="46"/>
      <c r="B201" s="47"/>
      <c r="C201" s="47"/>
      <c r="D201" s="47"/>
      <c r="E201" s="47"/>
      <c r="F201" s="47"/>
      <c r="G201" s="47"/>
      <c r="H201" s="1"/>
    </row>
    <row r="202" ht="15.75" customHeight="1">
      <c r="A202" s="46"/>
      <c r="B202" s="47"/>
      <c r="C202" s="47"/>
      <c r="D202" s="47"/>
      <c r="E202" s="47"/>
      <c r="F202" s="47"/>
      <c r="G202" s="47"/>
      <c r="H202" s="1"/>
    </row>
    <row r="203" ht="15.75" customHeight="1">
      <c r="A203" s="46"/>
      <c r="B203" s="47"/>
      <c r="C203" s="47"/>
      <c r="D203" s="47"/>
      <c r="E203" s="47"/>
      <c r="F203" s="47"/>
      <c r="G203" s="47"/>
      <c r="H203" s="1"/>
    </row>
    <row r="204" ht="15.75" customHeight="1">
      <c r="A204" s="46"/>
      <c r="B204" s="47"/>
      <c r="C204" s="47"/>
      <c r="D204" s="47"/>
      <c r="E204" s="47"/>
      <c r="F204" s="47"/>
      <c r="G204" s="47"/>
      <c r="H204" s="1"/>
    </row>
    <row r="205" ht="15.75" customHeight="1">
      <c r="A205" s="46"/>
      <c r="B205" s="47"/>
      <c r="C205" s="47"/>
      <c r="D205" s="47"/>
      <c r="E205" s="47"/>
      <c r="F205" s="47"/>
      <c r="G205" s="47"/>
      <c r="H205" s="1"/>
    </row>
    <row r="206" ht="15.75" customHeight="1">
      <c r="A206" s="46"/>
      <c r="B206" s="47"/>
      <c r="C206" s="47"/>
      <c r="D206" s="47"/>
      <c r="E206" s="47"/>
      <c r="F206" s="47"/>
      <c r="G206" s="47"/>
      <c r="H206" s="1"/>
    </row>
    <row r="207" ht="15.75" customHeight="1">
      <c r="A207" s="46"/>
      <c r="B207" s="47"/>
      <c r="C207" s="47"/>
      <c r="D207" s="47"/>
      <c r="E207" s="47"/>
      <c r="F207" s="47"/>
      <c r="G207" s="47"/>
      <c r="H207" s="1"/>
    </row>
    <row r="208" ht="15.75" customHeight="1">
      <c r="A208" s="46"/>
      <c r="B208" s="47"/>
      <c r="C208" s="47"/>
      <c r="D208" s="47"/>
      <c r="E208" s="47"/>
      <c r="F208" s="47"/>
      <c r="G208" s="47"/>
      <c r="H208" s="1"/>
    </row>
    <row r="209" ht="15.75" customHeight="1">
      <c r="A209" s="46"/>
      <c r="B209" s="47"/>
      <c r="C209" s="47"/>
      <c r="D209" s="47"/>
      <c r="E209" s="47"/>
      <c r="F209" s="47"/>
      <c r="G209" s="47"/>
      <c r="H209" s="1"/>
    </row>
    <row r="210" ht="15.75" customHeight="1">
      <c r="A210" s="46"/>
      <c r="B210" s="47"/>
      <c r="C210" s="47"/>
      <c r="D210" s="47"/>
      <c r="E210" s="47"/>
      <c r="F210" s="47"/>
      <c r="G210" s="47"/>
      <c r="H210" s="1"/>
    </row>
    <row r="211" ht="15.75" customHeight="1">
      <c r="A211" s="46"/>
      <c r="B211" s="47"/>
      <c r="C211" s="47"/>
      <c r="D211" s="47"/>
      <c r="E211" s="47"/>
      <c r="F211" s="47"/>
      <c r="G211" s="47"/>
      <c r="H211" s="1"/>
    </row>
    <row r="212" ht="15.75" customHeight="1">
      <c r="A212" s="46"/>
      <c r="B212" s="47"/>
      <c r="C212" s="47"/>
      <c r="D212" s="47"/>
      <c r="E212" s="47"/>
      <c r="F212" s="47"/>
      <c r="G212" s="47"/>
      <c r="H212" s="1"/>
    </row>
    <row r="213" ht="15.75" customHeight="1">
      <c r="A213" s="46"/>
      <c r="B213" s="47"/>
      <c r="C213" s="47"/>
      <c r="D213" s="47"/>
      <c r="E213" s="47"/>
      <c r="F213" s="47"/>
      <c r="G213" s="47"/>
      <c r="H213" s="1"/>
    </row>
    <row r="214" ht="15.75" customHeight="1">
      <c r="A214" s="46"/>
      <c r="B214" s="47"/>
      <c r="C214" s="47"/>
      <c r="D214" s="47"/>
      <c r="E214" s="47"/>
      <c r="F214" s="47"/>
      <c r="G214" s="47"/>
      <c r="H214" s="1"/>
    </row>
    <row r="215" ht="15.75" customHeight="1">
      <c r="A215" s="46"/>
      <c r="B215" s="47"/>
      <c r="C215" s="47"/>
      <c r="D215" s="47"/>
      <c r="E215" s="47"/>
      <c r="F215" s="47"/>
      <c r="G215" s="47"/>
      <c r="H215" s="1"/>
    </row>
    <row r="216" ht="15.75" customHeight="1">
      <c r="A216" s="46"/>
      <c r="B216" s="47"/>
      <c r="C216" s="47"/>
      <c r="D216" s="47"/>
      <c r="E216" s="47"/>
      <c r="F216" s="47"/>
      <c r="G216" s="47"/>
      <c r="H216" s="1"/>
    </row>
    <row r="217" ht="15.75" customHeight="1">
      <c r="A217" s="46"/>
      <c r="B217" s="47"/>
      <c r="C217" s="47"/>
      <c r="D217" s="47"/>
      <c r="E217" s="47"/>
      <c r="F217" s="47"/>
      <c r="G217" s="47"/>
      <c r="H217" s="1"/>
    </row>
    <row r="218" ht="15.75" customHeight="1">
      <c r="A218" s="46"/>
      <c r="B218" s="47"/>
      <c r="C218" s="47"/>
      <c r="D218" s="47"/>
      <c r="E218" s="47"/>
      <c r="F218" s="47"/>
      <c r="G218" s="47"/>
      <c r="H218" s="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H2"/>
    <mergeCell ref="A4:H4"/>
    <mergeCell ref="A5:H5"/>
    <mergeCell ref="A6:H6"/>
    <mergeCell ref="A7:H7"/>
    <mergeCell ref="A17:H17"/>
  </mergeCells>
  <hyperlinks>
    <hyperlink r:id="rId1" ref="F10"/>
    <hyperlink r:id="rId2" ref="F11"/>
    <hyperlink r:id="rId3" ref="F12"/>
    <hyperlink r:id="rId4" ref="F13"/>
  </hyperlinks>
  <printOptions/>
  <pageMargins bottom="0.75" footer="0.0" header="0.0" left="0.7" right="0.7" top="0.75"/>
  <pageSetup orientation="landscape"/>
  <drawing r:id="rId5"/>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5.57"/>
    <col customWidth="1" min="10" max="26" width="8.0"/>
  </cols>
  <sheetData>
    <row r="1">
      <c r="A1" s="46"/>
      <c r="B1" s="47"/>
      <c r="C1" s="47"/>
      <c r="D1" s="47"/>
      <c r="E1" s="47"/>
      <c r="F1" s="1"/>
      <c r="G1" s="1"/>
    </row>
    <row r="2">
      <c r="A2" s="181" t="s">
        <v>4439</v>
      </c>
      <c r="B2" s="50"/>
      <c r="C2" s="50"/>
      <c r="D2" s="50"/>
      <c r="E2" s="50"/>
      <c r="F2" s="50"/>
      <c r="G2" s="50"/>
      <c r="H2" s="51"/>
      <c r="I2" s="54"/>
      <c r="J2" s="54"/>
      <c r="K2" s="54"/>
      <c r="L2" s="54"/>
      <c r="M2" s="54"/>
      <c r="N2" s="54"/>
      <c r="O2" s="54"/>
      <c r="P2" s="54"/>
      <c r="Q2" s="54"/>
      <c r="R2" s="54"/>
      <c r="S2" s="54"/>
      <c r="T2" s="54"/>
      <c r="U2" s="54"/>
      <c r="V2" s="54"/>
      <c r="W2" s="54"/>
      <c r="X2" s="54"/>
      <c r="Y2" s="54"/>
      <c r="Z2" s="54"/>
    </row>
    <row r="3">
      <c r="A3" s="200"/>
      <c r="B3" s="200"/>
      <c r="C3" s="200"/>
      <c r="D3" s="200"/>
      <c r="E3" s="200"/>
      <c r="F3" s="200"/>
      <c r="G3" s="53"/>
      <c r="H3" s="54"/>
      <c r="I3" s="54"/>
      <c r="J3" s="54"/>
      <c r="K3" s="54"/>
      <c r="L3" s="54"/>
      <c r="M3" s="54"/>
      <c r="N3" s="54"/>
      <c r="O3" s="54"/>
      <c r="P3" s="54"/>
      <c r="Q3" s="54"/>
      <c r="R3" s="54"/>
      <c r="S3" s="54"/>
      <c r="T3" s="54"/>
      <c r="U3" s="54"/>
      <c r="V3" s="54"/>
      <c r="W3" s="54"/>
      <c r="X3" s="54"/>
      <c r="Y3" s="54"/>
      <c r="Z3" s="54"/>
    </row>
    <row r="4">
      <c r="A4" s="55" t="s">
        <v>4440</v>
      </c>
      <c r="B4" s="50"/>
      <c r="C4" s="50"/>
      <c r="D4" s="50"/>
      <c r="E4" s="50"/>
      <c r="F4" s="50"/>
      <c r="G4" s="50"/>
      <c r="H4" s="51"/>
      <c r="I4" s="54"/>
      <c r="J4" s="54"/>
      <c r="K4" s="54"/>
      <c r="L4" s="54"/>
      <c r="M4" s="54"/>
      <c r="N4" s="54"/>
      <c r="O4" s="54"/>
      <c r="P4" s="54"/>
      <c r="Q4" s="54"/>
      <c r="R4" s="54"/>
      <c r="S4" s="54"/>
      <c r="T4" s="54"/>
      <c r="U4" s="54"/>
      <c r="V4" s="54"/>
      <c r="W4" s="54"/>
      <c r="X4" s="54"/>
      <c r="Y4" s="54"/>
      <c r="Z4" s="54"/>
    </row>
    <row r="5">
      <c r="A5" s="55" t="s">
        <v>4441</v>
      </c>
      <c r="B5" s="50"/>
      <c r="C5" s="50"/>
      <c r="D5" s="50"/>
      <c r="E5" s="50"/>
      <c r="F5" s="50"/>
      <c r="G5" s="50"/>
      <c r="H5" s="51"/>
      <c r="I5" s="54"/>
      <c r="J5" s="54"/>
      <c r="K5" s="54"/>
      <c r="L5" s="54"/>
      <c r="M5" s="54"/>
      <c r="N5" s="54"/>
      <c r="O5" s="54"/>
      <c r="P5" s="54"/>
      <c r="Q5" s="54"/>
      <c r="R5" s="54"/>
      <c r="S5" s="54"/>
      <c r="T5" s="54"/>
      <c r="U5" s="54"/>
      <c r="V5" s="54"/>
      <c r="W5" s="54"/>
      <c r="X5" s="54"/>
      <c r="Y5" s="54"/>
      <c r="Z5" s="54"/>
    </row>
    <row r="6" ht="15.75" customHeight="1">
      <c r="A6" s="55" t="s">
        <v>4442</v>
      </c>
      <c r="B6" s="50"/>
      <c r="C6" s="50"/>
      <c r="D6" s="50"/>
      <c r="E6" s="50"/>
      <c r="F6" s="50"/>
      <c r="G6" s="50"/>
      <c r="H6" s="51"/>
      <c r="I6" s="54"/>
      <c r="J6" s="54"/>
      <c r="K6" s="54"/>
      <c r="L6" s="54"/>
      <c r="M6" s="54"/>
      <c r="N6" s="54"/>
      <c r="O6" s="54"/>
      <c r="P6" s="54"/>
      <c r="Q6" s="54"/>
      <c r="R6" s="54"/>
      <c r="S6" s="54"/>
      <c r="T6" s="54"/>
      <c r="U6" s="54"/>
      <c r="V6" s="54"/>
      <c r="W6" s="54"/>
      <c r="X6" s="54"/>
      <c r="Y6" s="54"/>
      <c r="Z6" s="54"/>
    </row>
    <row r="7" ht="15.75" customHeight="1">
      <c r="A7" s="55" t="s">
        <v>4443</v>
      </c>
      <c r="B7" s="50"/>
      <c r="C7" s="50"/>
      <c r="D7" s="50"/>
      <c r="E7" s="50"/>
      <c r="F7" s="50"/>
      <c r="G7" s="50"/>
      <c r="H7" s="51"/>
      <c r="I7" s="54"/>
      <c r="J7" s="54"/>
      <c r="K7" s="54"/>
      <c r="L7" s="54"/>
      <c r="M7" s="54"/>
      <c r="N7" s="54"/>
      <c r="O7" s="54"/>
      <c r="P7" s="54"/>
      <c r="Q7" s="54"/>
      <c r="R7" s="54"/>
      <c r="S7" s="54"/>
      <c r="T7" s="54"/>
      <c r="U7" s="54"/>
      <c r="V7" s="54"/>
      <c r="W7" s="54"/>
      <c r="X7" s="54"/>
      <c r="Y7" s="54"/>
      <c r="Z7" s="54"/>
    </row>
    <row r="8" ht="13.5" customHeight="1">
      <c r="A8" s="55" t="s">
        <v>4444</v>
      </c>
      <c r="B8" s="50"/>
      <c r="C8" s="50"/>
      <c r="D8" s="50"/>
      <c r="E8" s="50"/>
      <c r="F8" s="50"/>
      <c r="G8" s="50"/>
      <c r="H8" s="51"/>
      <c r="I8" s="54"/>
      <c r="J8" s="54"/>
      <c r="K8" s="54"/>
      <c r="L8" s="54"/>
      <c r="M8" s="54"/>
      <c r="N8" s="54"/>
      <c r="O8" s="54"/>
      <c r="P8" s="54"/>
      <c r="Q8" s="54"/>
      <c r="R8" s="54"/>
      <c r="S8" s="54"/>
      <c r="T8" s="54"/>
      <c r="U8" s="54"/>
      <c r="V8" s="54"/>
      <c r="W8" s="54"/>
      <c r="X8" s="54"/>
      <c r="Y8" s="54"/>
      <c r="Z8" s="54"/>
    </row>
    <row r="9" ht="13.5" customHeight="1">
      <c r="A9" s="55" t="s">
        <v>4445</v>
      </c>
      <c r="B9" s="50"/>
      <c r="C9" s="50"/>
      <c r="D9" s="50"/>
      <c r="E9" s="50"/>
      <c r="F9" s="50"/>
      <c r="G9" s="50"/>
      <c r="H9" s="51"/>
      <c r="I9" s="54"/>
      <c r="J9" s="54"/>
      <c r="K9" s="54"/>
      <c r="L9" s="54"/>
      <c r="M9" s="54"/>
      <c r="N9" s="54"/>
      <c r="O9" s="54"/>
      <c r="P9" s="54"/>
      <c r="Q9" s="54"/>
      <c r="R9" s="54"/>
      <c r="S9" s="54"/>
      <c r="T9" s="54"/>
      <c r="U9" s="54"/>
      <c r="V9" s="54"/>
      <c r="W9" s="54"/>
      <c r="X9" s="54"/>
      <c r="Y9" s="54"/>
      <c r="Z9" s="54"/>
    </row>
    <row r="10" ht="14.25" customHeight="1">
      <c r="A10" s="55" t="s">
        <v>4446</v>
      </c>
      <c r="B10" s="50"/>
      <c r="C10" s="50"/>
      <c r="D10" s="50"/>
      <c r="E10" s="50"/>
      <c r="F10" s="50"/>
      <c r="G10" s="50"/>
      <c r="H10" s="51"/>
      <c r="I10" s="54"/>
      <c r="J10" s="54"/>
      <c r="K10" s="54"/>
      <c r="L10" s="54"/>
      <c r="M10" s="54"/>
      <c r="N10" s="54"/>
      <c r="O10" s="54"/>
      <c r="P10" s="54"/>
      <c r="Q10" s="54"/>
      <c r="R10" s="54"/>
      <c r="S10" s="54"/>
      <c r="T10" s="54"/>
      <c r="U10" s="54"/>
      <c r="V10" s="54"/>
      <c r="W10" s="54"/>
      <c r="X10" s="54"/>
      <c r="Y10" s="54"/>
      <c r="Z10" s="54"/>
    </row>
    <row r="11" ht="33.75" customHeight="1">
      <c r="A11" s="491" t="s">
        <v>4447</v>
      </c>
      <c r="B11" s="50"/>
      <c r="C11" s="50"/>
      <c r="D11" s="50"/>
      <c r="E11" s="50"/>
      <c r="F11" s="50"/>
      <c r="G11" s="50"/>
      <c r="H11" s="51"/>
      <c r="I11" s="54"/>
      <c r="J11" s="54"/>
      <c r="K11" s="54"/>
      <c r="L11" s="54"/>
      <c r="M11" s="54"/>
      <c r="N11" s="54"/>
      <c r="O11" s="54"/>
      <c r="P11" s="54"/>
      <c r="Q11" s="54"/>
      <c r="R11" s="54"/>
      <c r="S11" s="54"/>
      <c r="T11" s="54"/>
      <c r="U11" s="54"/>
      <c r="V11" s="54"/>
      <c r="W11" s="54"/>
      <c r="X11" s="54"/>
      <c r="Y11" s="54"/>
      <c r="Z11" s="54"/>
    </row>
    <row r="12">
      <c r="A12" s="60"/>
      <c r="B12" s="61"/>
      <c r="C12" s="61"/>
      <c r="D12" s="61"/>
      <c r="E12" s="61"/>
      <c r="F12" s="60"/>
      <c r="G12" s="53"/>
      <c r="H12" s="54"/>
      <c r="I12" s="54"/>
      <c r="J12" s="54"/>
      <c r="K12" s="54"/>
      <c r="L12" s="54"/>
      <c r="M12" s="54"/>
      <c r="N12" s="54"/>
      <c r="O12" s="54"/>
      <c r="P12" s="54"/>
      <c r="Q12" s="54"/>
      <c r="R12" s="54"/>
      <c r="S12" s="54"/>
      <c r="T12" s="54"/>
      <c r="U12" s="54"/>
      <c r="V12" s="54"/>
      <c r="W12" s="54"/>
      <c r="X12" s="54"/>
      <c r="Y12" s="54"/>
      <c r="Z12" s="54"/>
    </row>
    <row r="13" ht="45.0" customHeight="1">
      <c r="A13" s="191" t="s">
        <v>7</v>
      </c>
      <c r="B13" s="64" t="s">
        <v>8</v>
      </c>
      <c r="C13" s="191" t="s">
        <v>4448</v>
      </c>
      <c r="D13" s="432" t="s">
        <v>4449</v>
      </c>
      <c r="E13" s="62" t="s">
        <v>4450</v>
      </c>
      <c r="F13" s="191" t="s">
        <v>4451</v>
      </c>
      <c r="G13" s="191" t="s">
        <v>3598</v>
      </c>
      <c r="H13" s="191" t="s">
        <v>157</v>
      </c>
      <c r="I13" s="182" t="s">
        <v>158</v>
      </c>
    </row>
    <row r="14" ht="15.0" customHeight="1">
      <c r="A14" s="73" t="s">
        <v>721</v>
      </c>
      <c r="B14" s="71" t="s">
        <v>52</v>
      </c>
      <c r="C14" s="73" t="s">
        <v>4452</v>
      </c>
      <c r="D14" s="84" t="s">
        <v>4453</v>
      </c>
      <c r="E14" s="84" t="s">
        <v>4454</v>
      </c>
      <c r="F14" s="84" t="s">
        <v>4455</v>
      </c>
      <c r="G14" s="492">
        <v>100.0</v>
      </c>
      <c r="H14" s="360">
        <v>100.0</v>
      </c>
      <c r="I14" s="81" t="s">
        <v>51</v>
      </c>
    </row>
    <row r="15" ht="15.0" customHeight="1">
      <c r="A15" s="73" t="s">
        <v>70</v>
      </c>
      <c r="B15" s="71" t="s">
        <v>52</v>
      </c>
      <c r="C15" s="71" t="s">
        <v>4456</v>
      </c>
      <c r="D15" s="73" t="s">
        <v>4457</v>
      </c>
      <c r="E15" s="73" t="s">
        <v>4454</v>
      </c>
      <c r="F15" s="73" t="s">
        <v>4458</v>
      </c>
      <c r="G15" s="360">
        <v>100.0</v>
      </c>
      <c r="H15" s="82">
        <v>100.0</v>
      </c>
      <c r="I15" s="124" t="s">
        <v>70</v>
      </c>
    </row>
    <row r="16">
      <c r="A16" s="371"/>
      <c r="B16" s="165"/>
      <c r="C16" s="159"/>
      <c r="D16" s="159"/>
      <c r="E16" s="159"/>
      <c r="F16" s="159"/>
      <c r="G16" s="379"/>
      <c r="H16" s="329"/>
      <c r="I16" s="329"/>
    </row>
    <row r="17">
      <c r="A17" s="176" t="s">
        <v>121</v>
      </c>
      <c r="B17" s="47"/>
      <c r="C17" s="47"/>
      <c r="D17" s="47"/>
      <c r="E17" s="47"/>
      <c r="F17" s="47"/>
      <c r="H17" s="390">
        <f>SUM(H14:H16)</f>
        <v>200</v>
      </c>
    </row>
    <row r="18" ht="15.75" customHeight="1">
      <c r="A18" s="46"/>
      <c r="B18" s="47"/>
      <c r="C18" s="47"/>
      <c r="D18" s="47"/>
      <c r="E18" s="47"/>
      <c r="F18" s="47"/>
      <c r="G18" s="47"/>
      <c r="H18" s="1"/>
    </row>
    <row r="19" ht="15.75" customHeight="1">
      <c r="A19" s="391" t="s">
        <v>680</v>
      </c>
      <c r="B19" s="180"/>
      <c r="C19" s="180"/>
      <c r="D19" s="180"/>
      <c r="E19" s="180"/>
      <c r="F19" s="180"/>
      <c r="G19" s="180"/>
      <c r="H19" s="180"/>
    </row>
    <row r="20" ht="15.75" customHeight="1">
      <c r="A20" s="46"/>
      <c r="B20" s="47"/>
      <c r="C20" s="47"/>
      <c r="D20" s="47"/>
      <c r="E20" s="47"/>
      <c r="F20" s="47"/>
      <c r="G20" s="47"/>
      <c r="H20" s="1"/>
    </row>
    <row r="21" ht="15.75" customHeight="1">
      <c r="A21" s="46"/>
      <c r="B21" s="47"/>
      <c r="C21" s="47"/>
      <c r="D21" s="47"/>
      <c r="E21" s="47"/>
      <c r="F21" s="1"/>
      <c r="G21" s="1"/>
    </row>
    <row r="22" ht="15.75" customHeight="1">
      <c r="A22" s="46"/>
      <c r="B22" s="47"/>
      <c r="C22" s="47"/>
      <c r="D22" s="47"/>
      <c r="E22" s="47"/>
      <c r="F22" s="1"/>
      <c r="G22" s="1"/>
    </row>
    <row r="23" ht="15.75" customHeight="1">
      <c r="A23" s="46"/>
      <c r="B23" s="47"/>
      <c r="C23" s="47"/>
      <c r="D23" s="47"/>
      <c r="E23" s="47"/>
      <c r="F23" s="1"/>
      <c r="G23" s="1"/>
    </row>
    <row r="24" ht="15.75" customHeight="1">
      <c r="A24" s="46"/>
      <c r="B24" s="47"/>
      <c r="C24" s="47"/>
      <c r="D24" s="47"/>
      <c r="E24" s="47"/>
      <c r="F24" s="1"/>
      <c r="G24" s="1"/>
    </row>
    <row r="25" ht="15.75" customHeight="1">
      <c r="A25" s="46"/>
      <c r="B25" s="47"/>
      <c r="C25" s="47"/>
      <c r="D25" s="47"/>
      <c r="E25" s="47"/>
      <c r="F25" s="1"/>
      <c r="G25" s="1"/>
    </row>
    <row r="26" ht="15.75" customHeight="1">
      <c r="A26" s="46"/>
      <c r="B26" s="47"/>
      <c r="C26" s="47"/>
      <c r="D26" s="47"/>
      <c r="E26" s="47"/>
      <c r="F26" s="1"/>
      <c r="G26" s="1"/>
    </row>
    <row r="27" ht="15.75" customHeight="1">
      <c r="A27" s="46"/>
      <c r="B27" s="47"/>
      <c r="C27" s="47"/>
      <c r="D27" s="47"/>
      <c r="E27" s="47"/>
      <c r="F27" s="1"/>
      <c r="G27" s="1"/>
    </row>
    <row r="28" ht="15.75" customHeight="1">
      <c r="A28" s="46"/>
      <c r="B28" s="47"/>
      <c r="C28" s="47"/>
      <c r="D28" s="47"/>
      <c r="E28" s="47"/>
      <c r="F28" s="1"/>
      <c r="G28" s="1"/>
    </row>
    <row r="29" ht="15.75" customHeight="1">
      <c r="A29" s="46"/>
      <c r="B29" s="47"/>
      <c r="C29" s="47"/>
      <c r="D29" s="47"/>
      <c r="E29" s="47"/>
      <c r="F29" s="1"/>
      <c r="G29" s="1"/>
    </row>
    <row r="30" ht="15.75" customHeight="1">
      <c r="A30" s="46"/>
      <c r="B30" s="47"/>
      <c r="C30" s="47"/>
      <c r="D30" s="47"/>
      <c r="E30" s="47"/>
      <c r="F30" s="1"/>
      <c r="G30" s="1"/>
    </row>
    <row r="31" ht="15.75" customHeight="1">
      <c r="A31" s="46"/>
      <c r="B31" s="47"/>
      <c r="C31" s="47"/>
      <c r="D31" s="47"/>
      <c r="E31" s="47"/>
      <c r="F31" s="1"/>
      <c r="G31" s="1"/>
    </row>
    <row r="32" ht="15.75" customHeight="1">
      <c r="A32" s="46"/>
      <c r="B32" s="47"/>
      <c r="C32" s="47"/>
      <c r="D32" s="47"/>
      <c r="E32" s="47"/>
      <c r="F32" s="1"/>
      <c r="G32" s="1"/>
    </row>
    <row r="33" ht="15.75" customHeight="1">
      <c r="A33" s="46"/>
      <c r="B33" s="47"/>
      <c r="C33" s="47"/>
      <c r="D33" s="47"/>
      <c r="E33" s="47"/>
      <c r="F33" s="1"/>
      <c r="G33" s="1"/>
    </row>
    <row r="34" ht="15.75" customHeight="1">
      <c r="A34" s="46"/>
      <c r="B34" s="47"/>
      <c r="C34" s="47"/>
      <c r="D34" s="47"/>
      <c r="E34" s="47"/>
      <c r="F34" s="1"/>
      <c r="G34" s="1"/>
    </row>
    <row r="35" ht="15.75" customHeight="1">
      <c r="A35" s="46"/>
      <c r="B35" s="47"/>
      <c r="C35" s="47"/>
      <c r="D35" s="47"/>
      <c r="E35" s="47"/>
      <c r="F35" s="1"/>
      <c r="G35" s="1"/>
    </row>
    <row r="36" ht="15.75" customHeight="1">
      <c r="A36" s="46"/>
      <c r="B36" s="47"/>
      <c r="C36" s="47"/>
      <c r="D36" s="47"/>
      <c r="E36" s="47"/>
      <c r="F36" s="1"/>
      <c r="G36" s="1"/>
    </row>
    <row r="37" ht="15.75" customHeight="1">
      <c r="A37" s="46"/>
      <c r="B37" s="47"/>
      <c r="C37" s="47"/>
      <c r="D37" s="47"/>
      <c r="E37" s="47"/>
      <c r="F37" s="1"/>
      <c r="G37" s="1"/>
    </row>
    <row r="38" ht="15.75" customHeight="1">
      <c r="A38" s="46"/>
      <c r="B38" s="47"/>
      <c r="C38" s="47"/>
      <c r="D38" s="47"/>
      <c r="E38" s="47"/>
      <c r="F38" s="1"/>
      <c r="G38" s="1"/>
    </row>
    <row r="39" ht="15.75" customHeight="1">
      <c r="A39" s="46"/>
      <c r="B39" s="47"/>
      <c r="C39" s="47"/>
      <c r="D39" s="47"/>
      <c r="E39" s="47"/>
      <c r="F39" s="1"/>
      <c r="G39" s="1"/>
    </row>
    <row r="40" ht="15.75" customHeight="1">
      <c r="A40" s="46"/>
      <c r="B40" s="47"/>
      <c r="C40" s="47"/>
      <c r="D40" s="47"/>
      <c r="E40" s="47"/>
      <c r="F40" s="1"/>
      <c r="G40" s="1"/>
    </row>
    <row r="41" ht="15.75" customHeight="1">
      <c r="A41" s="46"/>
      <c r="B41" s="47"/>
      <c r="C41" s="47"/>
      <c r="D41" s="47"/>
      <c r="E41" s="47"/>
      <c r="F41" s="1"/>
      <c r="G41" s="1"/>
    </row>
    <row r="42" ht="15.75" customHeight="1">
      <c r="A42" s="46"/>
      <c r="B42" s="47"/>
      <c r="C42" s="47"/>
      <c r="D42" s="47"/>
      <c r="E42" s="47"/>
      <c r="F42" s="1"/>
      <c r="G42" s="1"/>
    </row>
    <row r="43" ht="15.75" customHeight="1">
      <c r="A43" s="46"/>
      <c r="B43" s="47"/>
      <c r="C43" s="47"/>
      <c r="D43" s="47"/>
      <c r="E43" s="47"/>
      <c r="F43" s="1"/>
      <c r="G43" s="1"/>
    </row>
    <row r="44" ht="15.75" customHeight="1">
      <c r="A44" s="46"/>
      <c r="B44" s="47"/>
      <c r="C44" s="47"/>
      <c r="D44" s="47"/>
      <c r="E44" s="47"/>
      <c r="F44" s="1"/>
      <c r="G44" s="1"/>
    </row>
    <row r="45" ht="15.75" customHeight="1">
      <c r="A45" s="46"/>
      <c r="B45" s="47"/>
      <c r="C45" s="47"/>
      <c r="D45" s="47"/>
      <c r="E45" s="47"/>
      <c r="F45" s="1"/>
      <c r="G45" s="1"/>
    </row>
    <row r="46" ht="15.75" customHeight="1">
      <c r="A46" s="46"/>
      <c r="B46" s="47"/>
      <c r="C46" s="47"/>
      <c r="D46" s="47"/>
      <c r="E46" s="47"/>
      <c r="F46" s="1"/>
      <c r="G46" s="1"/>
    </row>
    <row r="47" ht="15.75" customHeight="1">
      <c r="A47" s="46"/>
      <c r="B47" s="47"/>
      <c r="C47" s="47"/>
      <c r="D47" s="47"/>
      <c r="E47" s="47"/>
      <c r="F47" s="1"/>
      <c r="G47" s="1"/>
    </row>
    <row r="48" ht="15.75" customHeight="1">
      <c r="A48" s="46"/>
      <c r="B48" s="47"/>
      <c r="C48" s="47"/>
      <c r="D48" s="47"/>
      <c r="E48" s="47"/>
      <c r="F48" s="1"/>
      <c r="G48" s="1"/>
    </row>
    <row r="49" ht="15.75" customHeight="1">
      <c r="A49" s="46"/>
      <c r="B49" s="47"/>
      <c r="C49" s="47"/>
      <c r="D49" s="47"/>
      <c r="E49" s="47"/>
      <c r="F49" s="1"/>
      <c r="G49" s="1"/>
    </row>
    <row r="50" ht="15.75" customHeight="1">
      <c r="A50" s="46"/>
      <c r="B50" s="47"/>
      <c r="C50" s="47"/>
      <c r="D50" s="47"/>
      <c r="E50" s="47"/>
      <c r="F50" s="1"/>
      <c r="G50" s="1"/>
    </row>
    <row r="51" ht="15.75" customHeight="1">
      <c r="A51" s="46"/>
      <c r="B51" s="47"/>
      <c r="C51" s="47"/>
      <c r="D51" s="47"/>
      <c r="E51" s="47"/>
      <c r="F51" s="1"/>
      <c r="G51" s="1"/>
    </row>
    <row r="52" ht="15.75" customHeight="1">
      <c r="A52" s="46"/>
      <c r="B52" s="47"/>
      <c r="C52" s="47"/>
      <c r="D52" s="47"/>
      <c r="E52" s="47"/>
      <c r="F52" s="1"/>
      <c r="G52" s="1"/>
    </row>
    <row r="53" ht="15.75" customHeight="1">
      <c r="A53" s="46"/>
      <c r="B53" s="47"/>
      <c r="C53" s="47"/>
      <c r="D53" s="47"/>
      <c r="E53" s="47"/>
      <c r="F53" s="1"/>
      <c r="G53" s="1"/>
    </row>
    <row r="54" ht="15.75" customHeight="1">
      <c r="A54" s="46"/>
      <c r="B54" s="47"/>
      <c r="C54" s="47"/>
      <c r="D54" s="47"/>
      <c r="E54" s="47"/>
      <c r="F54" s="1"/>
      <c r="G54" s="1"/>
    </row>
    <row r="55" ht="15.75" customHeight="1">
      <c r="A55" s="46"/>
      <c r="B55" s="47"/>
      <c r="C55" s="47"/>
      <c r="D55" s="47"/>
      <c r="E55" s="47"/>
      <c r="F55" s="1"/>
      <c r="G55" s="1"/>
    </row>
    <row r="56" ht="15.75" customHeight="1">
      <c r="A56" s="46"/>
      <c r="B56" s="47"/>
      <c r="C56" s="47"/>
      <c r="D56" s="47"/>
      <c r="E56" s="47"/>
      <c r="F56" s="1"/>
      <c r="G56" s="1"/>
    </row>
    <row r="57" ht="15.75" customHeight="1">
      <c r="A57" s="46"/>
      <c r="B57" s="47"/>
      <c r="C57" s="47"/>
      <c r="D57" s="47"/>
      <c r="E57" s="47"/>
      <c r="F57" s="1"/>
      <c r="G57" s="1"/>
    </row>
    <row r="58" ht="15.75" customHeight="1">
      <c r="A58" s="46"/>
      <c r="B58" s="47"/>
      <c r="C58" s="47"/>
      <c r="D58" s="47"/>
      <c r="E58" s="47"/>
      <c r="F58" s="1"/>
      <c r="G58" s="1"/>
    </row>
    <row r="59" ht="15.75" customHeight="1">
      <c r="A59" s="46"/>
      <c r="B59" s="47"/>
      <c r="C59" s="47"/>
      <c r="D59" s="47"/>
      <c r="E59" s="47"/>
      <c r="F59" s="1"/>
      <c r="G59" s="1"/>
    </row>
    <row r="60" ht="15.75" customHeight="1">
      <c r="A60" s="46"/>
      <c r="B60" s="47"/>
      <c r="C60" s="47"/>
      <c r="D60" s="47"/>
      <c r="E60" s="47"/>
      <c r="F60" s="1"/>
      <c r="G60" s="1"/>
    </row>
    <row r="61" ht="15.75" customHeight="1">
      <c r="A61" s="46"/>
      <c r="B61" s="47"/>
      <c r="C61" s="47"/>
      <c r="D61" s="47"/>
      <c r="E61" s="47"/>
      <c r="F61" s="1"/>
      <c r="G61" s="1"/>
    </row>
    <row r="62" ht="15.75" customHeight="1">
      <c r="A62" s="46"/>
      <c r="B62" s="47"/>
      <c r="C62" s="47"/>
      <c r="D62" s="47"/>
      <c r="E62" s="47"/>
      <c r="F62" s="1"/>
      <c r="G62" s="1"/>
    </row>
    <row r="63" ht="15.75" customHeight="1">
      <c r="A63" s="46"/>
      <c r="B63" s="47"/>
      <c r="C63" s="47"/>
      <c r="D63" s="47"/>
      <c r="E63" s="47"/>
      <c r="F63" s="1"/>
      <c r="G63" s="1"/>
    </row>
    <row r="64" ht="15.75" customHeight="1">
      <c r="A64" s="46"/>
      <c r="B64" s="47"/>
      <c r="C64" s="47"/>
      <c r="D64" s="47"/>
      <c r="E64" s="47"/>
      <c r="F64" s="1"/>
      <c r="G64" s="1"/>
    </row>
    <row r="65" ht="15.75" customHeight="1">
      <c r="A65" s="46"/>
      <c r="B65" s="47"/>
      <c r="C65" s="47"/>
      <c r="D65" s="47"/>
      <c r="E65" s="47"/>
      <c r="F65" s="1"/>
      <c r="G65" s="1"/>
    </row>
    <row r="66" ht="15.75" customHeight="1">
      <c r="A66" s="46"/>
      <c r="B66" s="47"/>
      <c r="C66" s="47"/>
      <c r="D66" s="47"/>
      <c r="E66" s="47"/>
      <c r="F66" s="1"/>
      <c r="G66" s="1"/>
    </row>
    <row r="67" ht="15.75" customHeight="1">
      <c r="A67" s="46"/>
      <c r="B67" s="47"/>
      <c r="C67" s="47"/>
      <c r="D67" s="47"/>
      <c r="E67" s="47"/>
      <c r="F67" s="1"/>
      <c r="G67" s="1"/>
    </row>
    <row r="68" ht="15.75" customHeight="1">
      <c r="A68" s="46"/>
      <c r="B68" s="47"/>
      <c r="C68" s="47"/>
      <c r="D68" s="47"/>
      <c r="E68" s="47"/>
      <c r="F68" s="1"/>
      <c r="G68" s="1"/>
    </row>
    <row r="69" ht="15.75" customHeight="1">
      <c r="A69" s="46"/>
      <c r="B69" s="47"/>
      <c r="C69" s="47"/>
      <c r="D69" s="47"/>
      <c r="E69" s="47"/>
      <c r="F69" s="1"/>
      <c r="G69" s="1"/>
    </row>
    <row r="70" ht="15.75" customHeight="1">
      <c r="A70" s="46"/>
      <c r="B70" s="47"/>
      <c r="C70" s="47"/>
      <c r="D70" s="47"/>
      <c r="E70" s="47"/>
      <c r="F70" s="1"/>
      <c r="G70" s="1"/>
    </row>
    <row r="71" ht="15.75" customHeight="1">
      <c r="A71" s="46"/>
      <c r="B71" s="47"/>
      <c r="C71" s="47"/>
      <c r="D71" s="47"/>
      <c r="E71" s="47"/>
      <c r="F71" s="1"/>
      <c r="G71" s="1"/>
    </row>
    <row r="72" ht="15.75" customHeight="1">
      <c r="A72" s="46"/>
      <c r="B72" s="47"/>
      <c r="C72" s="47"/>
      <c r="D72" s="47"/>
      <c r="E72" s="47"/>
      <c r="F72" s="1"/>
      <c r="G72" s="1"/>
    </row>
    <row r="73" ht="15.75" customHeight="1">
      <c r="A73" s="46"/>
      <c r="B73" s="47"/>
      <c r="C73" s="47"/>
      <c r="D73" s="47"/>
      <c r="E73" s="47"/>
      <c r="F73" s="1"/>
      <c r="G73" s="1"/>
    </row>
    <row r="74" ht="15.75" customHeight="1">
      <c r="A74" s="46"/>
      <c r="B74" s="47"/>
      <c r="C74" s="47"/>
      <c r="D74" s="47"/>
      <c r="E74" s="47"/>
      <c r="F74" s="1"/>
      <c r="G74" s="1"/>
    </row>
    <row r="75" ht="15.75" customHeight="1">
      <c r="A75" s="46"/>
      <c r="B75" s="47"/>
      <c r="C75" s="47"/>
      <c r="D75" s="47"/>
      <c r="E75" s="47"/>
      <c r="F75" s="1"/>
      <c r="G75" s="1"/>
    </row>
    <row r="76" ht="15.75" customHeight="1">
      <c r="A76" s="46"/>
      <c r="B76" s="47"/>
      <c r="C76" s="47"/>
      <c r="D76" s="47"/>
      <c r="E76" s="47"/>
      <c r="F76" s="1"/>
      <c r="G76" s="1"/>
    </row>
    <row r="77" ht="15.75" customHeight="1">
      <c r="A77" s="46"/>
      <c r="B77" s="47"/>
      <c r="C77" s="47"/>
      <c r="D77" s="47"/>
      <c r="E77" s="47"/>
      <c r="F77" s="1"/>
      <c r="G77" s="1"/>
    </row>
    <row r="78" ht="15.75" customHeight="1">
      <c r="A78" s="46"/>
      <c r="B78" s="47"/>
      <c r="C78" s="47"/>
      <c r="D78" s="47"/>
      <c r="E78" s="47"/>
      <c r="F78" s="1"/>
      <c r="G78" s="1"/>
    </row>
    <row r="79" ht="15.75" customHeight="1">
      <c r="A79" s="46"/>
      <c r="B79" s="47"/>
      <c r="C79" s="47"/>
      <c r="D79" s="47"/>
      <c r="E79" s="47"/>
      <c r="F79" s="1"/>
      <c r="G79" s="1"/>
    </row>
    <row r="80" ht="15.75" customHeight="1">
      <c r="A80" s="46"/>
      <c r="B80" s="47"/>
      <c r="C80" s="47"/>
      <c r="D80" s="47"/>
      <c r="E80" s="47"/>
      <c r="F80" s="1"/>
      <c r="G80" s="1"/>
    </row>
    <row r="81" ht="15.75" customHeight="1">
      <c r="A81" s="46"/>
      <c r="B81" s="47"/>
      <c r="C81" s="47"/>
      <c r="D81" s="47"/>
      <c r="E81" s="47"/>
      <c r="F81" s="1"/>
      <c r="G81" s="1"/>
    </row>
    <row r="82" ht="15.75" customHeight="1">
      <c r="A82" s="46"/>
      <c r="B82" s="47"/>
      <c r="C82" s="47"/>
      <c r="D82" s="47"/>
      <c r="E82" s="47"/>
      <c r="F82" s="1"/>
      <c r="G82" s="1"/>
    </row>
    <row r="83" ht="15.75" customHeight="1">
      <c r="A83" s="46"/>
      <c r="B83" s="47"/>
      <c r="C83" s="47"/>
      <c r="D83" s="47"/>
      <c r="E83" s="47"/>
      <c r="F83" s="1"/>
      <c r="G83" s="1"/>
    </row>
    <row r="84" ht="15.75" customHeight="1">
      <c r="A84" s="46"/>
      <c r="B84" s="47"/>
      <c r="C84" s="47"/>
      <c r="D84" s="47"/>
      <c r="E84" s="47"/>
      <c r="F84" s="1"/>
      <c r="G84" s="1"/>
    </row>
    <row r="85" ht="15.75" customHeight="1">
      <c r="A85" s="46"/>
      <c r="B85" s="47"/>
      <c r="C85" s="47"/>
      <c r="D85" s="47"/>
      <c r="E85" s="47"/>
      <c r="F85" s="1"/>
      <c r="G85" s="1"/>
    </row>
    <row r="86" ht="15.75" customHeight="1">
      <c r="A86" s="46"/>
      <c r="B86" s="47"/>
      <c r="C86" s="47"/>
      <c r="D86" s="47"/>
      <c r="E86" s="47"/>
      <c r="F86" s="1"/>
      <c r="G86" s="1"/>
    </row>
    <row r="87" ht="15.75" customHeight="1">
      <c r="A87" s="46"/>
      <c r="B87" s="47"/>
      <c r="C87" s="47"/>
      <c r="D87" s="47"/>
      <c r="E87" s="47"/>
      <c r="F87" s="1"/>
      <c r="G87" s="1"/>
    </row>
    <row r="88" ht="15.75" customHeight="1">
      <c r="A88" s="46"/>
      <c r="B88" s="47"/>
      <c r="C88" s="47"/>
      <c r="D88" s="47"/>
      <c r="E88" s="47"/>
      <c r="F88" s="1"/>
      <c r="G88" s="1"/>
    </row>
    <row r="89" ht="15.75" customHeight="1">
      <c r="A89" s="46"/>
      <c r="B89" s="47"/>
      <c r="C89" s="47"/>
      <c r="D89" s="47"/>
      <c r="E89" s="47"/>
      <c r="F89" s="1"/>
      <c r="G89" s="1"/>
    </row>
    <row r="90" ht="15.75" customHeight="1">
      <c r="A90" s="46"/>
      <c r="B90" s="47"/>
      <c r="C90" s="47"/>
      <c r="D90" s="47"/>
      <c r="E90" s="47"/>
      <c r="F90" s="1"/>
      <c r="G90" s="1"/>
    </row>
    <row r="91" ht="15.75" customHeight="1">
      <c r="A91" s="46"/>
      <c r="B91" s="47"/>
      <c r="C91" s="47"/>
      <c r="D91" s="47"/>
      <c r="E91" s="47"/>
      <c r="F91" s="1"/>
      <c r="G91" s="1"/>
    </row>
    <row r="92" ht="15.75" customHeight="1">
      <c r="A92" s="46"/>
      <c r="B92" s="47"/>
      <c r="C92" s="47"/>
      <c r="D92" s="47"/>
      <c r="E92" s="47"/>
      <c r="F92" s="1"/>
      <c r="G92" s="1"/>
    </row>
    <row r="93" ht="15.75" customHeight="1">
      <c r="A93" s="46"/>
      <c r="B93" s="47"/>
      <c r="C93" s="47"/>
      <c r="D93" s="47"/>
      <c r="E93" s="47"/>
      <c r="F93" s="1"/>
      <c r="G93" s="1"/>
    </row>
    <row r="94" ht="15.75" customHeight="1">
      <c r="A94" s="46"/>
      <c r="B94" s="47"/>
      <c r="C94" s="47"/>
      <c r="D94" s="47"/>
      <c r="E94" s="47"/>
      <c r="F94" s="1"/>
      <c r="G94" s="1"/>
    </row>
    <row r="95" ht="15.75" customHeight="1">
      <c r="A95" s="46"/>
      <c r="B95" s="47"/>
      <c r="C95" s="47"/>
      <c r="D95" s="47"/>
      <c r="E95" s="47"/>
      <c r="F95" s="1"/>
      <c r="G95" s="1"/>
    </row>
    <row r="96" ht="15.75" customHeight="1">
      <c r="A96" s="46"/>
      <c r="B96" s="47"/>
      <c r="C96" s="47"/>
      <c r="D96" s="47"/>
      <c r="E96" s="47"/>
      <c r="F96" s="1"/>
      <c r="G96" s="1"/>
    </row>
    <row r="97" ht="15.75" customHeight="1">
      <c r="A97" s="46"/>
      <c r="B97" s="47"/>
      <c r="C97" s="47"/>
      <c r="D97" s="47"/>
      <c r="E97" s="47"/>
      <c r="F97" s="1"/>
      <c r="G97" s="1"/>
    </row>
    <row r="98" ht="15.75" customHeight="1">
      <c r="A98" s="46"/>
      <c r="B98" s="47"/>
      <c r="C98" s="47"/>
      <c r="D98" s="47"/>
      <c r="E98" s="47"/>
      <c r="F98" s="1"/>
      <c r="G98" s="1"/>
    </row>
    <row r="99" ht="15.75" customHeight="1">
      <c r="A99" s="46"/>
      <c r="B99" s="47"/>
      <c r="C99" s="47"/>
      <c r="D99" s="47"/>
      <c r="E99" s="47"/>
      <c r="F99" s="1"/>
      <c r="G99" s="1"/>
    </row>
    <row r="100" ht="15.75" customHeight="1">
      <c r="A100" s="46"/>
      <c r="B100" s="47"/>
      <c r="C100" s="47"/>
      <c r="D100" s="47"/>
      <c r="E100" s="47"/>
      <c r="F100" s="1"/>
      <c r="G100" s="1"/>
    </row>
    <row r="101" ht="15.75" customHeight="1">
      <c r="A101" s="46"/>
      <c r="B101" s="47"/>
      <c r="C101" s="47"/>
      <c r="D101" s="47"/>
      <c r="E101" s="47"/>
      <c r="F101" s="1"/>
      <c r="G101" s="1"/>
    </row>
    <row r="102" ht="15.75" customHeight="1">
      <c r="A102" s="46"/>
      <c r="B102" s="47"/>
      <c r="C102" s="47"/>
      <c r="D102" s="47"/>
      <c r="E102" s="47"/>
      <c r="F102" s="1"/>
      <c r="G102" s="1"/>
    </row>
    <row r="103" ht="15.75" customHeight="1">
      <c r="A103" s="46"/>
      <c r="B103" s="47"/>
      <c r="C103" s="47"/>
      <c r="D103" s="47"/>
      <c r="E103" s="47"/>
      <c r="F103" s="1"/>
      <c r="G103" s="1"/>
    </row>
    <row r="104" ht="15.75" customHeight="1">
      <c r="A104" s="46"/>
      <c r="B104" s="47"/>
      <c r="C104" s="47"/>
      <c r="D104" s="47"/>
      <c r="E104" s="47"/>
      <c r="F104" s="1"/>
      <c r="G104" s="1"/>
    </row>
    <row r="105" ht="15.75" customHeight="1">
      <c r="A105" s="46"/>
      <c r="B105" s="47"/>
      <c r="C105" s="47"/>
      <c r="D105" s="47"/>
      <c r="E105" s="47"/>
      <c r="F105" s="1"/>
      <c r="G105" s="1"/>
    </row>
    <row r="106" ht="15.75" customHeight="1">
      <c r="A106" s="46"/>
      <c r="B106" s="47"/>
      <c r="C106" s="47"/>
      <c r="D106" s="47"/>
      <c r="E106" s="47"/>
      <c r="F106" s="1"/>
      <c r="G106" s="1"/>
    </row>
    <row r="107" ht="15.75" customHeight="1">
      <c r="A107" s="46"/>
      <c r="B107" s="47"/>
      <c r="C107" s="47"/>
      <c r="D107" s="47"/>
      <c r="E107" s="47"/>
      <c r="F107" s="1"/>
      <c r="G107" s="1"/>
    </row>
    <row r="108" ht="15.75" customHeight="1">
      <c r="A108" s="46"/>
      <c r="B108" s="47"/>
      <c r="C108" s="47"/>
      <c r="D108" s="47"/>
      <c r="E108" s="47"/>
      <c r="F108" s="1"/>
      <c r="G108" s="1"/>
    </row>
    <row r="109" ht="15.75" customHeight="1">
      <c r="A109" s="46"/>
      <c r="B109" s="47"/>
      <c r="C109" s="47"/>
      <c r="D109" s="47"/>
      <c r="E109" s="47"/>
      <c r="F109" s="1"/>
      <c r="G109" s="1"/>
    </row>
    <row r="110" ht="15.75" customHeight="1">
      <c r="A110" s="46"/>
      <c r="B110" s="47"/>
      <c r="C110" s="47"/>
      <c r="D110" s="47"/>
      <c r="E110" s="47"/>
      <c r="F110" s="1"/>
      <c r="G110" s="1"/>
    </row>
    <row r="111" ht="15.75" customHeight="1">
      <c r="A111" s="46"/>
      <c r="B111" s="47"/>
      <c r="C111" s="47"/>
      <c r="D111" s="47"/>
      <c r="E111" s="47"/>
      <c r="F111" s="1"/>
      <c r="G111" s="1"/>
    </row>
    <row r="112" ht="15.75" customHeight="1">
      <c r="A112" s="46"/>
      <c r="B112" s="47"/>
      <c r="C112" s="47"/>
      <c r="D112" s="47"/>
      <c r="E112" s="47"/>
      <c r="F112" s="1"/>
      <c r="G112" s="1"/>
    </row>
    <row r="113" ht="15.75" customHeight="1">
      <c r="A113" s="46"/>
      <c r="B113" s="47"/>
      <c r="C113" s="47"/>
      <c r="D113" s="47"/>
      <c r="E113" s="47"/>
      <c r="F113" s="1"/>
      <c r="G113" s="1"/>
    </row>
    <row r="114" ht="15.75" customHeight="1">
      <c r="A114" s="46"/>
      <c r="B114" s="47"/>
      <c r="C114" s="47"/>
      <c r="D114" s="47"/>
      <c r="E114" s="47"/>
      <c r="F114" s="1"/>
      <c r="G114" s="1"/>
    </row>
    <row r="115" ht="15.75" customHeight="1">
      <c r="A115" s="46"/>
      <c r="B115" s="47"/>
      <c r="C115" s="47"/>
      <c r="D115" s="47"/>
      <c r="E115" s="47"/>
      <c r="F115" s="1"/>
      <c r="G115" s="1"/>
    </row>
    <row r="116" ht="15.75" customHeight="1">
      <c r="A116" s="46"/>
      <c r="B116" s="47"/>
      <c r="C116" s="47"/>
      <c r="D116" s="47"/>
      <c r="E116" s="47"/>
      <c r="F116" s="1"/>
      <c r="G116" s="1"/>
    </row>
    <row r="117" ht="15.75" customHeight="1">
      <c r="A117" s="46"/>
      <c r="B117" s="47"/>
      <c r="C117" s="47"/>
      <c r="D117" s="47"/>
      <c r="E117" s="47"/>
      <c r="F117" s="1"/>
      <c r="G117" s="1"/>
    </row>
    <row r="118" ht="15.75" customHeight="1">
      <c r="A118" s="46"/>
      <c r="B118" s="47"/>
      <c r="C118" s="47"/>
      <c r="D118" s="47"/>
      <c r="E118" s="47"/>
      <c r="F118" s="1"/>
      <c r="G118" s="1"/>
    </row>
    <row r="119" ht="15.75" customHeight="1">
      <c r="A119" s="46"/>
      <c r="B119" s="47"/>
      <c r="C119" s="47"/>
      <c r="D119" s="47"/>
      <c r="E119" s="47"/>
      <c r="F119" s="1"/>
      <c r="G119" s="1"/>
    </row>
    <row r="120" ht="15.75" customHeight="1">
      <c r="A120" s="46"/>
      <c r="B120" s="47"/>
      <c r="C120" s="47"/>
      <c r="D120" s="47"/>
      <c r="E120" s="47"/>
      <c r="F120" s="1"/>
      <c r="G120" s="1"/>
    </row>
    <row r="121" ht="15.75" customHeight="1">
      <c r="A121" s="46"/>
      <c r="B121" s="47"/>
      <c r="C121" s="47"/>
      <c r="D121" s="47"/>
      <c r="E121" s="47"/>
      <c r="F121" s="1"/>
      <c r="G121" s="1"/>
    </row>
    <row r="122" ht="15.75" customHeight="1">
      <c r="A122" s="46"/>
      <c r="B122" s="47"/>
      <c r="C122" s="47"/>
      <c r="D122" s="47"/>
      <c r="E122" s="47"/>
      <c r="F122" s="1"/>
      <c r="G122" s="1"/>
    </row>
    <row r="123" ht="15.75" customHeight="1">
      <c r="A123" s="46"/>
      <c r="B123" s="47"/>
      <c r="C123" s="47"/>
      <c r="D123" s="47"/>
      <c r="E123" s="47"/>
      <c r="F123" s="1"/>
      <c r="G123" s="1"/>
    </row>
    <row r="124" ht="15.75" customHeight="1">
      <c r="A124" s="46"/>
      <c r="B124" s="47"/>
      <c r="C124" s="47"/>
      <c r="D124" s="47"/>
      <c r="E124" s="47"/>
      <c r="F124" s="1"/>
      <c r="G124" s="1"/>
    </row>
    <row r="125" ht="15.75" customHeight="1">
      <c r="A125" s="46"/>
      <c r="B125" s="47"/>
      <c r="C125" s="47"/>
      <c r="D125" s="47"/>
      <c r="E125" s="47"/>
      <c r="F125" s="1"/>
      <c r="G125" s="1"/>
    </row>
    <row r="126" ht="15.75" customHeight="1">
      <c r="A126" s="46"/>
      <c r="B126" s="47"/>
      <c r="C126" s="47"/>
      <c r="D126" s="47"/>
      <c r="E126" s="47"/>
      <c r="F126" s="1"/>
      <c r="G126" s="1"/>
    </row>
    <row r="127" ht="15.75" customHeight="1">
      <c r="A127" s="46"/>
      <c r="B127" s="47"/>
      <c r="C127" s="47"/>
      <c r="D127" s="47"/>
      <c r="E127" s="47"/>
      <c r="F127" s="1"/>
      <c r="G127" s="1"/>
    </row>
    <row r="128" ht="15.75" customHeight="1">
      <c r="A128" s="46"/>
      <c r="B128" s="47"/>
      <c r="C128" s="47"/>
      <c r="D128" s="47"/>
      <c r="E128" s="47"/>
      <c r="F128" s="1"/>
      <c r="G128" s="1"/>
    </row>
    <row r="129" ht="15.75" customHeight="1">
      <c r="A129" s="46"/>
      <c r="B129" s="47"/>
      <c r="C129" s="47"/>
      <c r="D129" s="47"/>
      <c r="E129" s="47"/>
      <c r="F129" s="1"/>
      <c r="G129" s="1"/>
    </row>
    <row r="130" ht="15.75" customHeight="1">
      <c r="A130" s="46"/>
      <c r="B130" s="47"/>
      <c r="C130" s="47"/>
      <c r="D130" s="47"/>
      <c r="E130" s="47"/>
      <c r="F130" s="1"/>
      <c r="G130" s="1"/>
    </row>
    <row r="131" ht="15.75" customHeight="1">
      <c r="A131" s="46"/>
      <c r="B131" s="47"/>
      <c r="C131" s="47"/>
      <c r="D131" s="47"/>
      <c r="E131" s="47"/>
      <c r="F131" s="1"/>
      <c r="G131" s="1"/>
    </row>
    <row r="132" ht="15.75" customHeight="1">
      <c r="A132" s="46"/>
      <c r="B132" s="47"/>
      <c r="C132" s="47"/>
      <c r="D132" s="47"/>
      <c r="E132" s="47"/>
      <c r="F132" s="1"/>
      <c r="G132" s="1"/>
    </row>
    <row r="133" ht="15.75" customHeight="1">
      <c r="A133" s="46"/>
      <c r="B133" s="47"/>
      <c r="C133" s="47"/>
      <c r="D133" s="47"/>
      <c r="E133" s="47"/>
      <c r="F133" s="1"/>
      <c r="G133" s="1"/>
    </row>
    <row r="134" ht="15.75" customHeight="1">
      <c r="A134" s="46"/>
      <c r="B134" s="47"/>
      <c r="C134" s="47"/>
      <c r="D134" s="47"/>
      <c r="E134" s="47"/>
      <c r="F134" s="1"/>
      <c r="G134" s="1"/>
    </row>
    <row r="135" ht="15.75" customHeight="1">
      <c r="A135" s="46"/>
      <c r="B135" s="47"/>
      <c r="C135" s="47"/>
      <c r="D135" s="47"/>
      <c r="E135" s="47"/>
      <c r="F135" s="1"/>
      <c r="G135" s="1"/>
    </row>
    <row r="136" ht="15.75" customHeight="1">
      <c r="A136" s="46"/>
      <c r="B136" s="47"/>
      <c r="C136" s="47"/>
      <c r="D136" s="47"/>
      <c r="E136" s="47"/>
      <c r="F136" s="1"/>
      <c r="G136" s="1"/>
    </row>
    <row r="137" ht="15.75" customHeight="1">
      <c r="A137" s="46"/>
      <c r="B137" s="47"/>
      <c r="C137" s="47"/>
      <c r="D137" s="47"/>
      <c r="E137" s="47"/>
      <c r="F137" s="1"/>
      <c r="G137" s="1"/>
    </row>
    <row r="138" ht="15.75" customHeight="1">
      <c r="A138" s="46"/>
      <c r="B138" s="47"/>
      <c r="C138" s="47"/>
      <c r="D138" s="47"/>
      <c r="E138" s="47"/>
      <c r="F138" s="1"/>
      <c r="G138" s="1"/>
    </row>
    <row r="139" ht="15.75" customHeight="1">
      <c r="A139" s="46"/>
      <c r="B139" s="47"/>
      <c r="C139" s="47"/>
      <c r="D139" s="47"/>
      <c r="E139" s="47"/>
      <c r="F139" s="1"/>
      <c r="G139" s="1"/>
    </row>
    <row r="140" ht="15.75" customHeight="1">
      <c r="A140" s="46"/>
      <c r="B140" s="47"/>
      <c r="C140" s="47"/>
      <c r="D140" s="47"/>
      <c r="E140" s="47"/>
      <c r="F140" s="1"/>
      <c r="G140" s="1"/>
    </row>
    <row r="141" ht="15.75" customHeight="1">
      <c r="A141" s="46"/>
      <c r="B141" s="47"/>
      <c r="C141" s="47"/>
      <c r="D141" s="47"/>
      <c r="E141" s="47"/>
      <c r="F141" s="1"/>
      <c r="G141" s="1"/>
    </row>
    <row r="142" ht="15.75" customHeight="1">
      <c r="A142" s="46"/>
      <c r="B142" s="47"/>
      <c r="C142" s="47"/>
      <c r="D142" s="47"/>
      <c r="E142" s="47"/>
      <c r="F142" s="1"/>
      <c r="G142" s="1"/>
    </row>
    <row r="143" ht="15.75" customHeight="1">
      <c r="A143" s="46"/>
      <c r="B143" s="47"/>
      <c r="C143" s="47"/>
      <c r="D143" s="47"/>
      <c r="E143" s="47"/>
      <c r="F143" s="1"/>
      <c r="G143" s="1"/>
    </row>
    <row r="144" ht="15.75" customHeight="1">
      <c r="A144" s="46"/>
      <c r="B144" s="47"/>
      <c r="C144" s="47"/>
      <c r="D144" s="47"/>
      <c r="E144" s="47"/>
      <c r="F144" s="1"/>
      <c r="G144" s="1"/>
    </row>
    <row r="145" ht="15.75" customHeight="1">
      <c r="A145" s="46"/>
      <c r="B145" s="47"/>
      <c r="C145" s="47"/>
      <c r="D145" s="47"/>
      <c r="E145" s="47"/>
      <c r="F145" s="1"/>
      <c r="G145" s="1"/>
    </row>
    <row r="146" ht="15.75" customHeight="1">
      <c r="A146" s="46"/>
      <c r="B146" s="47"/>
      <c r="C146" s="47"/>
      <c r="D146" s="47"/>
      <c r="E146" s="47"/>
      <c r="F146" s="1"/>
      <c r="G146" s="1"/>
    </row>
    <row r="147" ht="15.75" customHeight="1">
      <c r="A147" s="46"/>
      <c r="B147" s="47"/>
      <c r="C147" s="47"/>
      <c r="D147" s="47"/>
      <c r="E147" s="47"/>
      <c r="F147" s="1"/>
      <c r="G147" s="1"/>
    </row>
    <row r="148" ht="15.75" customHeight="1">
      <c r="A148" s="46"/>
      <c r="B148" s="47"/>
      <c r="C148" s="47"/>
      <c r="D148" s="47"/>
      <c r="E148" s="47"/>
      <c r="F148" s="1"/>
      <c r="G148" s="1"/>
    </row>
    <row r="149" ht="15.75" customHeight="1">
      <c r="A149" s="46"/>
      <c r="B149" s="47"/>
      <c r="C149" s="47"/>
      <c r="D149" s="47"/>
      <c r="E149" s="47"/>
      <c r="F149" s="1"/>
      <c r="G149" s="1"/>
    </row>
    <row r="150" ht="15.75" customHeight="1">
      <c r="A150" s="46"/>
      <c r="B150" s="47"/>
      <c r="C150" s="47"/>
      <c r="D150" s="47"/>
      <c r="E150" s="47"/>
      <c r="F150" s="1"/>
      <c r="G150" s="1"/>
    </row>
    <row r="151" ht="15.75" customHeight="1">
      <c r="A151" s="46"/>
      <c r="B151" s="47"/>
      <c r="C151" s="47"/>
      <c r="D151" s="47"/>
      <c r="E151" s="47"/>
      <c r="F151" s="1"/>
      <c r="G151" s="1"/>
    </row>
    <row r="152" ht="15.75" customHeight="1">
      <c r="A152" s="46"/>
      <c r="B152" s="47"/>
      <c r="C152" s="47"/>
      <c r="D152" s="47"/>
      <c r="E152" s="47"/>
      <c r="F152" s="1"/>
      <c r="G152" s="1"/>
    </row>
    <row r="153" ht="15.75" customHeight="1">
      <c r="A153" s="46"/>
      <c r="B153" s="47"/>
      <c r="C153" s="47"/>
      <c r="D153" s="47"/>
      <c r="E153" s="47"/>
      <c r="F153" s="1"/>
      <c r="G153" s="1"/>
    </row>
    <row r="154" ht="15.75" customHeight="1">
      <c r="A154" s="46"/>
      <c r="B154" s="47"/>
      <c r="C154" s="47"/>
      <c r="D154" s="47"/>
      <c r="E154" s="47"/>
      <c r="F154" s="1"/>
      <c r="G154" s="1"/>
    </row>
    <row r="155" ht="15.75" customHeight="1">
      <c r="A155" s="46"/>
      <c r="B155" s="47"/>
      <c r="C155" s="47"/>
      <c r="D155" s="47"/>
      <c r="E155" s="47"/>
      <c r="F155" s="1"/>
      <c r="G155" s="1"/>
    </row>
    <row r="156" ht="15.75" customHeight="1">
      <c r="A156" s="46"/>
      <c r="B156" s="47"/>
      <c r="C156" s="47"/>
      <c r="D156" s="47"/>
      <c r="E156" s="47"/>
      <c r="F156" s="1"/>
      <c r="G156" s="1"/>
    </row>
    <row r="157" ht="15.75" customHeight="1">
      <c r="A157" s="46"/>
      <c r="B157" s="47"/>
      <c r="C157" s="47"/>
      <c r="D157" s="47"/>
      <c r="E157" s="47"/>
      <c r="F157" s="1"/>
      <c r="G157" s="1"/>
    </row>
    <row r="158" ht="15.75" customHeight="1">
      <c r="A158" s="46"/>
      <c r="B158" s="47"/>
      <c r="C158" s="47"/>
      <c r="D158" s="47"/>
      <c r="E158" s="47"/>
      <c r="F158" s="1"/>
      <c r="G158" s="1"/>
    </row>
    <row r="159" ht="15.75" customHeight="1">
      <c r="A159" s="46"/>
      <c r="B159" s="47"/>
      <c r="C159" s="47"/>
      <c r="D159" s="47"/>
      <c r="E159" s="47"/>
      <c r="F159" s="1"/>
      <c r="G159" s="1"/>
    </row>
    <row r="160" ht="15.75" customHeight="1">
      <c r="A160" s="46"/>
      <c r="B160" s="47"/>
      <c r="C160" s="47"/>
      <c r="D160" s="47"/>
      <c r="E160" s="47"/>
      <c r="F160" s="1"/>
      <c r="G160" s="1"/>
    </row>
    <row r="161" ht="15.75" customHeight="1">
      <c r="A161" s="46"/>
      <c r="B161" s="47"/>
      <c r="C161" s="47"/>
      <c r="D161" s="47"/>
      <c r="E161" s="47"/>
      <c r="F161" s="1"/>
      <c r="G161" s="1"/>
    </row>
    <row r="162" ht="15.75" customHeight="1">
      <c r="A162" s="46"/>
      <c r="B162" s="47"/>
      <c r="C162" s="47"/>
      <c r="D162" s="47"/>
      <c r="E162" s="47"/>
      <c r="F162" s="1"/>
      <c r="G162" s="1"/>
    </row>
    <row r="163" ht="15.75" customHeight="1">
      <c r="A163" s="46"/>
      <c r="B163" s="47"/>
      <c r="C163" s="47"/>
      <c r="D163" s="47"/>
      <c r="E163" s="47"/>
      <c r="F163" s="1"/>
      <c r="G163" s="1"/>
    </row>
    <row r="164" ht="15.75" customHeight="1">
      <c r="A164" s="46"/>
      <c r="B164" s="47"/>
      <c r="C164" s="47"/>
      <c r="D164" s="47"/>
      <c r="E164" s="47"/>
      <c r="F164" s="1"/>
      <c r="G164" s="1"/>
    </row>
    <row r="165" ht="15.75" customHeight="1">
      <c r="A165" s="46"/>
      <c r="B165" s="47"/>
      <c r="C165" s="47"/>
      <c r="D165" s="47"/>
      <c r="E165" s="47"/>
      <c r="F165" s="1"/>
      <c r="G165" s="1"/>
    </row>
    <row r="166" ht="15.75" customHeight="1">
      <c r="A166" s="46"/>
      <c r="B166" s="47"/>
      <c r="C166" s="47"/>
      <c r="D166" s="47"/>
      <c r="E166" s="47"/>
      <c r="F166" s="1"/>
      <c r="G166" s="1"/>
    </row>
    <row r="167" ht="15.75" customHeight="1">
      <c r="A167" s="46"/>
      <c r="B167" s="47"/>
      <c r="C167" s="47"/>
      <c r="D167" s="47"/>
      <c r="E167" s="47"/>
      <c r="F167" s="1"/>
      <c r="G167" s="1"/>
    </row>
    <row r="168" ht="15.75" customHeight="1">
      <c r="A168" s="46"/>
      <c r="B168" s="47"/>
      <c r="C168" s="47"/>
      <c r="D168" s="47"/>
      <c r="E168" s="47"/>
      <c r="F168" s="1"/>
      <c r="G168" s="1"/>
    </row>
    <row r="169" ht="15.75" customHeight="1">
      <c r="A169" s="46"/>
      <c r="B169" s="47"/>
      <c r="C169" s="47"/>
      <c r="D169" s="47"/>
      <c r="E169" s="47"/>
      <c r="F169" s="1"/>
      <c r="G169" s="1"/>
    </row>
    <row r="170" ht="15.75" customHeight="1">
      <c r="A170" s="46"/>
      <c r="B170" s="47"/>
      <c r="C170" s="47"/>
      <c r="D170" s="47"/>
      <c r="E170" s="47"/>
      <c r="F170" s="1"/>
      <c r="G170" s="1"/>
    </row>
    <row r="171" ht="15.75" customHeight="1">
      <c r="A171" s="46"/>
      <c r="B171" s="47"/>
      <c r="C171" s="47"/>
      <c r="D171" s="47"/>
      <c r="E171" s="47"/>
      <c r="F171" s="1"/>
      <c r="G171" s="1"/>
    </row>
    <row r="172" ht="15.75" customHeight="1">
      <c r="A172" s="46"/>
      <c r="B172" s="47"/>
      <c r="C172" s="47"/>
      <c r="D172" s="47"/>
      <c r="E172" s="47"/>
      <c r="F172" s="1"/>
      <c r="G172" s="1"/>
    </row>
    <row r="173" ht="15.75" customHeight="1">
      <c r="A173" s="46"/>
      <c r="B173" s="47"/>
      <c r="C173" s="47"/>
      <c r="D173" s="47"/>
      <c r="E173" s="47"/>
      <c r="F173" s="1"/>
      <c r="G173" s="1"/>
    </row>
    <row r="174" ht="15.75" customHeight="1">
      <c r="A174" s="46"/>
      <c r="B174" s="47"/>
      <c r="C174" s="47"/>
      <c r="D174" s="47"/>
      <c r="E174" s="47"/>
      <c r="F174" s="1"/>
      <c r="G174" s="1"/>
    </row>
    <row r="175" ht="15.75" customHeight="1">
      <c r="A175" s="46"/>
      <c r="B175" s="47"/>
      <c r="C175" s="47"/>
      <c r="D175" s="47"/>
      <c r="E175" s="47"/>
      <c r="F175" s="1"/>
      <c r="G175" s="1"/>
    </row>
    <row r="176" ht="15.75" customHeight="1">
      <c r="A176" s="46"/>
      <c r="B176" s="47"/>
      <c r="C176" s="47"/>
      <c r="D176" s="47"/>
      <c r="E176" s="47"/>
      <c r="F176" s="1"/>
      <c r="G176" s="1"/>
    </row>
    <row r="177" ht="15.75" customHeight="1">
      <c r="A177" s="46"/>
      <c r="B177" s="47"/>
      <c r="C177" s="47"/>
      <c r="D177" s="47"/>
      <c r="E177" s="47"/>
      <c r="F177" s="1"/>
      <c r="G177" s="1"/>
    </row>
    <row r="178" ht="15.75" customHeight="1">
      <c r="A178" s="46"/>
      <c r="B178" s="47"/>
      <c r="C178" s="47"/>
      <c r="D178" s="47"/>
      <c r="E178" s="47"/>
      <c r="F178" s="1"/>
      <c r="G178" s="1"/>
    </row>
    <row r="179" ht="15.75" customHeight="1">
      <c r="A179" s="46"/>
      <c r="B179" s="47"/>
      <c r="C179" s="47"/>
      <c r="D179" s="47"/>
      <c r="E179" s="47"/>
      <c r="F179" s="1"/>
      <c r="G179" s="1"/>
    </row>
    <row r="180" ht="15.75" customHeight="1">
      <c r="A180" s="46"/>
      <c r="B180" s="47"/>
      <c r="C180" s="47"/>
      <c r="D180" s="47"/>
      <c r="E180" s="47"/>
      <c r="F180" s="1"/>
      <c r="G180" s="1"/>
    </row>
    <row r="181" ht="15.75" customHeight="1">
      <c r="A181" s="46"/>
      <c r="B181" s="47"/>
      <c r="C181" s="47"/>
      <c r="D181" s="47"/>
      <c r="E181" s="47"/>
      <c r="F181" s="1"/>
      <c r="G181" s="1"/>
    </row>
    <row r="182" ht="15.75" customHeight="1">
      <c r="A182" s="46"/>
      <c r="B182" s="47"/>
      <c r="C182" s="47"/>
      <c r="D182" s="47"/>
      <c r="E182" s="47"/>
      <c r="F182" s="1"/>
      <c r="G182" s="1"/>
    </row>
    <row r="183" ht="15.75" customHeight="1">
      <c r="A183" s="46"/>
      <c r="B183" s="47"/>
      <c r="C183" s="47"/>
      <c r="D183" s="47"/>
      <c r="E183" s="47"/>
      <c r="F183" s="1"/>
      <c r="G183" s="1"/>
    </row>
    <row r="184" ht="15.75" customHeight="1">
      <c r="A184" s="46"/>
      <c r="B184" s="47"/>
      <c r="C184" s="47"/>
      <c r="D184" s="47"/>
      <c r="E184" s="47"/>
      <c r="F184" s="1"/>
      <c r="G184" s="1"/>
    </row>
    <row r="185" ht="15.75" customHeight="1">
      <c r="A185" s="46"/>
      <c r="B185" s="47"/>
      <c r="C185" s="47"/>
      <c r="D185" s="47"/>
      <c r="E185" s="47"/>
      <c r="F185" s="1"/>
      <c r="G185" s="1"/>
    </row>
    <row r="186" ht="15.75" customHeight="1">
      <c r="A186" s="46"/>
      <c r="B186" s="47"/>
      <c r="C186" s="47"/>
      <c r="D186" s="47"/>
      <c r="E186" s="47"/>
      <c r="F186" s="1"/>
      <c r="G186" s="1"/>
    </row>
    <row r="187" ht="15.75" customHeight="1">
      <c r="A187" s="46"/>
      <c r="B187" s="47"/>
      <c r="C187" s="47"/>
      <c r="D187" s="47"/>
      <c r="E187" s="47"/>
      <c r="F187" s="1"/>
      <c r="G187" s="1"/>
    </row>
    <row r="188" ht="15.75" customHeight="1">
      <c r="A188" s="46"/>
      <c r="B188" s="47"/>
      <c r="C188" s="47"/>
      <c r="D188" s="47"/>
      <c r="E188" s="47"/>
      <c r="F188" s="1"/>
      <c r="G188" s="1"/>
    </row>
    <row r="189" ht="15.75" customHeight="1">
      <c r="A189" s="46"/>
      <c r="B189" s="47"/>
      <c r="C189" s="47"/>
      <c r="D189" s="47"/>
      <c r="E189" s="47"/>
      <c r="F189" s="1"/>
      <c r="G189" s="1"/>
    </row>
    <row r="190" ht="15.75" customHeight="1">
      <c r="A190" s="46"/>
      <c r="B190" s="47"/>
      <c r="C190" s="47"/>
      <c r="D190" s="47"/>
      <c r="E190" s="47"/>
      <c r="F190" s="1"/>
      <c r="G190" s="1"/>
    </row>
    <row r="191" ht="15.75" customHeight="1">
      <c r="A191" s="46"/>
      <c r="B191" s="47"/>
      <c r="C191" s="47"/>
      <c r="D191" s="47"/>
      <c r="E191" s="47"/>
      <c r="F191" s="1"/>
      <c r="G191" s="1"/>
    </row>
    <row r="192" ht="15.75" customHeight="1">
      <c r="A192" s="46"/>
      <c r="B192" s="47"/>
      <c r="C192" s="47"/>
      <c r="D192" s="47"/>
      <c r="E192" s="47"/>
      <c r="F192" s="1"/>
      <c r="G192" s="1"/>
    </row>
    <row r="193" ht="15.75" customHeight="1">
      <c r="A193" s="46"/>
      <c r="B193" s="47"/>
      <c r="C193" s="47"/>
      <c r="D193" s="47"/>
      <c r="E193" s="47"/>
      <c r="F193" s="1"/>
      <c r="G193" s="1"/>
    </row>
    <row r="194" ht="15.75" customHeight="1">
      <c r="A194" s="46"/>
      <c r="B194" s="47"/>
      <c r="C194" s="47"/>
      <c r="D194" s="47"/>
      <c r="E194" s="47"/>
      <c r="F194" s="1"/>
      <c r="G194" s="1"/>
    </row>
    <row r="195" ht="15.75" customHeight="1">
      <c r="A195" s="46"/>
      <c r="B195" s="47"/>
      <c r="C195" s="47"/>
      <c r="D195" s="47"/>
      <c r="E195" s="47"/>
      <c r="F195" s="1"/>
      <c r="G195" s="1"/>
    </row>
    <row r="196" ht="15.75" customHeight="1">
      <c r="A196" s="46"/>
      <c r="B196" s="47"/>
      <c r="C196" s="47"/>
      <c r="D196" s="47"/>
      <c r="E196" s="47"/>
      <c r="F196" s="1"/>
      <c r="G196" s="1"/>
    </row>
    <row r="197" ht="15.75" customHeight="1">
      <c r="A197" s="46"/>
      <c r="B197" s="47"/>
      <c r="C197" s="47"/>
      <c r="D197" s="47"/>
      <c r="E197" s="47"/>
      <c r="F197" s="1"/>
      <c r="G197" s="1"/>
    </row>
    <row r="198" ht="15.75" customHeight="1">
      <c r="A198" s="46"/>
      <c r="B198" s="47"/>
      <c r="C198" s="47"/>
      <c r="D198" s="47"/>
      <c r="E198" s="47"/>
      <c r="F198" s="1"/>
      <c r="G198" s="1"/>
    </row>
    <row r="199" ht="15.75" customHeight="1">
      <c r="A199" s="46"/>
      <c r="B199" s="47"/>
      <c r="C199" s="47"/>
      <c r="D199" s="47"/>
      <c r="E199" s="47"/>
      <c r="F199" s="1"/>
      <c r="G199" s="1"/>
    </row>
    <row r="200" ht="15.75" customHeight="1">
      <c r="A200" s="46"/>
      <c r="B200" s="47"/>
      <c r="C200" s="47"/>
      <c r="D200" s="47"/>
      <c r="E200" s="47"/>
      <c r="F200" s="1"/>
      <c r="G200" s="1"/>
    </row>
    <row r="201" ht="15.75" customHeight="1">
      <c r="A201" s="46"/>
      <c r="B201" s="47"/>
      <c r="C201" s="47"/>
      <c r="D201" s="47"/>
      <c r="E201" s="47"/>
      <c r="F201" s="1"/>
      <c r="G201" s="1"/>
    </row>
    <row r="202" ht="15.75" customHeight="1">
      <c r="A202" s="46"/>
      <c r="B202" s="47"/>
      <c r="C202" s="47"/>
      <c r="D202" s="47"/>
      <c r="E202" s="47"/>
      <c r="F202" s="1"/>
      <c r="G202" s="1"/>
    </row>
    <row r="203" ht="15.75" customHeight="1">
      <c r="A203" s="46"/>
      <c r="B203" s="47"/>
      <c r="C203" s="47"/>
      <c r="D203" s="47"/>
      <c r="E203" s="47"/>
      <c r="F203" s="1"/>
      <c r="G203" s="1"/>
    </row>
    <row r="204" ht="15.75" customHeight="1">
      <c r="A204" s="46"/>
      <c r="B204" s="47"/>
      <c r="C204" s="47"/>
      <c r="D204" s="47"/>
      <c r="E204" s="47"/>
      <c r="F204" s="1"/>
      <c r="G204" s="1"/>
    </row>
    <row r="205" ht="15.75" customHeight="1">
      <c r="A205" s="46"/>
      <c r="B205" s="47"/>
      <c r="C205" s="47"/>
      <c r="D205" s="47"/>
      <c r="E205" s="47"/>
      <c r="F205" s="1"/>
      <c r="G205" s="1"/>
    </row>
    <row r="206" ht="15.75" customHeight="1">
      <c r="A206" s="46"/>
      <c r="B206" s="47"/>
      <c r="C206" s="47"/>
      <c r="D206" s="47"/>
      <c r="E206" s="47"/>
      <c r="F206" s="1"/>
      <c r="G206" s="1"/>
    </row>
    <row r="207" ht="15.75" customHeight="1">
      <c r="A207" s="46"/>
      <c r="B207" s="47"/>
      <c r="C207" s="47"/>
      <c r="D207" s="47"/>
      <c r="E207" s="47"/>
      <c r="F207" s="1"/>
      <c r="G207" s="1"/>
    </row>
    <row r="208" ht="15.75" customHeight="1">
      <c r="A208" s="46"/>
      <c r="B208" s="47"/>
      <c r="C208" s="47"/>
      <c r="D208" s="47"/>
      <c r="E208" s="47"/>
      <c r="F208" s="1"/>
      <c r="G208" s="1"/>
    </row>
    <row r="209" ht="15.75" customHeight="1">
      <c r="A209" s="46"/>
      <c r="B209" s="47"/>
      <c r="C209" s="47"/>
      <c r="D209" s="47"/>
      <c r="E209" s="47"/>
      <c r="F209" s="1"/>
      <c r="G209" s="1"/>
    </row>
    <row r="210" ht="15.75" customHeight="1">
      <c r="A210" s="46"/>
      <c r="B210" s="47"/>
      <c r="C210" s="47"/>
      <c r="D210" s="47"/>
      <c r="E210" s="47"/>
      <c r="F210" s="1"/>
      <c r="G210" s="1"/>
    </row>
    <row r="211" ht="15.75" customHeight="1">
      <c r="A211" s="46"/>
      <c r="B211" s="47"/>
      <c r="C211" s="47"/>
      <c r="D211" s="47"/>
      <c r="E211" s="47"/>
      <c r="F211" s="1"/>
      <c r="G211" s="1"/>
    </row>
    <row r="212" ht="15.75" customHeight="1">
      <c r="A212" s="46"/>
      <c r="B212" s="47"/>
      <c r="C212" s="47"/>
      <c r="D212" s="47"/>
      <c r="E212" s="47"/>
      <c r="F212" s="1"/>
      <c r="G212" s="1"/>
    </row>
    <row r="213" ht="15.75" customHeight="1">
      <c r="A213" s="46"/>
      <c r="B213" s="47"/>
      <c r="C213" s="47"/>
      <c r="D213" s="47"/>
      <c r="E213" s="47"/>
      <c r="F213" s="1"/>
      <c r="G213" s="1"/>
    </row>
    <row r="214" ht="15.75" customHeight="1">
      <c r="A214" s="46"/>
      <c r="B214" s="47"/>
      <c r="C214" s="47"/>
      <c r="D214" s="47"/>
      <c r="E214" s="47"/>
      <c r="F214" s="1"/>
      <c r="G214" s="1"/>
    </row>
    <row r="215" ht="15.75" customHeight="1">
      <c r="A215" s="46"/>
      <c r="B215" s="47"/>
      <c r="C215" s="47"/>
      <c r="D215" s="47"/>
      <c r="E215" s="47"/>
      <c r="F215" s="1"/>
      <c r="G215" s="1"/>
    </row>
    <row r="216" ht="15.75" customHeight="1">
      <c r="A216" s="46"/>
      <c r="B216" s="47"/>
      <c r="C216" s="47"/>
      <c r="D216" s="47"/>
      <c r="E216" s="47"/>
      <c r="F216" s="1"/>
      <c r="G216" s="1"/>
    </row>
    <row r="217" ht="15.75" customHeight="1">
      <c r="A217" s="46"/>
      <c r="B217" s="47"/>
      <c r="C217" s="47"/>
      <c r="D217" s="47"/>
      <c r="E217" s="47"/>
      <c r="F217" s="1"/>
      <c r="G217" s="1"/>
    </row>
    <row r="218" ht="15.75" customHeight="1">
      <c r="A218" s="46"/>
      <c r="B218" s="47"/>
      <c r="C218" s="47"/>
      <c r="D218" s="47"/>
      <c r="E218" s="47"/>
      <c r="F218" s="1"/>
      <c r="G218" s="1"/>
    </row>
    <row r="219" ht="15.75" customHeight="1">
      <c r="A219" s="46"/>
      <c r="B219" s="47"/>
      <c r="C219" s="47"/>
      <c r="D219" s="47"/>
      <c r="E219" s="47"/>
      <c r="F219" s="1"/>
      <c r="G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0">
    <mergeCell ref="A10:H10"/>
    <mergeCell ref="A11:H11"/>
    <mergeCell ref="A19:H19"/>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s>
  <sheetData>
    <row r="1">
      <c r="A1" s="46"/>
      <c r="B1" s="47"/>
      <c r="C1" s="47"/>
      <c r="D1" s="47"/>
      <c r="E1" s="47"/>
      <c r="F1" s="47"/>
    </row>
    <row r="2" ht="28.5" customHeight="1">
      <c r="A2" s="181" t="s">
        <v>4459</v>
      </c>
      <c r="B2" s="50"/>
      <c r="C2" s="50"/>
      <c r="D2" s="50"/>
      <c r="E2" s="50"/>
      <c r="F2" s="51"/>
    </row>
    <row r="3">
      <c r="A3" s="187"/>
      <c r="B3" s="187"/>
      <c r="C3" s="187"/>
      <c r="D3" s="187"/>
      <c r="E3" s="187"/>
      <c r="F3" s="493"/>
    </row>
    <row r="4" ht="30.75" customHeight="1">
      <c r="A4" s="55" t="s">
        <v>4460</v>
      </c>
      <c r="B4" s="50"/>
      <c r="C4" s="50"/>
      <c r="D4" s="50"/>
      <c r="E4" s="50"/>
      <c r="F4" s="51"/>
    </row>
    <row r="5" ht="18.0" customHeight="1">
      <c r="A5" s="55" t="s">
        <v>4461</v>
      </c>
      <c r="B5" s="50"/>
      <c r="C5" s="50"/>
      <c r="D5" s="50"/>
      <c r="E5" s="50"/>
      <c r="F5" s="51"/>
    </row>
    <row r="6" ht="17.25" customHeight="1">
      <c r="A6" s="188" t="s">
        <v>4462</v>
      </c>
      <c r="B6" s="50"/>
      <c r="C6" s="50"/>
      <c r="D6" s="50"/>
      <c r="E6" s="50"/>
      <c r="F6" s="51"/>
    </row>
    <row r="7" ht="16.5" customHeight="1">
      <c r="A7" s="188" t="s">
        <v>4463</v>
      </c>
      <c r="B7" s="50"/>
      <c r="C7" s="50"/>
      <c r="D7" s="50"/>
      <c r="E7" s="50"/>
      <c r="F7" s="51"/>
    </row>
    <row r="8" ht="26.25" customHeight="1">
      <c r="A8" s="188" t="s">
        <v>4464</v>
      </c>
      <c r="B8" s="50"/>
      <c r="C8" s="50"/>
      <c r="D8" s="50"/>
      <c r="E8" s="50"/>
      <c r="F8" s="51"/>
    </row>
    <row r="9" ht="39.75" customHeight="1">
      <c r="A9" s="342" t="s">
        <v>4465</v>
      </c>
      <c r="B9" s="50"/>
      <c r="C9" s="50"/>
      <c r="D9" s="50"/>
      <c r="E9" s="50"/>
      <c r="F9" s="51"/>
    </row>
    <row r="10">
      <c r="A10" s="60"/>
      <c r="B10" s="61"/>
      <c r="C10" s="61"/>
      <c r="D10" s="61"/>
      <c r="E10" s="61"/>
      <c r="F10" s="61"/>
    </row>
    <row r="11" ht="61.5" customHeight="1">
      <c r="A11" s="343" t="s">
        <v>7</v>
      </c>
      <c r="B11" s="64" t="s">
        <v>8</v>
      </c>
      <c r="C11" s="343" t="s">
        <v>4466</v>
      </c>
      <c r="D11" s="343" t="s">
        <v>4467</v>
      </c>
      <c r="E11" s="343" t="s">
        <v>153</v>
      </c>
      <c r="F11" s="343" t="s">
        <v>157</v>
      </c>
      <c r="G11" s="182" t="s">
        <v>158</v>
      </c>
    </row>
    <row r="12">
      <c r="A12" s="73"/>
      <c r="B12" s="73"/>
      <c r="C12" s="73"/>
      <c r="D12" s="477"/>
      <c r="E12" s="329"/>
      <c r="F12" s="389"/>
      <c r="G12" s="329"/>
    </row>
    <row r="13">
      <c r="A13" s="73"/>
      <c r="B13" s="73"/>
      <c r="C13" s="73"/>
      <c r="D13" s="477"/>
      <c r="E13" s="329"/>
      <c r="F13" s="389"/>
      <c r="G13" s="329"/>
    </row>
    <row r="14">
      <c r="A14" s="330"/>
      <c r="B14" s="330"/>
      <c r="C14" s="371"/>
      <c r="D14" s="494"/>
      <c r="E14" s="329"/>
      <c r="F14" s="389"/>
      <c r="G14" s="329"/>
    </row>
    <row r="15">
      <c r="A15" s="73"/>
      <c r="B15" s="73"/>
      <c r="C15" s="73"/>
      <c r="D15" s="477"/>
      <c r="E15" s="329"/>
      <c r="F15" s="389"/>
      <c r="G15" s="329"/>
    </row>
    <row r="16">
      <c r="A16" s="73"/>
      <c r="B16" s="71"/>
      <c r="C16" s="73"/>
      <c r="D16" s="74"/>
      <c r="E16" s="329"/>
      <c r="F16" s="389"/>
      <c r="G16" s="329"/>
    </row>
    <row r="17">
      <c r="A17" s="73"/>
      <c r="B17" s="71"/>
      <c r="C17" s="73"/>
      <c r="D17" s="74"/>
      <c r="E17" s="329"/>
      <c r="F17" s="389"/>
      <c r="G17" s="329"/>
    </row>
    <row r="18">
      <c r="A18" s="176" t="s">
        <v>121</v>
      </c>
      <c r="B18" s="47"/>
      <c r="C18" s="47"/>
      <c r="D18" s="47"/>
      <c r="F18" s="390">
        <f>SUM(F12:F17)</f>
        <v>0</v>
      </c>
    </row>
    <row r="19">
      <c r="A19" s="46"/>
      <c r="B19" s="47"/>
      <c r="C19" s="47"/>
      <c r="D19" s="47"/>
      <c r="E19" s="47"/>
      <c r="F19" s="47"/>
    </row>
    <row r="20">
      <c r="A20" s="391" t="s">
        <v>680</v>
      </c>
      <c r="B20" s="180"/>
      <c r="C20" s="180"/>
      <c r="D20" s="180"/>
      <c r="E20" s="180"/>
      <c r="F20" s="180"/>
    </row>
    <row r="21" ht="15.75" customHeight="1">
      <c r="A21" s="46"/>
      <c r="B21" s="47"/>
      <c r="C21" s="47"/>
      <c r="D21" s="47"/>
      <c r="E21" s="47"/>
      <c r="F21" s="47"/>
    </row>
    <row r="22" ht="15.75" customHeight="1">
      <c r="A22" s="46"/>
      <c r="B22" s="47"/>
      <c r="C22" s="47"/>
      <c r="D22" s="47"/>
      <c r="E22" s="47"/>
      <c r="F22" s="47"/>
    </row>
    <row r="23" ht="15.75" customHeight="1">
      <c r="A23" s="46"/>
      <c r="B23" s="47"/>
      <c r="C23" s="47"/>
      <c r="D23" s="47"/>
      <c r="E23" s="47"/>
      <c r="F23" s="47"/>
    </row>
    <row r="24" ht="15.75" customHeight="1">
      <c r="A24" s="46"/>
      <c r="B24" s="47"/>
      <c r="C24" s="47"/>
      <c r="D24" s="47"/>
      <c r="E24" s="47"/>
      <c r="F24" s="47"/>
    </row>
    <row r="25" ht="15.75" customHeight="1">
      <c r="A25" s="46"/>
      <c r="B25" s="47"/>
      <c r="C25" s="47"/>
      <c r="D25" s="47"/>
      <c r="E25" s="47"/>
      <c r="F25" s="47"/>
    </row>
    <row r="26" ht="15.75" customHeight="1">
      <c r="A26" s="46"/>
      <c r="B26" s="47"/>
      <c r="C26" s="47"/>
      <c r="D26" s="47"/>
      <c r="E26" s="47"/>
      <c r="F26" s="47"/>
    </row>
    <row r="27" ht="15.75" customHeight="1">
      <c r="A27" s="46"/>
      <c r="B27" s="47"/>
      <c r="C27" s="47"/>
      <c r="D27" s="47"/>
      <c r="E27" s="47"/>
      <c r="F27" s="47"/>
    </row>
    <row r="28" ht="15.75" customHeight="1">
      <c r="A28" s="46"/>
      <c r="B28" s="47"/>
      <c r="C28" s="47"/>
      <c r="D28" s="47"/>
      <c r="E28" s="47"/>
      <c r="F28" s="47"/>
    </row>
    <row r="29" ht="15.75" customHeight="1">
      <c r="A29" s="46"/>
      <c r="B29" s="47"/>
      <c r="C29" s="47"/>
      <c r="D29" s="47"/>
      <c r="E29" s="47"/>
      <c r="F29" s="47"/>
    </row>
    <row r="30" ht="15.75" customHeight="1">
      <c r="A30" s="46"/>
      <c r="B30" s="47"/>
      <c r="C30" s="47"/>
      <c r="D30" s="47"/>
      <c r="E30" s="47"/>
      <c r="F30" s="47"/>
    </row>
    <row r="31" ht="15.75" customHeight="1">
      <c r="A31" s="46"/>
      <c r="B31" s="47"/>
      <c r="C31" s="47"/>
      <c r="D31" s="47"/>
      <c r="E31" s="47"/>
      <c r="F31" s="47"/>
    </row>
    <row r="32" ht="15.75" customHeight="1">
      <c r="A32" s="46"/>
      <c r="B32" s="47"/>
      <c r="C32" s="47"/>
      <c r="D32" s="47"/>
      <c r="E32" s="47"/>
      <c r="F32" s="47"/>
    </row>
    <row r="33" ht="15.75" customHeight="1">
      <c r="A33" s="46"/>
      <c r="B33" s="47"/>
      <c r="C33" s="47"/>
      <c r="D33" s="47"/>
      <c r="E33" s="47"/>
      <c r="F33" s="47"/>
    </row>
    <row r="34" ht="15.75" customHeight="1">
      <c r="A34" s="46"/>
      <c r="B34" s="47"/>
      <c r="C34" s="47"/>
      <c r="D34" s="47"/>
      <c r="E34" s="47"/>
      <c r="F34" s="47"/>
    </row>
    <row r="35" ht="15.75" customHeight="1">
      <c r="A35" s="46"/>
      <c r="B35" s="47"/>
      <c r="C35" s="47"/>
      <c r="D35" s="47"/>
      <c r="E35" s="47"/>
      <c r="F35" s="47"/>
    </row>
    <row r="36" ht="15.75" customHeight="1">
      <c r="A36" s="46"/>
      <c r="B36" s="47"/>
      <c r="C36" s="47"/>
      <c r="D36" s="47"/>
      <c r="E36" s="47"/>
      <c r="F36" s="47"/>
    </row>
    <row r="37" ht="15.75" customHeight="1">
      <c r="A37" s="46"/>
      <c r="B37" s="47"/>
      <c r="C37" s="47"/>
      <c r="D37" s="47"/>
      <c r="E37" s="47"/>
      <c r="F37" s="47"/>
    </row>
    <row r="38" ht="15.75" customHeight="1">
      <c r="A38" s="46"/>
      <c r="B38" s="47"/>
      <c r="C38" s="47"/>
      <c r="D38" s="47"/>
      <c r="E38" s="47"/>
      <c r="F38" s="47"/>
    </row>
    <row r="39" ht="15.75" customHeight="1">
      <c r="A39" s="46"/>
      <c r="B39" s="47"/>
      <c r="C39" s="47"/>
      <c r="D39" s="47"/>
      <c r="E39" s="47"/>
      <c r="F39" s="47"/>
    </row>
    <row r="40" ht="15.75" customHeight="1">
      <c r="A40" s="46"/>
      <c r="B40" s="47"/>
      <c r="C40" s="47"/>
      <c r="D40" s="47"/>
      <c r="E40" s="47"/>
      <c r="F40" s="47"/>
    </row>
    <row r="41" ht="15.75" customHeight="1">
      <c r="A41" s="46"/>
      <c r="B41" s="47"/>
      <c r="C41" s="47"/>
      <c r="D41" s="47"/>
      <c r="E41" s="47"/>
      <c r="F41" s="47"/>
    </row>
    <row r="42" ht="15.75" customHeight="1">
      <c r="A42" s="46"/>
      <c r="B42" s="47"/>
      <c r="C42" s="47"/>
      <c r="D42" s="47"/>
      <c r="E42" s="47"/>
      <c r="F42" s="47"/>
    </row>
    <row r="43" ht="15.75" customHeight="1">
      <c r="A43" s="46"/>
      <c r="B43" s="47"/>
      <c r="C43" s="47"/>
      <c r="D43" s="47"/>
      <c r="E43" s="47"/>
      <c r="F43" s="47"/>
    </row>
    <row r="44" ht="15.75" customHeight="1">
      <c r="A44" s="46"/>
      <c r="B44" s="47"/>
      <c r="C44" s="47"/>
      <c r="D44" s="47"/>
      <c r="E44" s="47"/>
      <c r="F44" s="47"/>
    </row>
    <row r="45" ht="15.75" customHeight="1">
      <c r="A45" s="46"/>
      <c r="B45" s="47"/>
      <c r="C45" s="47"/>
      <c r="D45" s="47"/>
      <c r="E45" s="47"/>
      <c r="F45" s="47"/>
    </row>
    <row r="46" ht="15.75" customHeight="1">
      <c r="A46" s="46"/>
      <c r="B46" s="47"/>
      <c r="C46" s="47"/>
      <c r="D46" s="47"/>
      <c r="E46" s="47"/>
      <c r="F46" s="47"/>
    </row>
    <row r="47" ht="15.75" customHeight="1">
      <c r="A47" s="46"/>
      <c r="B47" s="47"/>
      <c r="C47" s="47"/>
      <c r="D47" s="47"/>
      <c r="E47" s="47"/>
      <c r="F47" s="47"/>
    </row>
    <row r="48" ht="15.75" customHeight="1">
      <c r="A48" s="46"/>
      <c r="B48" s="47"/>
      <c r="C48" s="47"/>
      <c r="D48" s="47"/>
      <c r="E48" s="47"/>
      <c r="F48" s="47"/>
    </row>
    <row r="49" ht="15.75" customHeight="1">
      <c r="A49" s="46"/>
      <c r="B49" s="47"/>
      <c r="C49" s="47"/>
      <c r="D49" s="47"/>
      <c r="E49" s="47"/>
      <c r="F49" s="47"/>
    </row>
    <row r="50" ht="15.75" customHeight="1">
      <c r="A50" s="46"/>
      <c r="B50" s="47"/>
      <c r="C50" s="47"/>
      <c r="D50" s="47"/>
      <c r="E50" s="47"/>
      <c r="F50" s="47"/>
    </row>
    <row r="51" ht="15.75" customHeight="1">
      <c r="A51" s="46"/>
      <c r="B51" s="47"/>
      <c r="C51" s="47"/>
      <c r="D51" s="47"/>
      <c r="E51" s="47"/>
      <c r="F51" s="47"/>
    </row>
    <row r="52" ht="15.75" customHeight="1">
      <c r="A52" s="46"/>
      <c r="B52" s="47"/>
      <c r="C52" s="47"/>
      <c r="D52" s="47"/>
      <c r="E52" s="47"/>
      <c r="F52" s="47"/>
    </row>
    <row r="53" ht="15.75" customHeight="1">
      <c r="A53" s="46"/>
      <c r="B53" s="47"/>
      <c r="C53" s="47"/>
      <c r="D53" s="47"/>
      <c r="E53" s="47"/>
      <c r="F53" s="47"/>
    </row>
    <row r="54" ht="15.75" customHeight="1">
      <c r="A54" s="46"/>
      <c r="B54" s="47"/>
      <c r="C54" s="47"/>
      <c r="D54" s="47"/>
      <c r="E54" s="47"/>
      <c r="F54" s="47"/>
    </row>
    <row r="55" ht="15.75" customHeight="1">
      <c r="A55" s="46"/>
      <c r="B55" s="47"/>
      <c r="C55" s="47"/>
      <c r="D55" s="47"/>
      <c r="E55" s="47"/>
      <c r="F55" s="47"/>
    </row>
    <row r="56" ht="15.75" customHeight="1">
      <c r="A56" s="46"/>
      <c r="B56" s="47"/>
      <c r="C56" s="47"/>
      <c r="D56" s="47"/>
      <c r="E56" s="47"/>
      <c r="F56" s="47"/>
    </row>
    <row r="57" ht="15.75" customHeight="1">
      <c r="A57" s="46"/>
      <c r="B57" s="47"/>
      <c r="C57" s="47"/>
      <c r="D57" s="47"/>
      <c r="E57" s="47"/>
      <c r="F57" s="47"/>
    </row>
    <row r="58" ht="15.75" customHeight="1">
      <c r="A58" s="46"/>
      <c r="B58" s="47"/>
      <c r="C58" s="47"/>
      <c r="D58" s="47"/>
      <c r="E58" s="47"/>
      <c r="F58" s="47"/>
    </row>
    <row r="59" ht="15.75" customHeight="1">
      <c r="A59" s="46"/>
      <c r="B59" s="47"/>
      <c r="C59" s="47"/>
      <c r="D59" s="47"/>
      <c r="E59" s="47"/>
      <c r="F59" s="47"/>
    </row>
    <row r="60" ht="15.75" customHeight="1">
      <c r="A60" s="46"/>
      <c r="B60" s="47"/>
      <c r="C60" s="47"/>
      <c r="D60" s="47"/>
      <c r="E60" s="47"/>
      <c r="F60" s="47"/>
    </row>
    <row r="61" ht="15.75" customHeight="1">
      <c r="A61" s="46"/>
      <c r="B61" s="47"/>
      <c r="C61" s="47"/>
      <c r="D61" s="47"/>
      <c r="E61" s="47"/>
      <c r="F61" s="47"/>
    </row>
    <row r="62" ht="15.75" customHeight="1">
      <c r="A62" s="46"/>
      <c r="B62" s="47"/>
      <c r="C62" s="47"/>
      <c r="D62" s="47"/>
      <c r="E62" s="47"/>
      <c r="F62" s="47"/>
    </row>
    <row r="63" ht="15.75" customHeight="1">
      <c r="A63" s="46"/>
      <c r="B63" s="47"/>
      <c r="C63" s="47"/>
      <c r="D63" s="47"/>
      <c r="E63" s="47"/>
      <c r="F63" s="47"/>
    </row>
    <row r="64" ht="15.75" customHeight="1">
      <c r="A64" s="46"/>
      <c r="B64" s="47"/>
      <c r="C64" s="47"/>
      <c r="D64" s="47"/>
      <c r="E64" s="47"/>
      <c r="F64" s="47"/>
    </row>
    <row r="65" ht="15.75" customHeight="1">
      <c r="A65" s="46"/>
      <c r="B65" s="47"/>
      <c r="C65" s="47"/>
      <c r="D65" s="47"/>
      <c r="E65" s="47"/>
      <c r="F65" s="47"/>
    </row>
    <row r="66" ht="15.75" customHeight="1">
      <c r="A66" s="46"/>
      <c r="B66" s="47"/>
      <c r="C66" s="47"/>
      <c r="D66" s="47"/>
      <c r="E66" s="47"/>
      <c r="F66" s="47"/>
    </row>
    <row r="67" ht="15.75" customHeight="1">
      <c r="A67" s="46"/>
      <c r="B67" s="47"/>
      <c r="C67" s="47"/>
      <c r="D67" s="47"/>
      <c r="E67" s="47"/>
      <c r="F67" s="47"/>
    </row>
    <row r="68" ht="15.75" customHeight="1">
      <c r="A68" s="46"/>
      <c r="B68" s="47"/>
      <c r="C68" s="47"/>
      <c r="D68" s="47"/>
      <c r="E68" s="47"/>
      <c r="F68" s="47"/>
    </row>
    <row r="69" ht="15.75" customHeight="1">
      <c r="A69" s="46"/>
      <c r="B69" s="47"/>
      <c r="C69" s="47"/>
      <c r="D69" s="47"/>
      <c r="E69" s="47"/>
      <c r="F69" s="47"/>
    </row>
    <row r="70" ht="15.75" customHeight="1">
      <c r="A70" s="46"/>
      <c r="B70" s="47"/>
      <c r="C70" s="47"/>
      <c r="D70" s="47"/>
      <c r="E70" s="47"/>
      <c r="F70" s="47"/>
    </row>
    <row r="71" ht="15.75" customHeight="1">
      <c r="A71" s="46"/>
      <c r="B71" s="47"/>
      <c r="C71" s="47"/>
      <c r="D71" s="47"/>
      <c r="E71" s="47"/>
      <c r="F71" s="47"/>
    </row>
    <row r="72" ht="15.75" customHeight="1">
      <c r="A72" s="46"/>
      <c r="B72" s="47"/>
      <c r="C72" s="47"/>
      <c r="D72" s="47"/>
      <c r="E72" s="47"/>
      <c r="F72" s="47"/>
    </row>
    <row r="73" ht="15.75" customHeight="1">
      <c r="A73" s="46"/>
      <c r="B73" s="47"/>
      <c r="C73" s="47"/>
      <c r="D73" s="47"/>
      <c r="E73" s="47"/>
      <c r="F73" s="47"/>
    </row>
    <row r="74" ht="15.75" customHeight="1">
      <c r="A74" s="46"/>
      <c r="B74" s="47"/>
      <c r="C74" s="47"/>
      <c r="D74" s="47"/>
      <c r="E74" s="47"/>
      <c r="F74" s="47"/>
    </row>
    <row r="75" ht="15.75" customHeight="1">
      <c r="A75" s="46"/>
      <c r="B75" s="47"/>
      <c r="C75" s="47"/>
      <c r="D75" s="47"/>
      <c r="E75" s="47"/>
      <c r="F75" s="47"/>
    </row>
    <row r="76" ht="15.75" customHeight="1">
      <c r="A76" s="46"/>
      <c r="B76" s="47"/>
      <c r="C76" s="47"/>
      <c r="D76" s="47"/>
      <c r="E76" s="47"/>
      <c r="F76" s="47"/>
    </row>
    <row r="77" ht="15.75" customHeight="1">
      <c r="A77" s="46"/>
      <c r="B77" s="47"/>
      <c r="C77" s="47"/>
      <c r="D77" s="47"/>
      <c r="E77" s="47"/>
      <c r="F77" s="47"/>
    </row>
    <row r="78" ht="15.75" customHeight="1">
      <c r="A78" s="46"/>
      <c r="B78" s="47"/>
      <c r="C78" s="47"/>
      <c r="D78" s="47"/>
      <c r="E78" s="47"/>
      <c r="F78" s="47"/>
    </row>
    <row r="79" ht="15.75" customHeight="1">
      <c r="A79" s="46"/>
      <c r="B79" s="47"/>
      <c r="C79" s="47"/>
      <c r="D79" s="47"/>
      <c r="E79" s="47"/>
      <c r="F79" s="47"/>
    </row>
    <row r="80" ht="15.75" customHeight="1">
      <c r="A80" s="46"/>
      <c r="B80" s="47"/>
      <c r="C80" s="47"/>
      <c r="D80" s="47"/>
      <c r="E80" s="47"/>
      <c r="F80" s="47"/>
    </row>
    <row r="81" ht="15.75" customHeight="1">
      <c r="A81" s="46"/>
      <c r="B81" s="47"/>
      <c r="C81" s="47"/>
      <c r="D81" s="47"/>
      <c r="E81" s="47"/>
      <c r="F81" s="47"/>
    </row>
    <row r="82" ht="15.75" customHeight="1">
      <c r="A82" s="46"/>
      <c r="B82" s="47"/>
      <c r="C82" s="47"/>
      <c r="D82" s="47"/>
      <c r="E82" s="47"/>
      <c r="F82" s="47"/>
    </row>
    <row r="83" ht="15.75" customHeight="1">
      <c r="A83" s="46"/>
      <c r="B83" s="47"/>
      <c r="C83" s="47"/>
      <c r="D83" s="47"/>
      <c r="E83" s="47"/>
      <c r="F83" s="47"/>
    </row>
    <row r="84" ht="15.75" customHeight="1">
      <c r="A84" s="46"/>
      <c r="B84" s="47"/>
      <c r="C84" s="47"/>
      <c r="D84" s="47"/>
      <c r="E84" s="47"/>
      <c r="F84" s="47"/>
    </row>
    <row r="85" ht="15.75" customHeight="1">
      <c r="A85" s="46"/>
      <c r="B85" s="47"/>
      <c r="C85" s="47"/>
      <c r="D85" s="47"/>
      <c r="E85" s="47"/>
      <c r="F85" s="47"/>
    </row>
    <row r="86" ht="15.75" customHeight="1">
      <c r="A86" s="46"/>
      <c r="B86" s="47"/>
      <c r="C86" s="47"/>
      <c r="D86" s="47"/>
      <c r="E86" s="47"/>
      <c r="F86" s="47"/>
    </row>
    <row r="87" ht="15.75" customHeight="1">
      <c r="A87" s="46"/>
      <c r="B87" s="47"/>
      <c r="C87" s="47"/>
      <c r="D87" s="47"/>
      <c r="E87" s="47"/>
      <c r="F87" s="47"/>
    </row>
    <row r="88" ht="15.75" customHeight="1">
      <c r="A88" s="46"/>
      <c r="B88" s="47"/>
      <c r="C88" s="47"/>
      <c r="D88" s="47"/>
      <c r="E88" s="47"/>
      <c r="F88" s="47"/>
    </row>
    <row r="89" ht="15.75" customHeight="1">
      <c r="A89" s="46"/>
      <c r="B89" s="47"/>
      <c r="C89" s="47"/>
      <c r="D89" s="47"/>
      <c r="E89" s="47"/>
      <c r="F89" s="47"/>
    </row>
    <row r="90" ht="15.75" customHeight="1">
      <c r="A90" s="46"/>
      <c r="B90" s="47"/>
      <c r="C90" s="47"/>
      <c r="D90" s="47"/>
      <c r="E90" s="47"/>
      <c r="F90" s="47"/>
    </row>
    <row r="91" ht="15.75" customHeight="1">
      <c r="A91" s="46"/>
      <c r="B91" s="47"/>
      <c r="C91" s="47"/>
      <c r="D91" s="47"/>
      <c r="E91" s="47"/>
      <c r="F91" s="47"/>
    </row>
    <row r="92" ht="15.75" customHeight="1">
      <c r="A92" s="46"/>
      <c r="B92" s="47"/>
      <c r="C92" s="47"/>
      <c r="D92" s="47"/>
      <c r="E92" s="47"/>
      <c r="F92" s="47"/>
    </row>
    <row r="93" ht="15.75" customHeight="1">
      <c r="A93" s="46"/>
      <c r="B93" s="47"/>
      <c r="C93" s="47"/>
      <c r="D93" s="47"/>
      <c r="E93" s="47"/>
      <c r="F93" s="47"/>
    </row>
    <row r="94" ht="15.75" customHeight="1">
      <c r="A94" s="46"/>
      <c r="B94" s="47"/>
      <c r="C94" s="47"/>
      <c r="D94" s="47"/>
      <c r="E94" s="47"/>
      <c r="F94" s="47"/>
    </row>
    <row r="95" ht="15.75" customHeight="1">
      <c r="A95" s="46"/>
      <c r="B95" s="47"/>
      <c r="C95" s="47"/>
      <c r="D95" s="47"/>
      <c r="E95" s="47"/>
      <c r="F95" s="47"/>
    </row>
    <row r="96" ht="15.75" customHeight="1">
      <c r="A96" s="46"/>
      <c r="B96" s="47"/>
      <c r="C96" s="47"/>
      <c r="D96" s="47"/>
      <c r="E96" s="47"/>
      <c r="F96" s="47"/>
    </row>
    <row r="97" ht="15.75" customHeight="1">
      <c r="A97" s="46"/>
      <c r="B97" s="47"/>
      <c r="C97" s="47"/>
      <c r="D97" s="47"/>
      <c r="E97" s="47"/>
      <c r="F97" s="47"/>
    </row>
    <row r="98" ht="15.75" customHeight="1">
      <c r="A98" s="46"/>
      <c r="B98" s="47"/>
      <c r="C98" s="47"/>
      <c r="D98" s="47"/>
      <c r="E98" s="47"/>
      <c r="F98" s="47"/>
    </row>
    <row r="99" ht="15.75" customHeight="1">
      <c r="A99" s="46"/>
      <c r="B99" s="47"/>
      <c r="C99" s="47"/>
      <c r="D99" s="47"/>
      <c r="E99" s="47"/>
      <c r="F99" s="47"/>
    </row>
    <row r="100" ht="15.75" customHeight="1">
      <c r="A100" s="46"/>
      <c r="B100" s="47"/>
      <c r="C100" s="47"/>
      <c r="D100" s="47"/>
      <c r="E100" s="47"/>
      <c r="F100" s="47"/>
    </row>
    <row r="101" ht="15.75" customHeight="1">
      <c r="A101" s="46"/>
      <c r="B101" s="47"/>
      <c r="C101" s="47"/>
      <c r="D101" s="47"/>
      <c r="E101" s="47"/>
      <c r="F101" s="47"/>
    </row>
    <row r="102" ht="15.75" customHeight="1">
      <c r="A102" s="46"/>
      <c r="B102" s="47"/>
      <c r="C102" s="47"/>
      <c r="D102" s="47"/>
      <c r="E102" s="47"/>
      <c r="F102" s="47"/>
    </row>
    <row r="103" ht="15.75" customHeight="1">
      <c r="A103" s="46"/>
      <c r="B103" s="47"/>
      <c r="C103" s="47"/>
      <c r="D103" s="47"/>
      <c r="E103" s="47"/>
      <c r="F103" s="47"/>
    </row>
    <row r="104" ht="15.75" customHeight="1">
      <c r="A104" s="46"/>
      <c r="B104" s="47"/>
      <c r="C104" s="47"/>
      <c r="D104" s="47"/>
      <c r="E104" s="47"/>
      <c r="F104" s="47"/>
    </row>
    <row r="105" ht="15.75" customHeight="1">
      <c r="A105" s="46"/>
      <c r="B105" s="47"/>
      <c r="C105" s="47"/>
      <c r="D105" s="47"/>
      <c r="E105" s="47"/>
      <c r="F105" s="47"/>
    </row>
    <row r="106" ht="15.75" customHeight="1">
      <c r="A106" s="46"/>
      <c r="B106" s="47"/>
      <c r="C106" s="47"/>
      <c r="D106" s="47"/>
      <c r="E106" s="47"/>
      <c r="F106" s="47"/>
    </row>
    <row r="107" ht="15.75" customHeight="1">
      <c r="A107" s="46"/>
      <c r="B107" s="47"/>
      <c r="C107" s="47"/>
      <c r="D107" s="47"/>
      <c r="E107" s="47"/>
      <c r="F107" s="47"/>
    </row>
    <row r="108" ht="15.75" customHeight="1">
      <c r="A108" s="46"/>
      <c r="B108" s="47"/>
      <c r="C108" s="47"/>
      <c r="D108" s="47"/>
      <c r="E108" s="47"/>
      <c r="F108" s="47"/>
    </row>
    <row r="109" ht="15.75" customHeight="1">
      <c r="A109" s="46"/>
      <c r="B109" s="47"/>
      <c r="C109" s="47"/>
      <c r="D109" s="47"/>
      <c r="E109" s="47"/>
      <c r="F109" s="47"/>
    </row>
    <row r="110" ht="15.75" customHeight="1">
      <c r="A110" s="46"/>
      <c r="B110" s="47"/>
      <c r="C110" s="47"/>
      <c r="D110" s="47"/>
      <c r="E110" s="47"/>
      <c r="F110" s="47"/>
    </row>
    <row r="111" ht="15.75" customHeight="1">
      <c r="A111" s="46"/>
      <c r="B111" s="47"/>
      <c r="C111" s="47"/>
      <c r="D111" s="47"/>
      <c r="E111" s="47"/>
      <c r="F111" s="47"/>
    </row>
    <row r="112" ht="15.75" customHeight="1">
      <c r="A112" s="46"/>
      <c r="B112" s="47"/>
      <c r="C112" s="47"/>
      <c r="D112" s="47"/>
      <c r="E112" s="47"/>
      <c r="F112" s="47"/>
    </row>
    <row r="113" ht="15.75" customHeight="1">
      <c r="A113" s="46"/>
      <c r="B113" s="47"/>
      <c r="C113" s="47"/>
      <c r="D113" s="47"/>
      <c r="E113" s="47"/>
      <c r="F113" s="47"/>
    </row>
    <row r="114" ht="15.75" customHeight="1">
      <c r="A114" s="46"/>
      <c r="B114" s="47"/>
      <c r="C114" s="47"/>
      <c r="D114" s="47"/>
      <c r="E114" s="47"/>
      <c r="F114" s="47"/>
    </row>
    <row r="115" ht="15.75" customHeight="1">
      <c r="A115" s="46"/>
      <c r="B115" s="47"/>
      <c r="C115" s="47"/>
      <c r="D115" s="47"/>
      <c r="E115" s="47"/>
      <c r="F115" s="47"/>
    </row>
    <row r="116" ht="15.75" customHeight="1">
      <c r="A116" s="46"/>
      <c r="B116" s="47"/>
      <c r="C116" s="47"/>
      <c r="D116" s="47"/>
      <c r="E116" s="47"/>
      <c r="F116" s="47"/>
    </row>
    <row r="117" ht="15.75" customHeight="1">
      <c r="A117" s="46"/>
      <c r="B117" s="47"/>
      <c r="C117" s="47"/>
      <c r="D117" s="47"/>
      <c r="E117" s="47"/>
      <c r="F117" s="47"/>
    </row>
    <row r="118" ht="15.75" customHeight="1">
      <c r="A118" s="46"/>
      <c r="B118" s="47"/>
      <c r="C118" s="47"/>
      <c r="D118" s="47"/>
      <c r="E118" s="47"/>
      <c r="F118" s="47"/>
    </row>
    <row r="119" ht="15.75" customHeight="1">
      <c r="A119" s="46"/>
      <c r="B119" s="47"/>
      <c r="C119" s="47"/>
      <c r="D119" s="47"/>
      <c r="E119" s="47"/>
      <c r="F119" s="47"/>
    </row>
    <row r="120" ht="15.75" customHeight="1">
      <c r="A120" s="46"/>
      <c r="B120" s="47"/>
      <c r="C120" s="47"/>
      <c r="D120" s="47"/>
      <c r="E120" s="47"/>
      <c r="F120" s="47"/>
    </row>
    <row r="121" ht="15.75" customHeight="1">
      <c r="A121" s="46"/>
      <c r="B121" s="47"/>
      <c r="C121" s="47"/>
      <c r="D121" s="47"/>
      <c r="E121" s="47"/>
      <c r="F121" s="47"/>
    </row>
    <row r="122" ht="15.75" customHeight="1">
      <c r="A122" s="46"/>
      <c r="B122" s="47"/>
      <c r="C122" s="47"/>
      <c r="D122" s="47"/>
      <c r="E122" s="47"/>
      <c r="F122" s="47"/>
    </row>
    <row r="123" ht="15.75" customHeight="1">
      <c r="A123" s="46"/>
      <c r="B123" s="47"/>
      <c r="C123" s="47"/>
      <c r="D123" s="47"/>
      <c r="E123" s="47"/>
      <c r="F123" s="47"/>
    </row>
    <row r="124" ht="15.75" customHeight="1">
      <c r="A124" s="46"/>
      <c r="B124" s="47"/>
      <c r="C124" s="47"/>
      <c r="D124" s="47"/>
      <c r="E124" s="47"/>
      <c r="F124" s="47"/>
    </row>
    <row r="125" ht="15.75" customHeight="1">
      <c r="A125" s="46"/>
      <c r="B125" s="47"/>
      <c r="C125" s="47"/>
      <c r="D125" s="47"/>
      <c r="E125" s="47"/>
      <c r="F125" s="47"/>
    </row>
    <row r="126" ht="15.75" customHeight="1">
      <c r="A126" s="46"/>
      <c r="B126" s="47"/>
      <c r="C126" s="47"/>
      <c r="D126" s="47"/>
      <c r="E126" s="47"/>
      <c r="F126" s="47"/>
    </row>
    <row r="127" ht="15.75" customHeight="1">
      <c r="A127" s="46"/>
      <c r="B127" s="47"/>
      <c r="C127" s="47"/>
      <c r="D127" s="47"/>
      <c r="E127" s="47"/>
      <c r="F127" s="47"/>
    </row>
    <row r="128" ht="15.75" customHeight="1">
      <c r="A128" s="46"/>
      <c r="B128" s="47"/>
      <c r="C128" s="47"/>
      <c r="D128" s="47"/>
      <c r="E128" s="47"/>
      <c r="F128" s="47"/>
    </row>
    <row r="129" ht="15.75" customHeight="1">
      <c r="A129" s="46"/>
      <c r="B129" s="47"/>
      <c r="C129" s="47"/>
      <c r="D129" s="47"/>
      <c r="E129" s="47"/>
      <c r="F129" s="47"/>
    </row>
    <row r="130" ht="15.75" customHeight="1">
      <c r="A130" s="46"/>
      <c r="B130" s="47"/>
      <c r="C130" s="47"/>
      <c r="D130" s="47"/>
      <c r="E130" s="47"/>
      <c r="F130" s="47"/>
    </row>
    <row r="131" ht="15.75" customHeight="1">
      <c r="A131" s="46"/>
      <c r="B131" s="47"/>
      <c r="C131" s="47"/>
      <c r="D131" s="47"/>
      <c r="E131" s="47"/>
      <c r="F131" s="47"/>
    </row>
    <row r="132" ht="15.75" customHeight="1">
      <c r="A132" s="46"/>
      <c r="B132" s="47"/>
      <c r="C132" s="47"/>
      <c r="D132" s="47"/>
      <c r="E132" s="47"/>
      <c r="F132" s="47"/>
    </row>
    <row r="133" ht="15.75" customHeight="1">
      <c r="A133" s="46"/>
      <c r="B133" s="47"/>
      <c r="C133" s="47"/>
      <c r="D133" s="47"/>
      <c r="E133" s="47"/>
      <c r="F133" s="47"/>
    </row>
    <row r="134" ht="15.75" customHeight="1">
      <c r="A134" s="46"/>
      <c r="B134" s="47"/>
      <c r="C134" s="47"/>
      <c r="D134" s="47"/>
      <c r="E134" s="47"/>
      <c r="F134" s="47"/>
    </row>
    <row r="135" ht="15.75" customHeight="1">
      <c r="A135" s="46"/>
      <c r="B135" s="47"/>
      <c r="C135" s="47"/>
      <c r="D135" s="47"/>
      <c r="E135" s="47"/>
      <c r="F135" s="47"/>
    </row>
    <row r="136" ht="15.75" customHeight="1">
      <c r="A136" s="46"/>
      <c r="B136" s="47"/>
      <c r="C136" s="47"/>
      <c r="D136" s="47"/>
      <c r="E136" s="47"/>
      <c r="F136" s="47"/>
    </row>
    <row r="137" ht="15.75" customHeight="1">
      <c r="A137" s="46"/>
      <c r="B137" s="47"/>
      <c r="C137" s="47"/>
      <c r="D137" s="47"/>
      <c r="E137" s="47"/>
      <c r="F137" s="47"/>
    </row>
    <row r="138" ht="15.75" customHeight="1">
      <c r="A138" s="46"/>
      <c r="B138" s="47"/>
      <c r="C138" s="47"/>
      <c r="D138" s="47"/>
      <c r="E138" s="47"/>
      <c r="F138" s="47"/>
    </row>
    <row r="139" ht="15.75" customHeight="1">
      <c r="A139" s="46"/>
      <c r="B139" s="47"/>
      <c r="C139" s="47"/>
      <c r="D139" s="47"/>
      <c r="E139" s="47"/>
      <c r="F139" s="47"/>
    </row>
    <row r="140" ht="15.75" customHeight="1">
      <c r="A140" s="46"/>
      <c r="B140" s="47"/>
      <c r="C140" s="47"/>
      <c r="D140" s="47"/>
      <c r="E140" s="47"/>
      <c r="F140" s="47"/>
    </row>
    <row r="141" ht="15.75" customHeight="1">
      <c r="A141" s="46"/>
      <c r="B141" s="47"/>
      <c r="C141" s="47"/>
      <c r="D141" s="47"/>
      <c r="E141" s="47"/>
      <c r="F141" s="47"/>
    </row>
    <row r="142" ht="15.75" customHeight="1">
      <c r="A142" s="46"/>
      <c r="B142" s="47"/>
      <c r="C142" s="47"/>
      <c r="D142" s="47"/>
      <c r="E142" s="47"/>
      <c r="F142" s="47"/>
    </row>
    <row r="143" ht="15.75" customHeight="1">
      <c r="A143" s="46"/>
      <c r="B143" s="47"/>
      <c r="C143" s="47"/>
      <c r="D143" s="47"/>
      <c r="E143" s="47"/>
      <c r="F143" s="47"/>
    </row>
    <row r="144" ht="15.75" customHeight="1">
      <c r="A144" s="46"/>
      <c r="B144" s="47"/>
      <c r="C144" s="47"/>
      <c r="D144" s="47"/>
      <c r="E144" s="47"/>
      <c r="F144" s="47"/>
    </row>
    <row r="145" ht="15.75" customHeight="1">
      <c r="A145" s="46"/>
      <c r="B145" s="47"/>
      <c r="C145" s="47"/>
      <c r="D145" s="47"/>
      <c r="E145" s="47"/>
      <c r="F145" s="47"/>
    </row>
    <row r="146" ht="15.75" customHeight="1">
      <c r="A146" s="46"/>
      <c r="B146" s="47"/>
      <c r="C146" s="47"/>
      <c r="D146" s="47"/>
      <c r="E146" s="47"/>
      <c r="F146" s="47"/>
    </row>
    <row r="147" ht="15.75" customHeight="1">
      <c r="A147" s="46"/>
      <c r="B147" s="47"/>
      <c r="C147" s="47"/>
      <c r="D147" s="47"/>
      <c r="E147" s="47"/>
      <c r="F147" s="47"/>
    </row>
    <row r="148" ht="15.75" customHeight="1">
      <c r="A148" s="46"/>
      <c r="B148" s="47"/>
      <c r="C148" s="47"/>
      <c r="D148" s="47"/>
      <c r="E148" s="47"/>
      <c r="F148" s="47"/>
    </row>
    <row r="149" ht="15.75" customHeight="1">
      <c r="A149" s="46"/>
      <c r="B149" s="47"/>
      <c r="C149" s="47"/>
      <c r="D149" s="47"/>
      <c r="E149" s="47"/>
      <c r="F149" s="47"/>
    </row>
    <row r="150" ht="15.75" customHeight="1">
      <c r="A150" s="46"/>
      <c r="B150" s="47"/>
      <c r="C150" s="47"/>
      <c r="D150" s="47"/>
      <c r="E150" s="47"/>
      <c r="F150" s="47"/>
    </row>
    <row r="151" ht="15.75" customHeight="1">
      <c r="A151" s="46"/>
      <c r="B151" s="47"/>
      <c r="C151" s="47"/>
      <c r="D151" s="47"/>
      <c r="E151" s="47"/>
      <c r="F151" s="47"/>
    </row>
    <row r="152" ht="15.75" customHeight="1">
      <c r="A152" s="46"/>
      <c r="B152" s="47"/>
      <c r="C152" s="47"/>
      <c r="D152" s="47"/>
      <c r="E152" s="47"/>
      <c r="F152" s="47"/>
    </row>
    <row r="153" ht="15.75" customHeight="1">
      <c r="A153" s="46"/>
      <c r="B153" s="47"/>
      <c r="C153" s="47"/>
      <c r="D153" s="47"/>
      <c r="E153" s="47"/>
      <c r="F153" s="47"/>
    </row>
    <row r="154" ht="15.75" customHeight="1">
      <c r="A154" s="46"/>
      <c r="B154" s="47"/>
      <c r="C154" s="47"/>
      <c r="D154" s="47"/>
      <c r="E154" s="47"/>
      <c r="F154" s="47"/>
    </row>
    <row r="155" ht="15.75" customHeight="1">
      <c r="A155" s="46"/>
      <c r="B155" s="47"/>
      <c r="C155" s="47"/>
      <c r="D155" s="47"/>
      <c r="E155" s="47"/>
      <c r="F155" s="47"/>
    </row>
    <row r="156" ht="15.75" customHeight="1">
      <c r="A156" s="46"/>
      <c r="B156" s="47"/>
      <c r="C156" s="47"/>
      <c r="D156" s="47"/>
      <c r="E156" s="47"/>
      <c r="F156" s="47"/>
    </row>
    <row r="157" ht="15.75" customHeight="1">
      <c r="A157" s="46"/>
      <c r="B157" s="47"/>
      <c r="C157" s="47"/>
      <c r="D157" s="47"/>
      <c r="E157" s="47"/>
      <c r="F157" s="47"/>
    </row>
    <row r="158" ht="15.75" customHeight="1">
      <c r="A158" s="46"/>
      <c r="B158" s="47"/>
      <c r="C158" s="47"/>
      <c r="D158" s="47"/>
      <c r="E158" s="47"/>
      <c r="F158" s="47"/>
    </row>
    <row r="159" ht="15.75" customHeight="1">
      <c r="A159" s="46"/>
      <c r="B159" s="47"/>
      <c r="C159" s="47"/>
      <c r="D159" s="47"/>
      <c r="E159" s="47"/>
      <c r="F159" s="47"/>
    </row>
    <row r="160" ht="15.75" customHeight="1">
      <c r="A160" s="46"/>
      <c r="B160" s="47"/>
      <c r="C160" s="47"/>
      <c r="D160" s="47"/>
      <c r="E160" s="47"/>
      <c r="F160" s="47"/>
    </row>
    <row r="161" ht="15.75" customHeight="1">
      <c r="A161" s="46"/>
      <c r="B161" s="47"/>
      <c r="C161" s="47"/>
      <c r="D161" s="47"/>
      <c r="E161" s="47"/>
      <c r="F161" s="47"/>
    </row>
    <row r="162" ht="15.75" customHeight="1">
      <c r="A162" s="46"/>
      <c r="B162" s="47"/>
      <c r="C162" s="47"/>
      <c r="D162" s="47"/>
      <c r="E162" s="47"/>
      <c r="F162" s="47"/>
    </row>
    <row r="163" ht="15.75" customHeight="1">
      <c r="A163" s="46"/>
      <c r="B163" s="47"/>
      <c r="C163" s="47"/>
      <c r="D163" s="47"/>
      <c r="E163" s="47"/>
      <c r="F163" s="47"/>
    </row>
    <row r="164" ht="15.75" customHeight="1">
      <c r="A164" s="46"/>
      <c r="B164" s="47"/>
      <c r="C164" s="47"/>
      <c r="D164" s="47"/>
      <c r="E164" s="47"/>
      <c r="F164" s="47"/>
    </row>
    <row r="165" ht="15.75" customHeight="1">
      <c r="A165" s="46"/>
      <c r="B165" s="47"/>
      <c r="C165" s="47"/>
      <c r="D165" s="47"/>
      <c r="E165" s="47"/>
      <c r="F165" s="47"/>
    </row>
    <row r="166" ht="15.75" customHeight="1">
      <c r="A166" s="46"/>
      <c r="B166" s="47"/>
      <c r="C166" s="47"/>
      <c r="D166" s="47"/>
      <c r="E166" s="47"/>
      <c r="F166" s="47"/>
    </row>
    <row r="167" ht="15.75" customHeight="1">
      <c r="A167" s="46"/>
      <c r="B167" s="47"/>
      <c r="C167" s="47"/>
      <c r="D167" s="47"/>
      <c r="E167" s="47"/>
      <c r="F167" s="47"/>
    </row>
    <row r="168" ht="15.75" customHeight="1">
      <c r="A168" s="46"/>
      <c r="B168" s="47"/>
      <c r="C168" s="47"/>
      <c r="D168" s="47"/>
      <c r="E168" s="47"/>
      <c r="F168" s="47"/>
    </row>
    <row r="169" ht="15.75" customHeight="1">
      <c r="A169" s="46"/>
      <c r="B169" s="47"/>
      <c r="C169" s="47"/>
      <c r="D169" s="47"/>
      <c r="E169" s="47"/>
      <c r="F169" s="47"/>
    </row>
    <row r="170" ht="15.75" customHeight="1">
      <c r="A170" s="46"/>
      <c r="B170" s="47"/>
      <c r="C170" s="47"/>
      <c r="D170" s="47"/>
      <c r="E170" s="47"/>
      <c r="F170" s="47"/>
    </row>
    <row r="171" ht="15.75" customHeight="1">
      <c r="A171" s="46"/>
      <c r="B171" s="47"/>
      <c r="C171" s="47"/>
      <c r="D171" s="47"/>
      <c r="E171" s="47"/>
      <c r="F171" s="47"/>
    </row>
    <row r="172" ht="15.75" customHeight="1">
      <c r="A172" s="46"/>
      <c r="B172" s="47"/>
      <c r="C172" s="47"/>
      <c r="D172" s="47"/>
      <c r="E172" s="47"/>
      <c r="F172" s="47"/>
    </row>
    <row r="173" ht="15.75" customHeight="1">
      <c r="A173" s="46"/>
      <c r="B173" s="47"/>
      <c r="C173" s="47"/>
      <c r="D173" s="47"/>
      <c r="E173" s="47"/>
      <c r="F173" s="47"/>
    </row>
    <row r="174" ht="15.75" customHeight="1">
      <c r="A174" s="46"/>
      <c r="B174" s="47"/>
      <c r="C174" s="47"/>
      <c r="D174" s="47"/>
      <c r="E174" s="47"/>
      <c r="F174" s="47"/>
    </row>
    <row r="175" ht="15.75" customHeight="1">
      <c r="A175" s="46"/>
      <c r="B175" s="47"/>
      <c r="C175" s="47"/>
      <c r="D175" s="47"/>
      <c r="E175" s="47"/>
      <c r="F175" s="47"/>
    </row>
    <row r="176" ht="15.75" customHeight="1">
      <c r="A176" s="46"/>
      <c r="B176" s="47"/>
      <c r="C176" s="47"/>
      <c r="D176" s="47"/>
      <c r="E176" s="47"/>
      <c r="F176" s="47"/>
    </row>
    <row r="177" ht="15.75" customHeight="1">
      <c r="A177" s="46"/>
      <c r="B177" s="47"/>
      <c r="C177" s="47"/>
      <c r="D177" s="47"/>
      <c r="E177" s="47"/>
      <c r="F177" s="47"/>
    </row>
    <row r="178" ht="15.75" customHeight="1">
      <c r="A178" s="46"/>
      <c r="B178" s="47"/>
      <c r="C178" s="47"/>
      <c r="D178" s="47"/>
      <c r="E178" s="47"/>
      <c r="F178" s="47"/>
    </row>
    <row r="179" ht="15.75" customHeight="1">
      <c r="A179" s="46"/>
      <c r="B179" s="47"/>
      <c r="C179" s="47"/>
      <c r="D179" s="47"/>
      <c r="E179" s="47"/>
      <c r="F179" s="47"/>
    </row>
    <row r="180" ht="15.75" customHeight="1">
      <c r="A180" s="46"/>
      <c r="B180" s="47"/>
      <c r="C180" s="47"/>
      <c r="D180" s="47"/>
      <c r="E180" s="47"/>
      <c r="F180" s="47"/>
    </row>
    <row r="181" ht="15.75" customHeight="1">
      <c r="A181" s="46"/>
      <c r="B181" s="47"/>
      <c r="C181" s="47"/>
      <c r="D181" s="47"/>
      <c r="E181" s="47"/>
      <c r="F181" s="47"/>
    </row>
    <row r="182" ht="15.75" customHeight="1">
      <c r="A182" s="46"/>
      <c r="B182" s="47"/>
      <c r="C182" s="47"/>
      <c r="D182" s="47"/>
      <c r="E182" s="47"/>
      <c r="F182" s="47"/>
    </row>
    <row r="183" ht="15.75" customHeight="1">
      <c r="A183" s="46"/>
      <c r="B183" s="47"/>
      <c r="C183" s="47"/>
      <c r="D183" s="47"/>
      <c r="E183" s="47"/>
      <c r="F183" s="47"/>
    </row>
    <row r="184" ht="15.75" customHeight="1">
      <c r="A184" s="46"/>
      <c r="B184" s="47"/>
      <c r="C184" s="47"/>
      <c r="D184" s="47"/>
      <c r="E184" s="47"/>
      <c r="F184" s="47"/>
    </row>
    <row r="185" ht="15.75" customHeight="1">
      <c r="A185" s="46"/>
      <c r="B185" s="47"/>
      <c r="C185" s="47"/>
      <c r="D185" s="47"/>
      <c r="E185" s="47"/>
      <c r="F185" s="47"/>
    </row>
    <row r="186" ht="15.75" customHeight="1">
      <c r="A186" s="46"/>
      <c r="B186" s="47"/>
      <c r="C186" s="47"/>
      <c r="D186" s="47"/>
      <c r="E186" s="47"/>
      <c r="F186" s="47"/>
    </row>
    <row r="187" ht="15.75" customHeight="1">
      <c r="A187" s="46"/>
      <c r="B187" s="47"/>
      <c r="C187" s="47"/>
      <c r="D187" s="47"/>
      <c r="E187" s="47"/>
      <c r="F187" s="47"/>
    </row>
    <row r="188" ht="15.75" customHeight="1">
      <c r="A188" s="46"/>
      <c r="B188" s="47"/>
      <c r="C188" s="47"/>
      <c r="D188" s="47"/>
      <c r="E188" s="47"/>
      <c r="F188" s="47"/>
    </row>
    <row r="189" ht="15.75" customHeight="1">
      <c r="A189" s="46"/>
      <c r="B189" s="47"/>
      <c r="C189" s="47"/>
      <c r="D189" s="47"/>
      <c r="E189" s="47"/>
      <c r="F189" s="47"/>
    </row>
    <row r="190" ht="15.75" customHeight="1">
      <c r="A190" s="46"/>
      <c r="B190" s="47"/>
      <c r="C190" s="47"/>
      <c r="D190" s="47"/>
      <c r="E190" s="47"/>
      <c r="F190" s="47"/>
    </row>
    <row r="191" ht="15.75" customHeight="1">
      <c r="A191" s="46"/>
      <c r="B191" s="47"/>
      <c r="C191" s="47"/>
      <c r="D191" s="47"/>
      <c r="E191" s="47"/>
      <c r="F191" s="47"/>
    </row>
    <row r="192" ht="15.75" customHeight="1">
      <c r="A192" s="46"/>
      <c r="B192" s="47"/>
      <c r="C192" s="47"/>
      <c r="D192" s="47"/>
      <c r="E192" s="47"/>
      <c r="F192" s="47"/>
    </row>
    <row r="193" ht="15.75" customHeight="1">
      <c r="A193" s="46"/>
      <c r="B193" s="47"/>
      <c r="C193" s="47"/>
      <c r="D193" s="47"/>
      <c r="E193" s="47"/>
      <c r="F193" s="47"/>
    </row>
    <row r="194" ht="15.75" customHeight="1">
      <c r="A194" s="46"/>
      <c r="B194" s="47"/>
      <c r="C194" s="47"/>
      <c r="D194" s="47"/>
      <c r="E194" s="47"/>
      <c r="F194" s="47"/>
    </row>
    <row r="195" ht="15.75" customHeight="1">
      <c r="A195" s="46"/>
      <c r="B195" s="47"/>
      <c r="C195" s="47"/>
      <c r="D195" s="47"/>
      <c r="E195" s="47"/>
      <c r="F195" s="47"/>
    </row>
    <row r="196" ht="15.75" customHeight="1">
      <c r="A196" s="46"/>
      <c r="B196" s="47"/>
      <c r="C196" s="47"/>
      <c r="D196" s="47"/>
      <c r="E196" s="47"/>
      <c r="F196" s="47"/>
    </row>
    <row r="197" ht="15.75" customHeight="1">
      <c r="A197" s="46"/>
      <c r="B197" s="47"/>
      <c r="C197" s="47"/>
      <c r="D197" s="47"/>
      <c r="E197" s="47"/>
      <c r="F197" s="47"/>
    </row>
    <row r="198" ht="15.75" customHeight="1">
      <c r="A198" s="46"/>
      <c r="B198" s="47"/>
      <c r="C198" s="47"/>
      <c r="D198" s="47"/>
      <c r="E198" s="47"/>
      <c r="F198" s="47"/>
    </row>
    <row r="199" ht="15.75" customHeight="1">
      <c r="A199" s="46"/>
      <c r="B199" s="47"/>
      <c r="C199" s="47"/>
      <c r="D199" s="47"/>
      <c r="E199" s="47"/>
      <c r="F199" s="47"/>
    </row>
    <row r="200" ht="15.75" customHeight="1">
      <c r="A200" s="46"/>
      <c r="B200" s="47"/>
      <c r="C200" s="47"/>
      <c r="D200" s="47"/>
      <c r="E200" s="47"/>
      <c r="F200" s="47"/>
    </row>
    <row r="201" ht="15.75" customHeight="1">
      <c r="A201" s="46"/>
      <c r="B201" s="47"/>
      <c r="C201" s="47"/>
      <c r="D201" s="47"/>
      <c r="E201" s="47"/>
      <c r="F201" s="47"/>
    </row>
    <row r="202" ht="15.75" customHeight="1">
      <c r="A202" s="46"/>
      <c r="B202" s="47"/>
      <c r="C202" s="47"/>
      <c r="D202" s="47"/>
      <c r="E202" s="47"/>
      <c r="F202" s="47"/>
    </row>
    <row r="203" ht="15.75" customHeight="1">
      <c r="A203" s="46"/>
      <c r="B203" s="47"/>
      <c r="C203" s="47"/>
      <c r="D203" s="47"/>
      <c r="E203" s="47"/>
      <c r="F203" s="47"/>
    </row>
    <row r="204" ht="15.75" customHeight="1">
      <c r="A204" s="46"/>
      <c r="B204" s="47"/>
      <c r="C204" s="47"/>
      <c r="D204" s="47"/>
      <c r="E204" s="47"/>
      <c r="F204" s="47"/>
    </row>
    <row r="205" ht="15.75" customHeight="1">
      <c r="A205" s="46"/>
      <c r="B205" s="47"/>
      <c r="C205" s="47"/>
      <c r="D205" s="47"/>
      <c r="E205" s="47"/>
      <c r="F205" s="47"/>
    </row>
    <row r="206" ht="15.75" customHeight="1">
      <c r="A206" s="46"/>
      <c r="B206" s="47"/>
      <c r="C206" s="47"/>
      <c r="D206" s="47"/>
      <c r="E206" s="47"/>
      <c r="F206" s="47"/>
    </row>
    <row r="207" ht="15.75" customHeight="1">
      <c r="A207" s="46"/>
      <c r="B207" s="47"/>
      <c r="C207" s="47"/>
      <c r="D207" s="47"/>
      <c r="E207" s="47"/>
      <c r="F207" s="47"/>
    </row>
    <row r="208" ht="15.75" customHeight="1">
      <c r="A208" s="46"/>
      <c r="B208" s="47"/>
      <c r="C208" s="47"/>
      <c r="D208" s="47"/>
      <c r="E208" s="47"/>
      <c r="F208" s="47"/>
    </row>
    <row r="209" ht="15.75" customHeight="1">
      <c r="A209" s="46"/>
      <c r="B209" s="47"/>
      <c r="C209" s="47"/>
      <c r="D209" s="47"/>
      <c r="E209" s="47"/>
      <c r="F209" s="47"/>
    </row>
    <row r="210" ht="15.75" customHeight="1">
      <c r="A210" s="46"/>
      <c r="B210" s="47"/>
      <c r="C210" s="47"/>
      <c r="D210" s="47"/>
      <c r="E210" s="47"/>
      <c r="F210" s="47"/>
    </row>
    <row r="211" ht="15.75" customHeight="1">
      <c r="A211" s="46"/>
      <c r="B211" s="47"/>
      <c r="C211" s="47"/>
      <c r="D211" s="47"/>
      <c r="E211" s="47"/>
      <c r="F211" s="47"/>
    </row>
    <row r="212" ht="15.75" customHeight="1">
      <c r="A212" s="46"/>
      <c r="B212" s="47"/>
      <c r="C212" s="47"/>
      <c r="D212" s="47"/>
      <c r="E212" s="47"/>
      <c r="F212" s="47"/>
    </row>
    <row r="213" ht="15.75" customHeight="1">
      <c r="A213" s="46"/>
      <c r="B213" s="47"/>
      <c r="C213" s="47"/>
      <c r="D213" s="47"/>
      <c r="E213" s="47"/>
      <c r="F213" s="47"/>
    </row>
    <row r="214" ht="15.75" customHeight="1">
      <c r="A214" s="46"/>
      <c r="B214" s="47"/>
      <c r="C214" s="47"/>
      <c r="D214" s="47"/>
      <c r="E214" s="47"/>
      <c r="F214" s="47"/>
    </row>
    <row r="215" ht="15.75" customHeight="1">
      <c r="A215" s="46"/>
      <c r="B215" s="47"/>
      <c r="C215" s="47"/>
      <c r="D215" s="47"/>
      <c r="E215" s="47"/>
      <c r="F215" s="47"/>
    </row>
    <row r="216" ht="15.75" customHeight="1">
      <c r="A216" s="46"/>
      <c r="B216" s="47"/>
      <c r="C216" s="47"/>
      <c r="D216" s="47"/>
      <c r="E216" s="47"/>
      <c r="F216" s="47"/>
    </row>
    <row r="217" ht="15.75" customHeight="1">
      <c r="A217" s="46"/>
      <c r="B217" s="47"/>
      <c r="C217" s="47"/>
      <c r="D217" s="47"/>
      <c r="E217" s="47"/>
      <c r="F217" s="47"/>
    </row>
    <row r="218" ht="15.75" customHeight="1">
      <c r="A218" s="46"/>
      <c r="B218" s="47"/>
      <c r="C218" s="47"/>
      <c r="D218" s="47"/>
      <c r="E218" s="47"/>
      <c r="F218" s="47"/>
    </row>
    <row r="219" ht="15.75" customHeight="1">
      <c r="A219" s="46"/>
      <c r="B219" s="47"/>
      <c r="C219" s="47"/>
      <c r="D219" s="47"/>
      <c r="E219" s="47"/>
      <c r="F219" s="47"/>
    </row>
    <row r="220" ht="15.75" customHeight="1">
      <c r="A220" s="46"/>
      <c r="B220" s="47"/>
      <c r="C220" s="47"/>
      <c r="D220" s="47"/>
      <c r="E220" s="47"/>
      <c r="F220" s="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20:F20"/>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26" width="8.0"/>
  </cols>
  <sheetData>
    <row r="1">
      <c r="A1" s="46"/>
      <c r="B1" s="46"/>
      <c r="C1" s="47"/>
      <c r="D1" s="47"/>
      <c r="E1" s="47"/>
      <c r="F1" s="47"/>
      <c r="G1" s="1"/>
      <c r="H1" s="1"/>
      <c r="I1" s="1"/>
    </row>
    <row r="2" ht="15.75" customHeight="1">
      <c r="A2" s="181" t="s">
        <v>4468</v>
      </c>
      <c r="B2" s="50"/>
      <c r="C2" s="50"/>
      <c r="D2" s="50"/>
      <c r="E2" s="50"/>
      <c r="F2" s="51"/>
      <c r="G2" s="495"/>
      <c r="H2" s="495"/>
      <c r="I2" s="495"/>
      <c r="J2" s="54"/>
      <c r="K2" s="54"/>
      <c r="L2" s="54"/>
      <c r="M2" s="54"/>
      <c r="N2" s="54"/>
      <c r="O2" s="54"/>
      <c r="P2" s="54"/>
      <c r="Q2" s="54"/>
      <c r="R2" s="54"/>
      <c r="S2" s="54"/>
      <c r="T2" s="54"/>
      <c r="U2" s="54"/>
      <c r="V2" s="54"/>
      <c r="W2" s="54"/>
      <c r="X2" s="54"/>
      <c r="Y2" s="54"/>
      <c r="Z2" s="54"/>
    </row>
    <row r="3" ht="15.75" customHeight="1">
      <c r="A3" s="200"/>
      <c r="B3" s="200"/>
      <c r="C3" s="200"/>
      <c r="D3" s="200"/>
      <c r="E3" s="200"/>
      <c r="F3" s="496"/>
      <c r="G3" s="495"/>
      <c r="H3" s="495"/>
      <c r="I3" s="495"/>
      <c r="J3" s="54"/>
      <c r="K3" s="54"/>
      <c r="L3" s="54"/>
      <c r="M3" s="54"/>
      <c r="N3" s="54"/>
      <c r="O3" s="54"/>
      <c r="P3" s="54"/>
      <c r="Q3" s="54"/>
      <c r="R3" s="54"/>
      <c r="S3" s="54"/>
      <c r="T3" s="54"/>
      <c r="U3" s="54"/>
      <c r="V3" s="54"/>
      <c r="W3" s="54"/>
      <c r="X3" s="54"/>
      <c r="Y3" s="54"/>
      <c r="Z3" s="54"/>
    </row>
    <row r="4" ht="14.25" customHeight="1">
      <c r="A4" s="188" t="s">
        <v>4469</v>
      </c>
      <c r="B4" s="50"/>
      <c r="C4" s="50"/>
      <c r="D4" s="50"/>
      <c r="E4" s="50"/>
      <c r="F4" s="51"/>
      <c r="G4" s="495"/>
      <c r="H4" s="495"/>
      <c r="I4" s="495"/>
      <c r="J4" s="54"/>
      <c r="K4" s="54"/>
      <c r="L4" s="54"/>
      <c r="M4" s="54"/>
      <c r="N4" s="54"/>
      <c r="O4" s="54"/>
      <c r="P4" s="54"/>
      <c r="Q4" s="54"/>
      <c r="R4" s="54"/>
      <c r="S4" s="54"/>
      <c r="T4" s="54"/>
      <c r="U4" s="54"/>
      <c r="V4" s="54"/>
      <c r="W4" s="54"/>
      <c r="X4" s="54"/>
      <c r="Y4" s="54"/>
      <c r="Z4" s="54"/>
    </row>
    <row r="5" ht="16.5" customHeight="1">
      <c r="A5" s="342" t="s">
        <v>4470</v>
      </c>
      <c r="B5" s="50"/>
      <c r="C5" s="50"/>
      <c r="D5" s="50"/>
      <c r="E5" s="50"/>
      <c r="F5" s="51"/>
      <c r="G5" s="495"/>
      <c r="H5" s="495"/>
      <c r="I5" s="495"/>
      <c r="J5" s="54"/>
      <c r="K5" s="54"/>
      <c r="L5" s="54"/>
      <c r="M5" s="54"/>
      <c r="N5" s="54"/>
      <c r="O5" s="54"/>
      <c r="P5" s="54"/>
      <c r="Q5" s="54"/>
      <c r="R5" s="54"/>
      <c r="S5" s="54"/>
      <c r="T5" s="54"/>
      <c r="U5" s="54"/>
      <c r="V5" s="54"/>
      <c r="W5" s="54"/>
      <c r="X5" s="54"/>
      <c r="Y5" s="54"/>
      <c r="Z5" s="54"/>
    </row>
    <row r="6" ht="16.5" customHeight="1">
      <c r="A6" s="342" t="s">
        <v>4471</v>
      </c>
      <c r="B6" s="50"/>
      <c r="C6" s="50"/>
      <c r="D6" s="50"/>
      <c r="E6" s="50"/>
      <c r="F6" s="51"/>
      <c r="G6" s="495"/>
      <c r="H6" s="495"/>
      <c r="I6" s="495"/>
      <c r="J6" s="54"/>
      <c r="K6" s="54"/>
      <c r="L6" s="54"/>
      <c r="M6" s="54"/>
      <c r="N6" s="54"/>
      <c r="O6" s="54"/>
      <c r="P6" s="54"/>
      <c r="Q6" s="54"/>
      <c r="R6" s="54"/>
      <c r="S6" s="54"/>
      <c r="T6" s="54"/>
      <c r="U6" s="54"/>
      <c r="V6" s="54"/>
      <c r="W6" s="54"/>
      <c r="X6" s="54"/>
      <c r="Y6" s="54"/>
      <c r="Z6" s="54"/>
    </row>
    <row r="7" ht="17.25" customHeight="1">
      <c r="A7" s="342" t="s">
        <v>4472</v>
      </c>
      <c r="B7" s="50"/>
      <c r="C7" s="50"/>
      <c r="D7" s="50"/>
      <c r="E7" s="50"/>
      <c r="F7" s="51"/>
      <c r="G7" s="495"/>
      <c r="H7" s="495"/>
      <c r="I7" s="495"/>
      <c r="J7" s="54"/>
      <c r="K7" s="54"/>
      <c r="L7" s="54"/>
      <c r="M7" s="54"/>
      <c r="N7" s="54"/>
      <c r="O7" s="54"/>
      <c r="P7" s="54"/>
      <c r="Q7" s="54"/>
      <c r="R7" s="54"/>
      <c r="S7" s="54"/>
      <c r="T7" s="54"/>
      <c r="U7" s="54"/>
      <c r="V7" s="54"/>
      <c r="W7" s="54"/>
      <c r="X7" s="54"/>
      <c r="Y7" s="54"/>
      <c r="Z7" s="54"/>
    </row>
    <row r="8" ht="30.0" customHeight="1">
      <c r="A8" s="342" t="s">
        <v>4473</v>
      </c>
      <c r="B8" s="50"/>
      <c r="C8" s="50"/>
      <c r="D8" s="50"/>
      <c r="E8" s="50"/>
      <c r="F8" s="51"/>
      <c r="G8" s="495"/>
      <c r="H8" s="495"/>
      <c r="I8" s="495"/>
      <c r="J8" s="54"/>
      <c r="K8" s="54"/>
      <c r="L8" s="54"/>
      <c r="M8" s="54"/>
      <c r="N8" s="54"/>
      <c r="O8" s="54"/>
      <c r="P8" s="54"/>
      <c r="Q8" s="54"/>
      <c r="R8" s="54"/>
      <c r="S8" s="54"/>
      <c r="T8" s="54"/>
      <c r="U8" s="54"/>
      <c r="V8" s="54"/>
      <c r="W8" s="54"/>
      <c r="X8" s="54"/>
      <c r="Y8" s="54"/>
      <c r="Z8" s="54"/>
    </row>
    <row r="9" ht="57.0" customHeight="1">
      <c r="A9" s="342" t="s">
        <v>4474</v>
      </c>
      <c r="B9" s="50"/>
      <c r="C9" s="50"/>
      <c r="D9" s="50"/>
      <c r="E9" s="50"/>
      <c r="F9" s="51"/>
      <c r="G9" s="495"/>
      <c r="H9" s="495"/>
      <c r="I9" s="495"/>
      <c r="J9" s="54"/>
      <c r="K9" s="54"/>
      <c r="L9" s="54"/>
      <c r="M9" s="54"/>
      <c r="N9" s="54"/>
      <c r="O9" s="54"/>
      <c r="P9" s="54"/>
      <c r="Q9" s="54"/>
      <c r="R9" s="54"/>
      <c r="S9" s="54"/>
      <c r="T9" s="54"/>
      <c r="U9" s="54"/>
      <c r="V9" s="54"/>
      <c r="W9" s="54"/>
      <c r="X9" s="54"/>
      <c r="Y9" s="54"/>
      <c r="Z9" s="54"/>
    </row>
    <row r="10">
      <c r="A10" s="60"/>
      <c r="B10" s="60"/>
      <c r="C10" s="61"/>
      <c r="D10" s="61"/>
      <c r="E10" s="61"/>
      <c r="F10" s="61"/>
      <c r="G10" s="60"/>
      <c r="H10" s="60"/>
      <c r="I10" s="60"/>
      <c r="J10" s="54"/>
      <c r="K10" s="54"/>
      <c r="L10" s="54"/>
      <c r="M10" s="54"/>
      <c r="N10" s="54"/>
      <c r="O10" s="54"/>
      <c r="P10" s="54"/>
      <c r="Q10" s="54"/>
      <c r="R10" s="54"/>
      <c r="S10" s="54"/>
      <c r="T10" s="54"/>
      <c r="U10" s="54"/>
      <c r="V10" s="54"/>
      <c r="W10" s="54"/>
      <c r="X10" s="54"/>
      <c r="Y10" s="54"/>
      <c r="Z10" s="54"/>
    </row>
    <row r="11" ht="61.5" customHeight="1">
      <c r="A11" s="343" t="s">
        <v>2702</v>
      </c>
      <c r="B11" s="64" t="s">
        <v>8</v>
      </c>
      <c r="C11" s="343" t="s">
        <v>4475</v>
      </c>
      <c r="D11" s="63" t="s">
        <v>4476</v>
      </c>
      <c r="E11" s="191" t="s">
        <v>153</v>
      </c>
      <c r="F11" s="191" t="s">
        <v>157</v>
      </c>
      <c r="G11" s="182" t="s">
        <v>158</v>
      </c>
      <c r="J11" s="54"/>
      <c r="K11" s="54"/>
      <c r="L11" s="54"/>
      <c r="M11" s="54"/>
      <c r="N11" s="54"/>
      <c r="O11" s="54"/>
      <c r="P11" s="54"/>
      <c r="Q11" s="54"/>
      <c r="R11" s="54"/>
      <c r="S11" s="54"/>
      <c r="T11" s="54"/>
      <c r="U11" s="54"/>
      <c r="V11" s="54"/>
      <c r="W11" s="54"/>
      <c r="X11" s="54"/>
      <c r="Y11" s="54"/>
      <c r="Z11" s="54"/>
    </row>
    <row r="12">
      <c r="A12" s="73" t="s">
        <v>99</v>
      </c>
      <c r="B12" s="83" t="s">
        <v>86</v>
      </c>
      <c r="C12" s="83" t="s">
        <v>4477</v>
      </c>
      <c r="D12" s="71" t="s">
        <v>4478</v>
      </c>
      <c r="E12" s="497">
        <v>30.0</v>
      </c>
      <c r="F12" s="497">
        <v>30.0</v>
      </c>
      <c r="G12" s="73" t="s">
        <v>99</v>
      </c>
    </row>
    <row r="13">
      <c r="A13" s="61" t="s">
        <v>121</v>
      </c>
      <c r="B13" s="458"/>
      <c r="C13" s="458"/>
      <c r="D13" s="458"/>
      <c r="E13" s="459"/>
      <c r="F13" s="459">
        <f>SUM(F12)</f>
        <v>30</v>
      </c>
    </row>
    <row r="14">
      <c r="A14" s="46"/>
      <c r="B14" s="46"/>
      <c r="C14" s="47"/>
      <c r="D14" s="47"/>
      <c r="E14" s="47"/>
      <c r="F14" s="47"/>
      <c r="G14" s="1"/>
      <c r="H14" s="1"/>
      <c r="I14" s="1"/>
    </row>
    <row r="15">
      <c r="A15" s="179" t="s">
        <v>680</v>
      </c>
      <c r="B15" s="180"/>
      <c r="C15" s="180"/>
      <c r="D15" s="180"/>
      <c r="E15" s="180"/>
      <c r="F15" s="180"/>
      <c r="G15" s="180"/>
      <c r="H15" s="180"/>
      <c r="I15" s="180"/>
      <c r="J15" s="46"/>
      <c r="K15" s="46"/>
      <c r="L15" s="46"/>
      <c r="M15" s="46"/>
      <c r="N15" s="46"/>
      <c r="O15" s="46"/>
      <c r="P15" s="46"/>
      <c r="Q15" s="46"/>
      <c r="R15" s="46"/>
      <c r="S15" s="46"/>
      <c r="T15" s="46"/>
      <c r="U15" s="46"/>
      <c r="V15" s="46"/>
      <c r="W15" s="46"/>
      <c r="X15" s="46"/>
      <c r="Y15" s="46"/>
      <c r="Z15" s="46"/>
    </row>
    <row r="16" ht="15.75" customHeight="1">
      <c r="A16" s="46"/>
      <c r="B16" s="46"/>
      <c r="C16" s="47"/>
      <c r="D16" s="47"/>
      <c r="E16" s="47"/>
      <c r="F16" s="1"/>
      <c r="G16" s="1"/>
      <c r="H16" s="1"/>
      <c r="I16" s="1"/>
    </row>
    <row r="17" ht="15.75" customHeight="1">
      <c r="A17" s="46"/>
      <c r="B17" s="46"/>
      <c r="C17" s="47"/>
      <c r="D17" s="47"/>
      <c r="E17" s="47"/>
      <c r="F17" s="47"/>
      <c r="G17" s="1"/>
      <c r="H17" s="1"/>
      <c r="I17" s="1"/>
    </row>
    <row r="18" ht="15.75" customHeight="1">
      <c r="A18" s="46"/>
      <c r="B18" s="46"/>
      <c r="C18" s="47"/>
      <c r="D18" s="47"/>
      <c r="E18" s="47"/>
      <c r="F18" s="1"/>
      <c r="G18" s="1"/>
      <c r="H18" s="1"/>
      <c r="I18" s="1"/>
    </row>
    <row r="19" ht="15.75" customHeight="1">
      <c r="A19" s="46"/>
      <c r="B19" s="46"/>
      <c r="C19" s="47"/>
      <c r="D19" s="47"/>
      <c r="E19" s="47"/>
      <c r="F19" s="47"/>
      <c r="G19" s="1"/>
      <c r="H19" s="1"/>
      <c r="I19" s="1"/>
    </row>
    <row r="20" ht="15.75" customHeight="1">
      <c r="A20" s="46"/>
      <c r="B20" s="46"/>
      <c r="C20" s="47"/>
      <c r="D20" s="47"/>
      <c r="E20" s="47"/>
      <c r="F20" s="47"/>
      <c r="G20" s="1"/>
      <c r="H20" s="1"/>
      <c r="I20" s="1"/>
    </row>
    <row r="21" ht="15.75" customHeight="1">
      <c r="A21" s="46"/>
      <c r="B21" s="46"/>
      <c r="C21" s="47"/>
      <c r="D21" s="47"/>
      <c r="E21" s="47"/>
      <c r="F21" s="47"/>
      <c r="G21" s="1"/>
      <c r="H21" s="1"/>
      <c r="I21" s="1"/>
    </row>
    <row r="22" ht="15.75" customHeight="1">
      <c r="A22" s="46"/>
      <c r="B22" s="46"/>
      <c r="C22" s="47"/>
      <c r="D22" s="47"/>
      <c r="E22" s="47"/>
      <c r="F22" s="47"/>
      <c r="G22" s="1"/>
      <c r="H22" s="1"/>
      <c r="I22" s="1"/>
    </row>
    <row r="23" ht="15.75" customHeight="1">
      <c r="A23" s="46"/>
      <c r="B23" s="46"/>
      <c r="C23" s="47"/>
      <c r="D23" s="47"/>
      <c r="E23" s="47"/>
      <c r="F23" s="47"/>
      <c r="G23" s="1"/>
      <c r="H23" s="1"/>
      <c r="I23" s="1"/>
    </row>
    <row r="24" ht="15.75" customHeight="1">
      <c r="A24" s="46"/>
      <c r="B24" s="46"/>
      <c r="C24" s="47"/>
      <c r="D24" s="47"/>
      <c r="E24" s="47"/>
      <c r="F24" s="47"/>
      <c r="G24" s="1"/>
      <c r="H24" s="1"/>
      <c r="I24" s="1"/>
    </row>
    <row r="25" ht="15.75" customHeight="1">
      <c r="A25" s="46"/>
      <c r="B25" s="46"/>
      <c r="C25" s="47"/>
      <c r="D25" s="47"/>
      <c r="E25" s="47"/>
      <c r="F25" s="47"/>
      <c r="G25" s="1"/>
      <c r="H25" s="1"/>
      <c r="I25" s="1"/>
    </row>
    <row r="26" ht="15.75" customHeight="1">
      <c r="A26" s="46"/>
      <c r="B26" s="46"/>
      <c r="C26" s="47"/>
      <c r="D26" s="47"/>
      <c r="E26" s="47"/>
      <c r="F26" s="47"/>
      <c r="G26" s="1"/>
      <c r="H26" s="1"/>
      <c r="I26" s="1"/>
    </row>
    <row r="27" ht="15.75" customHeight="1">
      <c r="A27" s="46"/>
      <c r="B27" s="46"/>
      <c r="C27" s="47"/>
      <c r="D27" s="47"/>
      <c r="E27" s="47"/>
      <c r="F27" s="47"/>
      <c r="G27" s="1"/>
      <c r="H27" s="1"/>
      <c r="I27" s="1"/>
    </row>
    <row r="28" ht="15.75" customHeight="1">
      <c r="A28" s="46"/>
      <c r="B28" s="46"/>
      <c r="C28" s="47"/>
      <c r="D28" s="47"/>
      <c r="E28" s="47"/>
      <c r="F28" s="47"/>
      <c r="G28" s="1"/>
      <c r="H28" s="1"/>
      <c r="I28" s="1"/>
    </row>
    <row r="29" ht="15.75" customHeight="1">
      <c r="A29" s="46"/>
      <c r="B29" s="46"/>
      <c r="C29" s="47"/>
      <c r="D29" s="47"/>
      <c r="E29" s="47"/>
      <c r="F29" s="47"/>
      <c r="G29" s="1"/>
      <c r="H29" s="1"/>
      <c r="I29" s="1"/>
    </row>
    <row r="30" ht="15.75" customHeight="1">
      <c r="A30" s="46"/>
      <c r="B30" s="46"/>
      <c r="C30" s="47"/>
      <c r="D30" s="47"/>
      <c r="E30" s="47"/>
      <c r="F30" s="47"/>
      <c r="G30" s="1"/>
      <c r="H30" s="1"/>
      <c r="I30" s="1"/>
    </row>
    <row r="31" ht="15.75" customHeight="1">
      <c r="A31" s="46"/>
      <c r="B31" s="46"/>
      <c r="C31" s="47"/>
      <c r="D31" s="47"/>
      <c r="E31" s="47"/>
      <c r="F31" s="47"/>
      <c r="G31" s="1"/>
      <c r="H31" s="1"/>
      <c r="I31" s="1"/>
    </row>
    <row r="32" ht="15.75" customHeight="1">
      <c r="A32" s="46"/>
      <c r="B32" s="46"/>
      <c r="C32" s="47"/>
      <c r="D32" s="47"/>
      <c r="E32" s="47"/>
      <c r="F32" s="47"/>
      <c r="G32" s="1"/>
      <c r="H32" s="1"/>
      <c r="I32" s="1"/>
    </row>
    <row r="33" ht="15.75" customHeight="1">
      <c r="A33" s="46"/>
      <c r="B33" s="46"/>
      <c r="C33" s="47"/>
      <c r="D33" s="47"/>
      <c r="E33" s="47"/>
      <c r="F33" s="47"/>
      <c r="G33" s="1"/>
      <c r="H33" s="1"/>
      <c r="I33" s="1"/>
    </row>
    <row r="34" ht="15.75" customHeight="1">
      <c r="A34" s="46"/>
      <c r="B34" s="46"/>
      <c r="C34" s="47"/>
      <c r="D34" s="47"/>
      <c r="E34" s="47"/>
      <c r="F34" s="47"/>
      <c r="G34" s="1"/>
      <c r="H34" s="1"/>
      <c r="I34" s="1"/>
    </row>
    <row r="35" ht="15.75" customHeight="1">
      <c r="A35" s="46"/>
      <c r="B35" s="46"/>
      <c r="C35" s="47"/>
      <c r="D35" s="47"/>
      <c r="E35" s="47"/>
      <c r="F35" s="47"/>
      <c r="G35" s="1"/>
      <c r="H35" s="1"/>
      <c r="I35" s="1"/>
    </row>
    <row r="36" ht="15.75" customHeight="1">
      <c r="A36" s="46"/>
      <c r="B36" s="46"/>
      <c r="C36" s="47"/>
      <c r="D36" s="47"/>
      <c r="E36" s="47"/>
      <c r="F36" s="47"/>
      <c r="G36" s="1"/>
      <c r="H36" s="1"/>
      <c r="I36" s="1"/>
    </row>
    <row r="37" ht="15.75" customHeight="1">
      <c r="A37" s="46"/>
      <c r="B37" s="46"/>
      <c r="C37" s="47"/>
      <c r="D37" s="47"/>
      <c r="E37" s="47"/>
      <c r="F37" s="47"/>
      <c r="G37" s="1"/>
      <c r="H37" s="1"/>
      <c r="I37" s="1"/>
    </row>
    <row r="38" ht="15.75" customHeight="1">
      <c r="A38" s="46"/>
      <c r="B38" s="46"/>
      <c r="C38" s="47"/>
      <c r="D38" s="47"/>
      <c r="E38" s="47"/>
      <c r="F38" s="47"/>
      <c r="G38" s="1"/>
      <c r="H38" s="1"/>
      <c r="I38" s="1"/>
    </row>
    <row r="39" ht="15.75" customHeight="1">
      <c r="A39" s="46"/>
      <c r="B39" s="46"/>
      <c r="C39" s="47"/>
      <c r="D39" s="47"/>
      <c r="E39" s="47"/>
      <c r="F39" s="47"/>
      <c r="G39" s="1"/>
      <c r="H39" s="1"/>
      <c r="I39" s="1"/>
    </row>
    <row r="40" ht="15.75" customHeight="1">
      <c r="A40" s="46"/>
      <c r="B40" s="46"/>
      <c r="C40" s="47"/>
      <c r="D40" s="47"/>
      <c r="E40" s="47"/>
      <c r="F40" s="47"/>
      <c r="G40" s="1"/>
      <c r="H40" s="1"/>
      <c r="I40" s="1"/>
    </row>
    <row r="41" ht="15.75" customHeight="1">
      <c r="A41" s="46"/>
      <c r="B41" s="46"/>
      <c r="C41" s="47"/>
      <c r="D41" s="47"/>
      <c r="E41" s="47"/>
      <c r="F41" s="47"/>
      <c r="G41" s="1"/>
      <c r="H41" s="1"/>
      <c r="I41" s="1"/>
    </row>
    <row r="42" ht="15.75" customHeight="1">
      <c r="A42" s="46"/>
      <c r="B42" s="46"/>
      <c r="C42" s="47"/>
      <c r="D42" s="47"/>
      <c r="E42" s="47"/>
      <c r="F42" s="47"/>
      <c r="G42" s="1"/>
      <c r="H42" s="1"/>
      <c r="I42" s="1"/>
    </row>
    <row r="43" ht="15.75" customHeight="1">
      <c r="A43" s="46"/>
      <c r="B43" s="46"/>
      <c r="C43" s="47"/>
      <c r="D43" s="47"/>
      <c r="E43" s="47"/>
      <c r="F43" s="47"/>
      <c r="G43" s="1"/>
      <c r="H43" s="1"/>
      <c r="I43" s="1"/>
    </row>
    <row r="44" ht="15.75" customHeight="1">
      <c r="A44" s="46"/>
      <c r="B44" s="46"/>
      <c r="C44" s="47"/>
      <c r="D44" s="47"/>
      <c r="E44" s="47"/>
      <c r="F44" s="47"/>
      <c r="G44" s="1"/>
      <c r="H44" s="1"/>
      <c r="I44" s="1"/>
    </row>
    <row r="45" ht="15.75" customHeight="1">
      <c r="A45" s="46"/>
      <c r="B45" s="46"/>
      <c r="C45" s="47"/>
      <c r="D45" s="47"/>
      <c r="E45" s="47"/>
      <c r="F45" s="47"/>
      <c r="G45" s="1"/>
      <c r="H45" s="1"/>
      <c r="I45" s="1"/>
    </row>
    <row r="46" ht="15.75" customHeight="1">
      <c r="A46" s="46"/>
      <c r="B46" s="46"/>
      <c r="C46" s="47"/>
      <c r="D46" s="47"/>
      <c r="E46" s="47"/>
      <c r="F46" s="47"/>
      <c r="G46" s="1"/>
      <c r="H46" s="1"/>
      <c r="I46" s="1"/>
    </row>
    <row r="47" ht="15.75" customHeight="1">
      <c r="A47" s="46"/>
      <c r="B47" s="46"/>
      <c r="C47" s="47"/>
      <c r="D47" s="47"/>
      <c r="E47" s="47"/>
      <c r="F47" s="47"/>
      <c r="G47" s="1"/>
      <c r="H47" s="1"/>
      <c r="I47" s="1"/>
    </row>
    <row r="48" ht="15.75" customHeight="1">
      <c r="A48" s="46"/>
      <c r="B48" s="46"/>
      <c r="C48" s="47"/>
      <c r="D48" s="47"/>
      <c r="E48" s="47"/>
      <c r="F48" s="47"/>
      <c r="G48" s="1"/>
      <c r="H48" s="1"/>
      <c r="I48" s="1"/>
    </row>
    <row r="49" ht="15.75" customHeight="1">
      <c r="A49" s="46"/>
      <c r="B49" s="46"/>
      <c r="C49" s="47"/>
      <c r="D49" s="47"/>
      <c r="E49" s="47"/>
      <c r="F49" s="47"/>
      <c r="G49" s="1"/>
      <c r="H49" s="1"/>
      <c r="I49" s="1"/>
    </row>
    <row r="50" ht="15.75" customHeight="1">
      <c r="A50" s="46"/>
      <c r="B50" s="46"/>
      <c r="C50" s="47"/>
      <c r="D50" s="47"/>
      <c r="E50" s="47"/>
      <c r="F50" s="47"/>
      <c r="G50" s="1"/>
      <c r="H50" s="1"/>
      <c r="I50" s="1"/>
    </row>
    <row r="51" ht="15.75" customHeight="1">
      <c r="A51" s="46"/>
      <c r="B51" s="46"/>
      <c r="C51" s="47"/>
      <c r="D51" s="47"/>
      <c r="E51" s="47"/>
      <c r="F51" s="47"/>
      <c r="G51" s="1"/>
      <c r="H51" s="1"/>
      <c r="I51" s="1"/>
    </row>
    <row r="52" ht="15.75" customHeight="1">
      <c r="A52" s="46"/>
      <c r="B52" s="46"/>
      <c r="C52" s="47"/>
      <c r="D52" s="47"/>
      <c r="E52" s="47"/>
      <c r="F52" s="47"/>
      <c r="G52" s="1"/>
      <c r="H52" s="1"/>
      <c r="I52" s="1"/>
    </row>
    <row r="53" ht="15.75" customHeight="1">
      <c r="A53" s="46"/>
      <c r="B53" s="46"/>
      <c r="C53" s="47"/>
      <c r="D53" s="47"/>
      <c r="E53" s="47"/>
      <c r="F53" s="47"/>
      <c r="G53" s="1"/>
      <c r="H53" s="1"/>
      <c r="I53" s="1"/>
    </row>
    <row r="54" ht="15.75" customHeight="1">
      <c r="A54" s="46"/>
      <c r="B54" s="46"/>
      <c r="C54" s="47"/>
      <c r="D54" s="47"/>
      <c r="E54" s="47"/>
      <c r="F54" s="47"/>
      <c r="G54" s="1"/>
      <c r="H54" s="1"/>
      <c r="I54" s="1"/>
    </row>
    <row r="55" ht="15.75" customHeight="1">
      <c r="A55" s="46"/>
      <c r="B55" s="46"/>
      <c r="C55" s="47"/>
      <c r="D55" s="47"/>
      <c r="E55" s="47"/>
      <c r="F55" s="47"/>
      <c r="G55" s="1"/>
      <c r="H55" s="1"/>
      <c r="I55" s="1"/>
    </row>
    <row r="56" ht="15.75" customHeight="1">
      <c r="A56" s="46"/>
      <c r="B56" s="46"/>
      <c r="C56" s="47"/>
      <c r="D56" s="47"/>
      <c r="E56" s="47"/>
      <c r="F56" s="47"/>
      <c r="G56" s="1"/>
      <c r="H56" s="1"/>
      <c r="I56" s="1"/>
    </row>
    <row r="57" ht="15.75" customHeight="1">
      <c r="A57" s="46"/>
      <c r="B57" s="46"/>
      <c r="C57" s="47"/>
      <c r="D57" s="47"/>
      <c r="E57" s="47"/>
      <c r="F57" s="47"/>
      <c r="G57" s="1"/>
      <c r="H57" s="1"/>
      <c r="I57" s="1"/>
    </row>
    <row r="58" ht="15.75" customHeight="1">
      <c r="A58" s="46"/>
      <c r="B58" s="46"/>
      <c r="C58" s="47"/>
      <c r="D58" s="47"/>
      <c r="E58" s="47"/>
      <c r="F58" s="47"/>
      <c r="G58" s="1"/>
      <c r="H58" s="1"/>
      <c r="I58" s="1"/>
    </row>
    <row r="59" ht="15.75" customHeight="1">
      <c r="A59" s="46"/>
      <c r="B59" s="46"/>
      <c r="C59" s="47"/>
      <c r="D59" s="47"/>
      <c r="E59" s="47"/>
      <c r="F59" s="47"/>
      <c r="G59" s="1"/>
      <c r="H59" s="1"/>
      <c r="I59" s="1"/>
    </row>
    <row r="60" ht="15.75" customHeight="1">
      <c r="A60" s="46"/>
      <c r="B60" s="46"/>
      <c r="C60" s="47"/>
      <c r="D60" s="47"/>
      <c r="E60" s="47"/>
      <c r="F60" s="47"/>
      <c r="G60" s="1"/>
      <c r="H60" s="1"/>
      <c r="I60" s="1"/>
    </row>
    <row r="61" ht="15.75" customHeight="1">
      <c r="A61" s="46"/>
      <c r="B61" s="46"/>
      <c r="C61" s="47"/>
      <c r="D61" s="47"/>
      <c r="E61" s="47"/>
      <c r="F61" s="47"/>
      <c r="G61" s="1"/>
      <c r="H61" s="1"/>
      <c r="I61" s="1"/>
    </row>
    <row r="62" ht="15.75" customHeight="1">
      <c r="A62" s="46"/>
      <c r="B62" s="46"/>
      <c r="C62" s="47"/>
      <c r="D62" s="47"/>
      <c r="E62" s="47"/>
      <c r="F62" s="47"/>
      <c r="G62" s="1"/>
      <c r="H62" s="1"/>
      <c r="I62" s="1"/>
    </row>
    <row r="63" ht="15.75" customHeight="1">
      <c r="A63" s="46"/>
      <c r="B63" s="46"/>
      <c r="C63" s="47"/>
      <c r="D63" s="47"/>
      <c r="E63" s="47"/>
      <c r="F63" s="47"/>
      <c r="G63" s="1"/>
      <c r="H63" s="1"/>
      <c r="I63" s="1"/>
    </row>
    <row r="64" ht="15.75" customHeight="1">
      <c r="A64" s="46"/>
      <c r="B64" s="46"/>
      <c r="C64" s="47"/>
      <c r="D64" s="47"/>
      <c r="E64" s="47"/>
      <c r="F64" s="47"/>
      <c r="G64" s="1"/>
      <c r="H64" s="1"/>
      <c r="I64" s="1"/>
    </row>
    <row r="65" ht="15.75" customHeight="1">
      <c r="A65" s="46"/>
      <c r="B65" s="46"/>
      <c r="C65" s="47"/>
      <c r="D65" s="47"/>
      <c r="E65" s="47"/>
      <c r="F65" s="47"/>
      <c r="G65" s="1"/>
      <c r="H65" s="1"/>
      <c r="I65" s="1"/>
    </row>
    <row r="66" ht="15.75" customHeight="1">
      <c r="A66" s="46"/>
      <c r="B66" s="46"/>
      <c r="C66" s="47"/>
      <c r="D66" s="47"/>
      <c r="E66" s="47"/>
      <c r="F66" s="47"/>
      <c r="G66" s="1"/>
      <c r="H66" s="1"/>
      <c r="I66" s="1"/>
    </row>
    <row r="67" ht="15.75" customHeight="1">
      <c r="A67" s="46"/>
      <c r="B67" s="46"/>
      <c r="C67" s="47"/>
      <c r="D67" s="47"/>
      <c r="E67" s="47"/>
      <c r="F67" s="47"/>
      <c r="G67" s="1"/>
      <c r="H67" s="1"/>
      <c r="I67" s="1"/>
    </row>
    <row r="68" ht="15.75" customHeight="1">
      <c r="A68" s="46"/>
      <c r="B68" s="46"/>
      <c r="C68" s="47"/>
      <c r="D68" s="47"/>
      <c r="E68" s="47"/>
      <c r="F68" s="47"/>
      <c r="G68" s="1"/>
      <c r="H68" s="1"/>
      <c r="I68" s="1"/>
    </row>
    <row r="69" ht="15.75" customHeight="1">
      <c r="A69" s="46"/>
      <c r="B69" s="46"/>
      <c r="C69" s="47"/>
      <c r="D69" s="47"/>
      <c r="E69" s="47"/>
      <c r="F69" s="47"/>
      <c r="G69" s="1"/>
      <c r="H69" s="1"/>
      <c r="I69" s="1"/>
    </row>
    <row r="70" ht="15.75" customHeight="1">
      <c r="A70" s="46"/>
      <c r="B70" s="46"/>
      <c r="C70" s="47"/>
      <c r="D70" s="47"/>
      <c r="E70" s="47"/>
      <c r="F70" s="47"/>
      <c r="G70" s="1"/>
      <c r="H70" s="1"/>
      <c r="I70" s="1"/>
    </row>
    <row r="71" ht="15.75" customHeight="1">
      <c r="A71" s="46"/>
      <c r="B71" s="46"/>
      <c r="C71" s="47"/>
      <c r="D71" s="47"/>
      <c r="E71" s="47"/>
      <c r="F71" s="47"/>
      <c r="G71" s="1"/>
      <c r="H71" s="1"/>
      <c r="I71" s="1"/>
    </row>
    <row r="72" ht="15.75" customHeight="1">
      <c r="A72" s="46"/>
      <c r="B72" s="46"/>
      <c r="C72" s="47"/>
      <c r="D72" s="47"/>
      <c r="E72" s="47"/>
      <c r="F72" s="47"/>
      <c r="G72" s="1"/>
      <c r="H72" s="1"/>
      <c r="I72" s="1"/>
    </row>
    <row r="73" ht="15.75" customHeight="1">
      <c r="A73" s="46"/>
      <c r="B73" s="46"/>
      <c r="C73" s="47"/>
      <c r="D73" s="47"/>
      <c r="E73" s="47"/>
      <c r="F73" s="47"/>
      <c r="G73" s="1"/>
      <c r="H73" s="1"/>
      <c r="I73" s="1"/>
    </row>
    <row r="74" ht="15.75" customHeight="1">
      <c r="A74" s="46"/>
      <c r="B74" s="46"/>
      <c r="C74" s="47"/>
      <c r="D74" s="47"/>
      <c r="E74" s="47"/>
      <c r="F74" s="47"/>
      <c r="G74" s="1"/>
      <c r="H74" s="1"/>
      <c r="I74" s="1"/>
    </row>
    <row r="75" ht="15.75" customHeight="1">
      <c r="A75" s="46"/>
      <c r="B75" s="46"/>
      <c r="C75" s="47"/>
      <c r="D75" s="47"/>
      <c r="E75" s="47"/>
      <c r="F75" s="47"/>
      <c r="G75" s="1"/>
      <c r="H75" s="1"/>
      <c r="I75" s="1"/>
    </row>
    <row r="76" ht="15.75" customHeight="1">
      <c r="A76" s="46"/>
      <c r="B76" s="46"/>
      <c r="C76" s="47"/>
      <c r="D76" s="47"/>
      <c r="E76" s="47"/>
      <c r="F76" s="47"/>
      <c r="G76" s="1"/>
      <c r="H76" s="1"/>
      <c r="I76" s="1"/>
    </row>
    <row r="77" ht="15.75" customHeight="1">
      <c r="A77" s="46"/>
      <c r="B77" s="46"/>
      <c r="C77" s="47"/>
      <c r="D77" s="47"/>
      <c r="E77" s="47"/>
      <c r="F77" s="47"/>
      <c r="G77" s="1"/>
      <c r="H77" s="1"/>
      <c r="I77" s="1"/>
    </row>
    <row r="78" ht="15.75" customHeight="1">
      <c r="A78" s="46"/>
      <c r="B78" s="46"/>
      <c r="C78" s="47"/>
      <c r="D78" s="47"/>
      <c r="E78" s="47"/>
      <c r="F78" s="47"/>
      <c r="G78" s="1"/>
      <c r="H78" s="1"/>
      <c r="I78" s="1"/>
    </row>
    <row r="79" ht="15.75" customHeight="1">
      <c r="A79" s="46"/>
      <c r="B79" s="46"/>
      <c r="C79" s="47"/>
      <c r="D79" s="47"/>
      <c r="E79" s="47"/>
      <c r="F79" s="47"/>
      <c r="G79" s="1"/>
      <c r="H79" s="1"/>
      <c r="I79" s="1"/>
    </row>
    <row r="80" ht="15.75" customHeight="1">
      <c r="A80" s="46"/>
      <c r="B80" s="46"/>
      <c r="C80" s="47"/>
      <c r="D80" s="47"/>
      <c r="E80" s="47"/>
      <c r="F80" s="47"/>
      <c r="G80" s="1"/>
      <c r="H80" s="1"/>
      <c r="I80" s="1"/>
    </row>
    <row r="81" ht="15.75" customHeight="1">
      <c r="A81" s="46"/>
      <c r="B81" s="46"/>
      <c r="C81" s="47"/>
      <c r="D81" s="47"/>
      <c r="E81" s="47"/>
      <c r="F81" s="47"/>
      <c r="G81" s="1"/>
      <c r="H81" s="1"/>
      <c r="I81" s="1"/>
    </row>
    <row r="82" ht="15.75" customHeight="1">
      <c r="A82" s="46"/>
      <c r="B82" s="46"/>
      <c r="C82" s="47"/>
      <c r="D82" s="47"/>
      <c r="E82" s="47"/>
      <c r="F82" s="47"/>
      <c r="G82" s="1"/>
      <c r="H82" s="1"/>
      <c r="I82" s="1"/>
    </row>
    <row r="83" ht="15.75" customHeight="1">
      <c r="A83" s="46"/>
      <c r="B83" s="46"/>
      <c r="C83" s="47"/>
      <c r="D83" s="47"/>
      <c r="E83" s="47"/>
      <c r="F83" s="47"/>
      <c r="G83" s="1"/>
      <c r="H83" s="1"/>
      <c r="I83" s="1"/>
    </row>
    <row r="84" ht="15.75" customHeight="1">
      <c r="A84" s="46"/>
      <c r="B84" s="46"/>
      <c r="C84" s="47"/>
      <c r="D84" s="47"/>
      <c r="E84" s="47"/>
      <c r="F84" s="47"/>
      <c r="G84" s="1"/>
      <c r="H84" s="1"/>
      <c r="I84" s="1"/>
    </row>
    <row r="85" ht="15.75" customHeight="1">
      <c r="A85" s="46"/>
      <c r="B85" s="46"/>
      <c r="C85" s="47"/>
      <c r="D85" s="47"/>
      <c r="E85" s="47"/>
      <c r="F85" s="47"/>
      <c r="G85" s="1"/>
      <c r="H85" s="1"/>
      <c r="I85" s="1"/>
    </row>
    <row r="86" ht="15.75" customHeight="1">
      <c r="A86" s="46"/>
      <c r="B86" s="46"/>
      <c r="C86" s="47"/>
      <c r="D86" s="47"/>
      <c r="E86" s="47"/>
      <c r="F86" s="47"/>
      <c r="G86" s="1"/>
      <c r="H86" s="1"/>
      <c r="I86" s="1"/>
    </row>
    <row r="87" ht="15.75" customHeight="1">
      <c r="A87" s="46"/>
      <c r="B87" s="46"/>
      <c r="C87" s="47"/>
      <c r="D87" s="47"/>
      <c r="E87" s="47"/>
      <c r="F87" s="47"/>
      <c r="G87" s="1"/>
      <c r="H87" s="1"/>
      <c r="I87" s="1"/>
    </row>
    <row r="88" ht="15.75" customHeight="1">
      <c r="A88" s="46"/>
      <c r="B88" s="46"/>
      <c r="C88" s="47"/>
      <c r="D88" s="47"/>
      <c r="E88" s="47"/>
      <c r="F88" s="47"/>
      <c r="G88" s="1"/>
      <c r="H88" s="1"/>
      <c r="I88" s="1"/>
    </row>
    <row r="89" ht="15.75" customHeight="1">
      <c r="A89" s="46"/>
      <c r="B89" s="46"/>
      <c r="C89" s="47"/>
      <c r="D89" s="47"/>
      <c r="E89" s="47"/>
      <c r="F89" s="47"/>
      <c r="G89" s="1"/>
      <c r="H89" s="1"/>
      <c r="I89" s="1"/>
    </row>
    <row r="90" ht="15.75" customHeight="1">
      <c r="A90" s="46"/>
      <c r="B90" s="46"/>
      <c r="C90" s="47"/>
      <c r="D90" s="47"/>
      <c r="E90" s="47"/>
      <c r="F90" s="47"/>
      <c r="G90" s="1"/>
      <c r="H90" s="1"/>
      <c r="I90" s="1"/>
    </row>
    <row r="91" ht="15.75" customHeight="1">
      <c r="A91" s="46"/>
      <c r="B91" s="46"/>
      <c r="C91" s="47"/>
      <c r="D91" s="47"/>
      <c r="E91" s="47"/>
      <c r="F91" s="47"/>
      <c r="G91" s="1"/>
      <c r="H91" s="1"/>
      <c r="I91" s="1"/>
    </row>
    <row r="92" ht="15.75" customHeight="1">
      <c r="A92" s="46"/>
      <c r="B92" s="46"/>
      <c r="C92" s="47"/>
      <c r="D92" s="47"/>
      <c r="E92" s="47"/>
      <c r="F92" s="47"/>
      <c r="G92" s="1"/>
      <c r="H92" s="1"/>
      <c r="I92" s="1"/>
    </row>
    <row r="93" ht="15.75" customHeight="1">
      <c r="A93" s="46"/>
      <c r="B93" s="46"/>
      <c r="C93" s="47"/>
      <c r="D93" s="47"/>
      <c r="E93" s="47"/>
      <c r="F93" s="47"/>
      <c r="G93" s="1"/>
      <c r="H93" s="1"/>
      <c r="I93" s="1"/>
    </row>
    <row r="94" ht="15.75" customHeight="1">
      <c r="A94" s="46"/>
      <c r="B94" s="46"/>
      <c r="C94" s="47"/>
      <c r="D94" s="47"/>
      <c r="E94" s="47"/>
      <c r="F94" s="47"/>
      <c r="G94" s="1"/>
      <c r="H94" s="1"/>
      <c r="I94" s="1"/>
    </row>
    <row r="95" ht="15.75" customHeight="1">
      <c r="A95" s="46"/>
      <c r="B95" s="46"/>
      <c r="C95" s="47"/>
      <c r="D95" s="47"/>
      <c r="E95" s="47"/>
      <c r="F95" s="47"/>
      <c r="G95" s="1"/>
      <c r="H95" s="1"/>
      <c r="I95" s="1"/>
    </row>
    <row r="96" ht="15.75" customHeight="1">
      <c r="A96" s="46"/>
      <c r="B96" s="46"/>
      <c r="C96" s="47"/>
      <c r="D96" s="47"/>
      <c r="E96" s="47"/>
      <c r="F96" s="47"/>
      <c r="G96" s="1"/>
      <c r="H96" s="1"/>
      <c r="I96" s="1"/>
    </row>
    <row r="97" ht="15.75" customHeight="1">
      <c r="A97" s="46"/>
      <c r="B97" s="46"/>
      <c r="C97" s="47"/>
      <c r="D97" s="47"/>
      <c r="E97" s="47"/>
      <c r="F97" s="47"/>
      <c r="G97" s="1"/>
      <c r="H97" s="1"/>
      <c r="I97" s="1"/>
    </row>
    <row r="98" ht="15.75" customHeight="1">
      <c r="A98" s="46"/>
      <c r="B98" s="46"/>
      <c r="C98" s="47"/>
      <c r="D98" s="47"/>
      <c r="E98" s="47"/>
      <c r="F98" s="47"/>
      <c r="G98" s="1"/>
      <c r="H98" s="1"/>
      <c r="I98" s="1"/>
    </row>
    <row r="99" ht="15.75" customHeight="1">
      <c r="A99" s="46"/>
      <c r="B99" s="46"/>
      <c r="C99" s="47"/>
      <c r="D99" s="47"/>
      <c r="E99" s="47"/>
      <c r="F99" s="47"/>
      <c r="G99" s="1"/>
      <c r="H99" s="1"/>
      <c r="I99" s="1"/>
    </row>
    <row r="100" ht="15.75" customHeight="1">
      <c r="A100" s="46"/>
      <c r="B100" s="46"/>
      <c r="C100" s="47"/>
      <c r="D100" s="47"/>
      <c r="E100" s="47"/>
      <c r="F100" s="47"/>
      <c r="G100" s="1"/>
      <c r="H100" s="1"/>
      <c r="I100" s="1"/>
    </row>
    <row r="101" ht="15.75" customHeight="1">
      <c r="A101" s="46"/>
      <c r="B101" s="46"/>
      <c r="C101" s="47"/>
      <c r="D101" s="47"/>
      <c r="E101" s="47"/>
      <c r="F101" s="47"/>
      <c r="G101" s="1"/>
      <c r="H101" s="1"/>
      <c r="I101" s="1"/>
    </row>
    <row r="102" ht="15.75" customHeight="1">
      <c r="A102" s="46"/>
      <c r="B102" s="46"/>
      <c r="C102" s="47"/>
      <c r="D102" s="47"/>
      <c r="E102" s="47"/>
      <c r="F102" s="47"/>
      <c r="G102" s="1"/>
      <c r="H102" s="1"/>
      <c r="I102" s="1"/>
    </row>
    <row r="103" ht="15.75" customHeight="1">
      <c r="A103" s="46"/>
      <c r="B103" s="46"/>
      <c r="C103" s="47"/>
      <c r="D103" s="47"/>
      <c r="E103" s="47"/>
      <c r="F103" s="47"/>
      <c r="G103" s="1"/>
      <c r="H103" s="1"/>
      <c r="I103" s="1"/>
    </row>
    <row r="104" ht="15.75" customHeight="1">
      <c r="A104" s="46"/>
      <c r="B104" s="46"/>
      <c r="C104" s="47"/>
      <c r="D104" s="47"/>
      <c r="E104" s="47"/>
      <c r="F104" s="47"/>
      <c r="G104" s="1"/>
      <c r="H104" s="1"/>
      <c r="I104" s="1"/>
    </row>
    <row r="105" ht="15.75" customHeight="1">
      <c r="A105" s="46"/>
      <c r="B105" s="46"/>
      <c r="C105" s="47"/>
      <c r="D105" s="47"/>
      <c r="E105" s="47"/>
      <c r="F105" s="47"/>
      <c r="G105" s="1"/>
      <c r="H105" s="1"/>
      <c r="I105" s="1"/>
    </row>
    <row r="106" ht="15.75" customHeight="1">
      <c r="A106" s="46"/>
      <c r="B106" s="46"/>
      <c r="C106" s="47"/>
      <c r="D106" s="47"/>
      <c r="E106" s="47"/>
      <c r="F106" s="47"/>
      <c r="G106" s="1"/>
      <c r="H106" s="1"/>
      <c r="I106" s="1"/>
    </row>
    <row r="107" ht="15.75" customHeight="1">
      <c r="A107" s="46"/>
      <c r="B107" s="46"/>
      <c r="C107" s="47"/>
      <c r="D107" s="47"/>
      <c r="E107" s="47"/>
      <c r="F107" s="47"/>
      <c r="G107" s="1"/>
      <c r="H107" s="1"/>
      <c r="I107" s="1"/>
    </row>
    <row r="108" ht="15.75" customHeight="1">
      <c r="A108" s="46"/>
      <c r="B108" s="46"/>
      <c r="C108" s="47"/>
      <c r="D108" s="47"/>
      <c r="E108" s="47"/>
      <c r="F108" s="47"/>
      <c r="G108" s="1"/>
      <c r="H108" s="1"/>
      <c r="I108" s="1"/>
    </row>
    <row r="109" ht="15.75" customHeight="1">
      <c r="A109" s="46"/>
      <c r="B109" s="46"/>
      <c r="C109" s="47"/>
      <c r="D109" s="47"/>
      <c r="E109" s="47"/>
      <c r="F109" s="47"/>
      <c r="G109" s="1"/>
      <c r="H109" s="1"/>
      <c r="I109" s="1"/>
    </row>
    <row r="110" ht="15.75" customHeight="1">
      <c r="A110" s="46"/>
      <c r="B110" s="46"/>
      <c r="C110" s="47"/>
      <c r="D110" s="47"/>
      <c r="E110" s="47"/>
      <c r="F110" s="47"/>
      <c r="G110" s="1"/>
      <c r="H110" s="1"/>
      <c r="I110" s="1"/>
    </row>
    <row r="111" ht="15.75" customHeight="1">
      <c r="A111" s="46"/>
      <c r="B111" s="46"/>
      <c r="C111" s="47"/>
      <c r="D111" s="47"/>
      <c r="E111" s="47"/>
      <c r="F111" s="47"/>
      <c r="G111" s="1"/>
      <c r="H111" s="1"/>
      <c r="I111" s="1"/>
    </row>
    <row r="112" ht="15.75" customHeight="1">
      <c r="A112" s="46"/>
      <c r="B112" s="46"/>
      <c r="C112" s="47"/>
      <c r="D112" s="47"/>
      <c r="E112" s="47"/>
      <c r="F112" s="47"/>
      <c r="G112" s="1"/>
      <c r="H112" s="1"/>
      <c r="I112" s="1"/>
    </row>
    <row r="113" ht="15.75" customHeight="1">
      <c r="A113" s="46"/>
      <c r="B113" s="46"/>
      <c r="C113" s="47"/>
      <c r="D113" s="47"/>
      <c r="E113" s="47"/>
      <c r="F113" s="47"/>
      <c r="G113" s="1"/>
      <c r="H113" s="1"/>
      <c r="I113" s="1"/>
    </row>
    <row r="114" ht="15.75" customHeight="1">
      <c r="A114" s="46"/>
      <c r="B114" s="46"/>
      <c r="C114" s="47"/>
      <c r="D114" s="47"/>
      <c r="E114" s="47"/>
      <c r="F114" s="47"/>
      <c r="G114" s="1"/>
      <c r="H114" s="1"/>
      <c r="I114" s="1"/>
    </row>
    <row r="115" ht="15.75" customHeight="1">
      <c r="A115" s="46"/>
      <c r="B115" s="46"/>
      <c r="C115" s="47"/>
      <c r="D115" s="47"/>
      <c r="E115" s="47"/>
      <c r="F115" s="47"/>
      <c r="G115" s="1"/>
      <c r="H115" s="1"/>
      <c r="I115" s="1"/>
    </row>
    <row r="116" ht="15.75" customHeight="1">
      <c r="A116" s="46"/>
      <c r="B116" s="46"/>
      <c r="C116" s="47"/>
      <c r="D116" s="47"/>
      <c r="E116" s="47"/>
      <c r="F116" s="47"/>
      <c r="G116" s="1"/>
      <c r="H116" s="1"/>
      <c r="I116" s="1"/>
    </row>
    <row r="117" ht="15.75" customHeight="1">
      <c r="A117" s="46"/>
      <c r="B117" s="46"/>
      <c r="C117" s="47"/>
      <c r="D117" s="47"/>
      <c r="E117" s="47"/>
      <c r="F117" s="47"/>
      <c r="G117" s="1"/>
      <c r="H117" s="1"/>
      <c r="I117" s="1"/>
    </row>
    <row r="118" ht="15.75" customHeight="1">
      <c r="A118" s="46"/>
      <c r="B118" s="46"/>
      <c r="C118" s="47"/>
      <c r="D118" s="47"/>
      <c r="E118" s="47"/>
      <c r="F118" s="47"/>
      <c r="G118" s="1"/>
      <c r="H118" s="1"/>
      <c r="I118" s="1"/>
    </row>
    <row r="119" ht="15.75" customHeight="1">
      <c r="A119" s="46"/>
      <c r="B119" s="46"/>
      <c r="C119" s="47"/>
      <c r="D119" s="47"/>
      <c r="E119" s="47"/>
      <c r="F119" s="47"/>
      <c r="G119" s="1"/>
      <c r="H119" s="1"/>
      <c r="I119" s="1"/>
    </row>
    <row r="120" ht="15.75" customHeight="1">
      <c r="A120" s="46"/>
      <c r="B120" s="46"/>
      <c r="C120" s="47"/>
      <c r="D120" s="47"/>
      <c r="E120" s="47"/>
      <c r="F120" s="47"/>
      <c r="G120" s="1"/>
      <c r="H120" s="1"/>
      <c r="I120" s="1"/>
    </row>
    <row r="121" ht="15.75" customHeight="1">
      <c r="A121" s="46"/>
      <c r="B121" s="46"/>
      <c r="C121" s="47"/>
      <c r="D121" s="47"/>
      <c r="E121" s="47"/>
      <c r="F121" s="47"/>
      <c r="G121" s="1"/>
      <c r="H121" s="1"/>
      <c r="I121" s="1"/>
    </row>
    <row r="122" ht="15.75" customHeight="1">
      <c r="A122" s="46"/>
      <c r="B122" s="46"/>
      <c r="C122" s="47"/>
      <c r="D122" s="47"/>
      <c r="E122" s="47"/>
      <c r="F122" s="47"/>
      <c r="G122" s="1"/>
      <c r="H122" s="1"/>
      <c r="I122" s="1"/>
    </row>
    <row r="123" ht="15.75" customHeight="1">
      <c r="A123" s="46"/>
      <c r="B123" s="46"/>
      <c r="C123" s="47"/>
      <c r="D123" s="47"/>
      <c r="E123" s="47"/>
      <c r="F123" s="47"/>
      <c r="G123" s="1"/>
      <c r="H123" s="1"/>
      <c r="I123" s="1"/>
    </row>
    <row r="124" ht="15.75" customHeight="1">
      <c r="A124" s="46"/>
      <c r="B124" s="46"/>
      <c r="C124" s="47"/>
      <c r="D124" s="47"/>
      <c r="E124" s="47"/>
      <c r="F124" s="47"/>
      <c r="G124" s="1"/>
      <c r="H124" s="1"/>
      <c r="I124" s="1"/>
    </row>
    <row r="125" ht="15.75" customHeight="1">
      <c r="A125" s="46"/>
      <c r="B125" s="46"/>
      <c r="C125" s="47"/>
      <c r="D125" s="47"/>
      <c r="E125" s="47"/>
      <c r="F125" s="47"/>
      <c r="G125" s="1"/>
      <c r="H125" s="1"/>
      <c r="I125" s="1"/>
    </row>
    <row r="126" ht="15.75" customHeight="1">
      <c r="A126" s="46"/>
      <c r="B126" s="46"/>
      <c r="C126" s="47"/>
      <c r="D126" s="47"/>
      <c r="E126" s="47"/>
      <c r="F126" s="47"/>
      <c r="G126" s="1"/>
      <c r="H126" s="1"/>
      <c r="I126" s="1"/>
    </row>
    <row r="127" ht="15.75" customHeight="1">
      <c r="A127" s="46"/>
      <c r="B127" s="46"/>
      <c r="C127" s="47"/>
      <c r="D127" s="47"/>
      <c r="E127" s="47"/>
      <c r="F127" s="47"/>
      <c r="G127" s="1"/>
      <c r="H127" s="1"/>
      <c r="I127" s="1"/>
    </row>
    <row r="128" ht="15.75" customHeight="1">
      <c r="A128" s="46"/>
      <c r="B128" s="46"/>
      <c r="C128" s="47"/>
      <c r="D128" s="47"/>
      <c r="E128" s="47"/>
      <c r="F128" s="47"/>
      <c r="G128" s="1"/>
      <c r="H128" s="1"/>
      <c r="I128" s="1"/>
    </row>
    <row r="129" ht="15.75" customHeight="1">
      <c r="A129" s="46"/>
      <c r="B129" s="46"/>
      <c r="C129" s="47"/>
      <c r="D129" s="47"/>
      <c r="E129" s="47"/>
      <c r="F129" s="47"/>
      <c r="G129" s="1"/>
      <c r="H129" s="1"/>
      <c r="I129" s="1"/>
    </row>
    <row r="130" ht="15.75" customHeight="1">
      <c r="A130" s="46"/>
      <c r="B130" s="46"/>
      <c r="C130" s="47"/>
      <c r="D130" s="47"/>
      <c r="E130" s="47"/>
      <c r="F130" s="47"/>
      <c r="G130" s="1"/>
      <c r="H130" s="1"/>
      <c r="I130" s="1"/>
    </row>
    <row r="131" ht="15.75" customHeight="1">
      <c r="A131" s="46"/>
      <c r="B131" s="46"/>
      <c r="C131" s="47"/>
      <c r="D131" s="47"/>
      <c r="E131" s="47"/>
      <c r="F131" s="47"/>
      <c r="G131" s="1"/>
      <c r="H131" s="1"/>
      <c r="I131" s="1"/>
    </row>
    <row r="132" ht="15.75" customHeight="1">
      <c r="A132" s="46"/>
      <c r="B132" s="46"/>
      <c r="C132" s="47"/>
      <c r="D132" s="47"/>
      <c r="E132" s="47"/>
      <c r="F132" s="47"/>
      <c r="G132" s="1"/>
      <c r="H132" s="1"/>
      <c r="I132" s="1"/>
    </row>
    <row r="133" ht="15.75" customHeight="1">
      <c r="A133" s="46"/>
      <c r="B133" s="46"/>
      <c r="C133" s="47"/>
      <c r="D133" s="47"/>
      <c r="E133" s="47"/>
      <c r="F133" s="47"/>
      <c r="G133" s="1"/>
      <c r="H133" s="1"/>
      <c r="I133" s="1"/>
    </row>
    <row r="134" ht="15.75" customHeight="1">
      <c r="A134" s="46"/>
      <c r="B134" s="46"/>
      <c r="C134" s="47"/>
      <c r="D134" s="47"/>
      <c r="E134" s="47"/>
      <c r="F134" s="47"/>
      <c r="G134" s="1"/>
      <c r="H134" s="1"/>
      <c r="I134" s="1"/>
    </row>
    <row r="135" ht="15.75" customHeight="1">
      <c r="A135" s="46"/>
      <c r="B135" s="46"/>
      <c r="C135" s="47"/>
      <c r="D135" s="47"/>
      <c r="E135" s="47"/>
      <c r="F135" s="47"/>
      <c r="G135" s="1"/>
      <c r="H135" s="1"/>
      <c r="I135" s="1"/>
    </row>
    <row r="136" ht="15.75" customHeight="1">
      <c r="A136" s="46"/>
      <c r="B136" s="46"/>
      <c r="C136" s="47"/>
      <c r="D136" s="47"/>
      <c r="E136" s="47"/>
      <c r="F136" s="47"/>
      <c r="G136" s="1"/>
      <c r="H136" s="1"/>
      <c r="I136" s="1"/>
    </row>
    <row r="137" ht="15.75" customHeight="1">
      <c r="A137" s="46"/>
      <c r="B137" s="46"/>
      <c r="C137" s="47"/>
      <c r="D137" s="47"/>
      <c r="E137" s="47"/>
      <c r="F137" s="47"/>
      <c r="G137" s="1"/>
      <c r="H137" s="1"/>
      <c r="I137" s="1"/>
    </row>
    <row r="138" ht="15.75" customHeight="1">
      <c r="A138" s="46"/>
      <c r="B138" s="46"/>
      <c r="C138" s="47"/>
      <c r="D138" s="47"/>
      <c r="E138" s="47"/>
      <c r="F138" s="47"/>
      <c r="G138" s="1"/>
      <c r="H138" s="1"/>
      <c r="I138" s="1"/>
    </row>
    <row r="139" ht="15.75" customHeight="1">
      <c r="A139" s="46"/>
      <c r="B139" s="46"/>
      <c r="C139" s="47"/>
      <c r="D139" s="47"/>
      <c r="E139" s="47"/>
      <c r="F139" s="47"/>
      <c r="G139" s="1"/>
      <c r="H139" s="1"/>
      <c r="I139" s="1"/>
    </row>
    <row r="140" ht="15.75" customHeight="1">
      <c r="A140" s="46"/>
      <c r="B140" s="46"/>
      <c r="C140" s="47"/>
      <c r="D140" s="47"/>
      <c r="E140" s="47"/>
      <c r="F140" s="47"/>
      <c r="G140" s="1"/>
      <c r="H140" s="1"/>
      <c r="I140" s="1"/>
    </row>
    <row r="141" ht="15.75" customHeight="1">
      <c r="A141" s="46"/>
      <c r="B141" s="46"/>
      <c r="C141" s="47"/>
      <c r="D141" s="47"/>
      <c r="E141" s="47"/>
      <c r="F141" s="47"/>
      <c r="G141" s="1"/>
      <c r="H141" s="1"/>
      <c r="I141" s="1"/>
    </row>
    <row r="142" ht="15.75" customHeight="1">
      <c r="A142" s="46"/>
      <c r="B142" s="46"/>
      <c r="C142" s="47"/>
      <c r="D142" s="47"/>
      <c r="E142" s="47"/>
      <c r="F142" s="47"/>
      <c r="G142" s="1"/>
      <c r="H142" s="1"/>
      <c r="I142" s="1"/>
    </row>
    <row r="143" ht="15.75" customHeight="1">
      <c r="A143" s="46"/>
      <c r="B143" s="46"/>
      <c r="C143" s="47"/>
      <c r="D143" s="47"/>
      <c r="E143" s="47"/>
      <c r="F143" s="47"/>
      <c r="G143" s="1"/>
      <c r="H143" s="1"/>
      <c r="I143" s="1"/>
    </row>
    <row r="144" ht="15.75" customHeight="1">
      <c r="A144" s="46"/>
      <c r="B144" s="46"/>
      <c r="C144" s="47"/>
      <c r="D144" s="47"/>
      <c r="E144" s="47"/>
      <c r="F144" s="47"/>
      <c r="G144" s="1"/>
      <c r="H144" s="1"/>
      <c r="I144" s="1"/>
    </row>
    <row r="145" ht="15.75" customHeight="1">
      <c r="A145" s="46"/>
      <c r="B145" s="46"/>
      <c r="C145" s="47"/>
      <c r="D145" s="47"/>
      <c r="E145" s="47"/>
      <c r="F145" s="47"/>
      <c r="G145" s="1"/>
      <c r="H145" s="1"/>
      <c r="I145" s="1"/>
    </row>
    <row r="146" ht="15.75" customHeight="1">
      <c r="A146" s="46"/>
      <c r="B146" s="46"/>
      <c r="C146" s="47"/>
      <c r="D146" s="47"/>
      <c r="E146" s="47"/>
      <c r="F146" s="47"/>
      <c r="G146" s="1"/>
      <c r="H146" s="1"/>
      <c r="I146" s="1"/>
    </row>
    <row r="147" ht="15.75" customHeight="1">
      <c r="A147" s="46"/>
      <c r="B147" s="46"/>
      <c r="C147" s="47"/>
      <c r="D147" s="47"/>
      <c r="E147" s="47"/>
      <c r="F147" s="47"/>
      <c r="G147" s="1"/>
      <c r="H147" s="1"/>
      <c r="I147" s="1"/>
    </row>
    <row r="148" ht="15.75" customHeight="1">
      <c r="A148" s="46"/>
      <c r="B148" s="46"/>
      <c r="C148" s="47"/>
      <c r="D148" s="47"/>
      <c r="E148" s="47"/>
      <c r="F148" s="47"/>
      <c r="G148" s="1"/>
      <c r="H148" s="1"/>
      <c r="I148" s="1"/>
    </row>
    <row r="149" ht="15.75" customHeight="1">
      <c r="A149" s="46"/>
      <c r="B149" s="46"/>
      <c r="C149" s="47"/>
      <c r="D149" s="47"/>
      <c r="E149" s="47"/>
      <c r="F149" s="47"/>
      <c r="G149" s="1"/>
      <c r="H149" s="1"/>
      <c r="I149" s="1"/>
    </row>
    <row r="150" ht="15.75" customHeight="1">
      <c r="A150" s="46"/>
      <c r="B150" s="46"/>
      <c r="C150" s="47"/>
      <c r="D150" s="47"/>
      <c r="E150" s="47"/>
      <c r="F150" s="47"/>
      <c r="G150" s="1"/>
      <c r="H150" s="1"/>
      <c r="I150" s="1"/>
    </row>
    <row r="151" ht="15.75" customHeight="1">
      <c r="A151" s="46"/>
      <c r="B151" s="46"/>
      <c r="C151" s="47"/>
      <c r="D151" s="47"/>
      <c r="E151" s="47"/>
      <c r="F151" s="47"/>
      <c r="G151" s="1"/>
      <c r="H151" s="1"/>
      <c r="I151" s="1"/>
    </row>
    <row r="152" ht="15.75" customHeight="1">
      <c r="A152" s="46"/>
      <c r="B152" s="46"/>
      <c r="C152" s="47"/>
      <c r="D152" s="47"/>
      <c r="E152" s="47"/>
      <c r="F152" s="47"/>
      <c r="G152" s="1"/>
      <c r="H152" s="1"/>
      <c r="I152" s="1"/>
    </row>
    <row r="153" ht="15.75" customHeight="1">
      <c r="A153" s="46"/>
      <c r="B153" s="46"/>
      <c r="C153" s="47"/>
      <c r="D153" s="47"/>
      <c r="E153" s="47"/>
      <c r="F153" s="47"/>
      <c r="G153" s="1"/>
      <c r="H153" s="1"/>
      <c r="I153" s="1"/>
    </row>
    <row r="154" ht="15.75" customHeight="1">
      <c r="A154" s="46"/>
      <c r="B154" s="46"/>
      <c r="C154" s="47"/>
      <c r="D154" s="47"/>
      <c r="E154" s="47"/>
      <c r="F154" s="47"/>
      <c r="G154" s="1"/>
      <c r="H154" s="1"/>
      <c r="I154" s="1"/>
    </row>
    <row r="155" ht="15.75" customHeight="1">
      <c r="A155" s="46"/>
      <c r="B155" s="46"/>
      <c r="C155" s="47"/>
      <c r="D155" s="47"/>
      <c r="E155" s="47"/>
      <c r="F155" s="47"/>
      <c r="G155" s="1"/>
      <c r="H155" s="1"/>
      <c r="I155" s="1"/>
    </row>
    <row r="156" ht="15.75" customHeight="1">
      <c r="A156" s="46"/>
      <c r="B156" s="46"/>
      <c r="C156" s="47"/>
      <c r="D156" s="47"/>
      <c r="E156" s="47"/>
      <c r="F156" s="47"/>
      <c r="G156" s="1"/>
      <c r="H156" s="1"/>
      <c r="I156" s="1"/>
    </row>
    <row r="157" ht="15.75" customHeight="1">
      <c r="A157" s="46"/>
      <c r="B157" s="46"/>
      <c r="C157" s="47"/>
      <c r="D157" s="47"/>
      <c r="E157" s="47"/>
      <c r="F157" s="47"/>
      <c r="G157" s="1"/>
      <c r="H157" s="1"/>
      <c r="I157" s="1"/>
    </row>
    <row r="158" ht="15.75" customHeight="1">
      <c r="A158" s="46"/>
      <c r="B158" s="46"/>
      <c r="C158" s="47"/>
      <c r="D158" s="47"/>
      <c r="E158" s="47"/>
      <c r="F158" s="47"/>
      <c r="G158" s="1"/>
      <c r="H158" s="1"/>
      <c r="I158" s="1"/>
    </row>
    <row r="159" ht="15.75" customHeight="1">
      <c r="A159" s="46"/>
      <c r="B159" s="46"/>
      <c r="C159" s="47"/>
      <c r="D159" s="47"/>
      <c r="E159" s="47"/>
      <c r="F159" s="47"/>
      <c r="G159" s="1"/>
      <c r="H159" s="1"/>
      <c r="I159" s="1"/>
    </row>
    <row r="160" ht="15.75" customHeight="1">
      <c r="A160" s="46"/>
      <c r="B160" s="46"/>
      <c r="C160" s="47"/>
      <c r="D160" s="47"/>
      <c r="E160" s="47"/>
      <c r="F160" s="47"/>
      <c r="G160" s="1"/>
      <c r="H160" s="1"/>
      <c r="I160" s="1"/>
    </row>
    <row r="161" ht="15.75" customHeight="1">
      <c r="A161" s="46"/>
      <c r="B161" s="46"/>
      <c r="C161" s="47"/>
      <c r="D161" s="47"/>
      <c r="E161" s="47"/>
      <c r="F161" s="47"/>
      <c r="G161" s="1"/>
      <c r="H161" s="1"/>
      <c r="I161" s="1"/>
    </row>
    <row r="162" ht="15.75" customHeight="1">
      <c r="A162" s="46"/>
      <c r="B162" s="46"/>
      <c r="C162" s="47"/>
      <c r="D162" s="47"/>
      <c r="E162" s="47"/>
      <c r="F162" s="47"/>
      <c r="G162" s="1"/>
      <c r="H162" s="1"/>
      <c r="I162" s="1"/>
    </row>
    <row r="163" ht="15.75" customHeight="1">
      <c r="A163" s="46"/>
      <c r="B163" s="46"/>
      <c r="C163" s="47"/>
      <c r="D163" s="47"/>
      <c r="E163" s="47"/>
      <c r="F163" s="47"/>
      <c r="G163" s="1"/>
      <c r="H163" s="1"/>
      <c r="I163" s="1"/>
    </row>
    <row r="164" ht="15.75" customHeight="1">
      <c r="A164" s="46"/>
      <c r="B164" s="46"/>
      <c r="C164" s="47"/>
      <c r="D164" s="47"/>
      <c r="E164" s="47"/>
      <c r="F164" s="47"/>
      <c r="G164" s="1"/>
      <c r="H164" s="1"/>
      <c r="I164" s="1"/>
    </row>
    <row r="165" ht="15.75" customHeight="1">
      <c r="A165" s="46"/>
      <c r="B165" s="46"/>
      <c r="C165" s="47"/>
      <c r="D165" s="47"/>
      <c r="E165" s="47"/>
      <c r="F165" s="47"/>
      <c r="G165" s="1"/>
      <c r="H165" s="1"/>
      <c r="I165" s="1"/>
    </row>
    <row r="166" ht="15.75" customHeight="1">
      <c r="A166" s="46"/>
      <c r="B166" s="46"/>
      <c r="C166" s="47"/>
      <c r="D166" s="47"/>
      <c r="E166" s="47"/>
      <c r="F166" s="47"/>
      <c r="G166" s="1"/>
      <c r="H166" s="1"/>
      <c r="I166" s="1"/>
    </row>
    <row r="167" ht="15.75" customHeight="1">
      <c r="A167" s="46"/>
      <c r="B167" s="46"/>
      <c r="C167" s="47"/>
      <c r="D167" s="47"/>
      <c r="E167" s="47"/>
      <c r="F167" s="47"/>
      <c r="G167" s="1"/>
      <c r="H167" s="1"/>
      <c r="I167" s="1"/>
    </row>
    <row r="168" ht="15.75" customHeight="1">
      <c r="A168" s="46"/>
      <c r="B168" s="46"/>
      <c r="C168" s="47"/>
      <c r="D168" s="47"/>
      <c r="E168" s="47"/>
      <c r="F168" s="47"/>
      <c r="G168" s="1"/>
      <c r="H168" s="1"/>
      <c r="I168" s="1"/>
    </row>
    <row r="169" ht="15.75" customHeight="1">
      <c r="A169" s="46"/>
      <c r="B169" s="46"/>
      <c r="C169" s="47"/>
      <c r="D169" s="47"/>
      <c r="E169" s="47"/>
      <c r="F169" s="47"/>
      <c r="G169" s="1"/>
      <c r="H169" s="1"/>
      <c r="I169" s="1"/>
    </row>
    <row r="170" ht="15.75" customHeight="1">
      <c r="A170" s="46"/>
      <c r="B170" s="46"/>
      <c r="C170" s="47"/>
      <c r="D170" s="47"/>
      <c r="E170" s="47"/>
      <c r="F170" s="47"/>
      <c r="G170" s="1"/>
      <c r="H170" s="1"/>
      <c r="I170" s="1"/>
    </row>
    <row r="171" ht="15.75" customHeight="1">
      <c r="A171" s="46"/>
      <c r="B171" s="46"/>
      <c r="C171" s="47"/>
      <c r="D171" s="47"/>
      <c r="E171" s="47"/>
      <c r="F171" s="47"/>
      <c r="G171" s="1"/>
      <c r="H171" s="1"/>
      <c r="I171" s="1"/>
    </row>
    <row r="172" ht="15.75" customHeight="1">
      <c r="A172" s="46"/>
      <c r="B172" s="46"/>
      <c r="C172" s="47"/>
      <c r="D172" s="47"/>
      <c r="E172" s="47"/>
      <c r="F172" s="47"/>
      <c r="G172" s="1"/>
      <c r="H172" s="1"/>
      <c r="I172" s="1"/>
    </row>
    <row r="173" ht="15.75" customHeight="1">
      <c r="A173" s="46"/>
      <c r="B173" s="46"/>
      <c r="C173" s="47"/>
      <c r="D173" s="47"/>
      <c r="E173" s="47"/>
      <c r="F173" s="47"/>
      <c r="G173" s="1"/>
      <c r="H173" s="1"/>
      <c r="I173" s="1"/>
    </row>
    <row r="174" ht="15.75" customHeight="1">
      <c r="A174" s="46"/>
      <c r="B174" s="46"/>
      <c r="C174" s="47"/>
      <c r="D174" s="47"/>
      <c r="E174" s="47"/>
      <c r="F174" s="47"/>
      <c r="G174" s="1"/>
      <c r="H174" s="1"/>
      <c r="I174" s="1"/>
    </row>
    <row r="175" ht="15.75" customHeight="1">
      <c r="A175" s="46"/>
      <c r="B175" s="46"/>
      <c r="C175" s="47"/>
      <c r="D175" s="47"/>
      <c r="E175" s="47"/>
      <c r="F175" s="47"/>
      <c r="G175" s="1"/>
      <c r="H175" s="1"/>
      <c r="I175" s="1"/>
    </row>
    <row r="176" ht="15.75" customHeight="1">
      <c r="A176" s="46"/>
      <c r="B176" s="46"/>
      <c r="C176" s="47"/>
      <c r="D176" s="47"/>
      <c r="E176" s="47"/>
      <c r="F176" s="47"/>
      <c r="G176" s="1"/>
      <c r="H176" s="1"/>
      <c r="I176" s="1"/>
    </row>
    <row r="177" ht="15.75" customHeight="1">
      <c r="A177" s="46"/>
      <c r="B177" s="46"/>
      <c r="C177" s="47"/>
      <c r="D177" s="47"/>
      <c r="E177" s="47"/>
      <c r="F177" s="47"/>
      <c r="G177" s="1"/>
      <c r="H177" s="1"/>
      <c r="I177" s="1"/>
    </row>
    <row r="178" ht="15.75" customHeight="1">
      <c r="A178" s="46"/>
      <c r="B178" s="46"/>
      <c r="C178" s="47"/>
      <c r="D178" s="47"/>
      <c r="E178" s="47"/>
      <c r="F178" s="47"/>
      <c r="G178" s="1"/>
      <c r="H178" s="1"/>
      <c r="I178" s="1"/>
    </row>
    <row r="179" ht="15.75" customHeight="1">
      <c r="A179" s="46"/>
      <c r="B179" s="46"/>
      <c r="C179" s="47"/>
      <c r="D179" s="47"/>
      <c r="E179" s="47"/>
      <c r="F179" s="47"/>
      <c r="G179" s="1"/>
      <c r="H179" s="1"/>
      <c r="I179" s="1"/>
    </row>
    <row r="180" ht="15.75" customHeight="1">
      <c r="A180" s="46"/>
      <c r="B180" s="46"/>
      <c r="C180" s="47"/>
      <c r="D180" s="47"/>
      <c r="E180" s="47"/>
      <c r="F180" s="47"/>
      <c r="G180" s="1"/>
      <c r="H180" s="1"/>
      <c r="I180" s="1"/>
    </row>
    <row r="181" ht="15.75" customHeight="1">
      <c r="A181" s="46"/>
      <c r="B181" s="46"/>
      <c r="C181" s="47"/>
      <c r="D181" s="47"/>
      <c r="E181" s="47"/>
      <c r="F181" s="47"/>
      <c r="G181" s="1"/>
      <c r="H181" s="1"/>
      <c r="I181" s="1"/>
    </row>
    <row r="182" ht="15.75" customHeight="1">
      <c r="A182" s="46"/>
      <c r="B182" s="46"/>
      <c r="C182" s="47"/>
      <c r="D182" s="47"/>
      <c r="E182" s="47"/>
      <c r="F182" s="47"/>
      <c r="G182" s="1"/>
      <c r="H182" s="1"/>
      <c r="I182" s="1"/>
    </row>
    <row r="183" ht="15.75" customHeight="1">
      <c r="A183" s="46"/>
      <c r="B183" s="46"/>
      <c r="C183" s="47"/>
      <c r="D183" s="47"/>
      <c r="E183" s="47"/>
      <c r="F183" s="47"/>
      <c r="G183" s="1"/>
      <c r="H183" s="1"/>
      <c r="I183" s="1"/>
    </row>
    <row r="184" ht="15.75" customHeight="1">
      <c r="A184" s="46"/>
      <c r="B184" s="46"/>
      <c r="C184" s="47"/>
      <c r="D184" s="47"/>
      <c r="E184" s="47"/>
      <c r="F184" s="47"/>
      <c r="G184" s="1"/>
      <c r="H184" s="1"/>
      <c r="I184" s="1"/>
    </row>
    <row r="185" ht="15.75" customHeight="1">
      <c r="A185" s="46"/>
      <c r="B185" s="46"/>
      <c r="C185" s="47"/>
      <c r="D185" s="47"/>
      <c r="E185" s="47"/>
      <c r="F185" s="47"/>
      <c r="G185" s="1"/>
      <c r="H185" s="1"/>
      <c r="I185" s="1"/>
    </row>
    <row r="186" ht="15.75" customHeight="1">
      <c r="A186" s="46"/>
      <c r="B186" s="46"/>
      <c r="C186" s="47"/>
      <c r="D186" s="47"/>
      <c r="E186" s="47"/>
      <c r="F186" s="47"/>
      <c r="G186" s="1"/>
      <c r="H186" s="1"/>
      <c r="I186" s="1"/>
    </row>
    <row r="187" ht="15.75" customHeight="1">
      <c r="A187" s="46"/>
      <c r="B187" s="46"/>
      <c r="C187" s="47"/>
      <c r="D187" s="47"/>
      <c r="E187" s="47"/>
      <c r="F187" s="47"/>
      <c r="G187" s="1"/>
      <c r="H187" s="1"/>
      <c r="I187" s="1"/>
    </row>
    <row r="188" ht="15.75" customHeight="1">
      <c r="A188" s="46"/>
      <c r="B188" s="46"/>
      <c r="C188" s="47"/>
      <c r="D188" s="47"/>
      <c r="E188" s="47"/>
      <c r="F188" s="47"/>
      <c r="G188" s="1"/>
      <c r="H188" s="1"/>
      <c r="I188" s="1"/>
    </row>
    <row r="189" ht="15.75" customHeight="1">
      <c r="A189" s="46"/>
      <c r="B189" s="46"/>
      <c r="C189" s="47"/>
      <c r="D189" s="47"/>
      <c r="E189" s="47"/>
      <c r="F189" s="47"/>
      <c r="G189" s="1"/>
      <c r="H189" s="1"/>
      <c r="I189" s="1"/>
    </row>
    <row r="190" ht="15.75" customHeight="1">
      <c r="A190" s="46"/>
      <c r="B190" s="46"/>
      <c r="C190" s="47"/>
      <c r="D190" s="47"/>
      <c r="E190" s="47"/>
      <c r="F190" s="47"/>
      <c r="G190" s="1"/>
      <c r="H190" s="1"/>
      <c r="I190" s="1"/>
    </row>
    <row r="191" ht="15.75" customHeight="1">
      <c r="A191" s="46"/>
      <c r="B191" s="46"/>
      <c r="C191" s="47"/>
      <c r="D191" s="47"/>
      <c r="E191" s="47"/>
      <c r="F191" s="47"/>
      <c r="G191" s="1"/>
      <c r="H191" s="1"/>
      <c r="I191" s="1"/>
    </row>
    <row r="192" ht="15.75" customHeight="1">
      <c r="A192" s="46"/>
      <c r="B192" s="46"/>
      <c r="C192" s="47"/>
      <c r="D192" s="47"/>
      <c r="E192" s="47"/>
      <c r="F192" s="47"/>
      <c r="G192" s="1"/>
      <c r="H192" s="1"/>
      <c r="I192" s="1"/>
    </row>
    <row r="193" ht="15.75" customHeight="1">
      <c r="A193" s="46"/>
      <c r="B193" s="46"/>
      <c r="C193" s="47"/>
      <c r="D193" s="47"/>
      <c r="E193" s="47"/>
      <c r="F193" s="47"/>
      <c r="G193" s="1"/>
      <c r="H193" s="1"/>
      <c r="I193" s="1"/>
    </row>
    <row r="194" ht="15.75" customHeight="1">
      <c r="A194" s="46"/>
      <c r="B194" s="46"/>
      <c r="C194" s="47"/>
      <c r="D194" s="47"/>
      <c r="E194" s="47"/>
      <c r="F194" s="47"/>
      <c r="G194" s="1"/>
      <c r="H194" s="1"/>
      <c r="I194" s="1"/>
    </row>
    <row r="195" ht="15.75" customHeight="1">
      <c r="A195" s="46"/>
      <c r="B195" s="46"/>
      <c r="C195" s="47"/>
      <c r="D195" s="47"/>
      <c r="E195" s="47"/>
      <c r="F195" s="47"/>
      <c r="G195" s="1"/>
      <c r="H195" s="1"/>
      <c r="I195" s="1"/>
    </row>
    <row r="196" ht="15.75" customHeight="1">
      <c r="A196" s="46"/>
      <c r="B196" s="46"/>
      <c r="C196" s="47"/>
      <c r="D196" s="47"/>
      <c r="E196" s="47"/>
      <c r="F196" s="47"/>
      <c r="G196" s="1"/>
      <c r="H196" s="1"/>
      <c r="I196" s="1"/>
    </row>
    <row r="197" ht="15.75" customHeight="1">
      <c r="A197" s="46"/>
      <c r="B197" s="46"/>
      <c r="C197" s="47"/>
      <c r="D197" s="47"/>
      <c r="E197" s="47"/>
      <c r="F197" s="47"/>
      <c r="G197" s="1"/>
      <c r="H197" s="1"/>
      <c r="I197" s="1"/>
    </row>
    <row r="198" ht="15.75" customHeight="1">
      <c r="A198" s="46"/>
      <c r="B198" s="46"/>
      <c r="C198" s="47"/>
      <c r="D198" s="47"/>
      <c r="E198" s="47"/>
      <c r="F198" s="47"/>
      <c r="G198" s="1"/>
      <c r="H198" s="1"/>
      <c r="I198" s="1"/>
    </row>
    <row r="199" ht="15.75" customHeight="1">
      <c r="A199" s="46"/>
      <c r="B199" s="46"/>
      <c r="C199" s="47"/>
      <c r="D199" s="47"/>
      <c r="E199" s="47"/>
      <c r="F199" s="47"/>
      <c r="G199" s="1"/>
      <c r="H199" s="1"/>
      <c r="I199" s="1"/>
    </row>
    <row r="200" ht="15.75" customHeight="1">
      <c r="A200" s="46"/>
      <c r="B200" s="46"/>
      <c r="C200" s="47"/>
      <c r="D200" s="47"/>
      <c r="E200" s="47"/>
      <c r="F200" s="47"/>
      <c r="G200" s="1"/>
      <c r="H200" s="1"/>
      <c r="I200" s="1"/>
    </row>
    <row r="201" ht="15.75" customHeight="1">
      <c r="A201" s="46"/>
      <c r="B201" s="46"/>
      <c r="C201" s="47"/>
      <c r="D201" s="47"/>
      <c r="E201" s="47"/>
      <c r="F201" s="47"/>
      <c r="G201" s="1"/>
      <c r="H201" s="1"/>
      <c r="I201" s="1"/>
    </row>
    <row r="202" ht="15.75" customHeight="1">
      <c r="A202" s="46"/>
      <c r="B202" s="46"/>
      <c r="C202" s="47"/>
      <c r="D202" s="47"/>
      <c r="E202" s="47"/>
      <c r="F202" s="47"/>
      <c r="G202" s="1"/>
      <c r="H202" s="1"/>
      <c r="I202" s="1"/>
    </row>
    <row r="203" ht="15.75" customHeight="1">
      <c r="A203" s="46"/>
      <c r="B203" s="46"/>
      <c r="C203" s="47"/>
      <c r="D203" s="47"/>
      <c r="E203" s="47"/>
      <c r="F203" s="47"/>
      <c r="G203" s="1"/>
      <c r="H203" s="1"/>
      <c r="I203" s="1"/>
    </row>
    <row r="204" ht="15.75" customHeight="1">
      <c r="A204" s="46"/>
      <c r="B204" s="46"/>
      <c r="C204" s="47"/>
      <c r="D204" s="47"/>
      <c r="E204" s="47"/>
      <c r="F204" s="47"/>
      <c r="G204" s="1"/>
      <c r="H204" s="1"/>
      <c r="I204" s="1"/>
    </row>
    <row r="205" ht="15.75" customHeight="1">
      <c r="A205" s="46"/>
      <c r="B205" s="46"/>
      <c r="C205" s="47"/>
      <c r="D205" s="47"/>
      <c r="E205" s="47"/>
      <c r="F205" s="47"/>
      <c r="G205" s="1"/>
      <c r="H205" s="1"/>
      <c r="I205" s="1"/>
    </row>
    <row r="206" ht="15.75" customHeight="1">
      <c r="A206" s="46"/>
      <c r="B206" s="46"/>
      <c r="C206" s="47"/>
      <c r="D206" s="47"/>
      <c r="E206" s="47"/>
      <c r="F206" s="47"/>
      <c r="G206" s="1"/>
      <c r="H206" s="1"/>
      <c r="I206" s="1"/>
    </row>
    <row r="207" ht="15.75" customHeight="1">
      <c r="A207" s="46"/>
      <c r="B207" s="46"/>
      <c r="C207" s="47"/>
      <c r="D207" s="47"/>
      <c r="E207" s="47"/>
      <c r="F207" s="47"/>
      <c r="G207" s="1"/>
      <c r="H207" s="1"/>
      <c r="I207" s="1"/>
    </row>
    <row r="208" ht="15.75" customHeight="1">
      <c r="A208" s="46"/>
      <c r="B208" s="46"/>
      <c r="C208" s="47"/>
      <c r="D208" s="47"/>
      <c r="E208" s="47"/>
      <c r="F208" s="47"/>
      <c r="G208" s="1"/>
      <c r="H208" s="1"/>
      <c r="I208" s="1"/>
    </row>
    <row r="209" ht="15.75" customHeight="1">
      <c r="A209" s="46"/>
      <c r="B209" s="46"/>
      <c r="C209" s="47"/>
      <c r="D209" s="47"/>
      <c r="E209" s="47"/>
      <c r="F209" s="47"/>
      <c r="G209" s="1"/>
      <c r="H209" s="1"/>
      <c r="I209" s="1"/>
    </row>
    <row r="210" ht="15.75" customHeight="1">
      <c r="A210" s="46"/>
      <c r="B210" s="46"/>
      <c r="C210" s="47"/>
      <c r="D210" s="47"/>
      <c r="E210" s="47"/>
      <c r="F210" s="47"/>
      <c r="G210" s="1"/>
      <c r="H210" s="1"/>
      <c r="I210" s="1"/>
    </row>
    <row r="211" ht="15.75" customHeight="1">
      <c r="A211" s="46"/>
      <c r="B211" s="46"/>
      <c r="C211" s="47"/>
      <c r="D211" s="47"/>
      <c r="E211" s="47"/>
      <c r="F211" s="47"/>
      <c r="G211" s="1"/>
      <c r="H211" s="1"/>
      <c r="I211" s="1"/>
    </row>
    <row r="212" ht="15.75" customHeight="1">
      <c r="A212" s="46"/>
      <c r="B212" s="46"/>
      <c r="C212" s="47"/>
      <c r="D212" s="47"/>
      <c r="E212" s="47"/>
      <c r="F212" s="47"/>
      <c r="G212" s="1"/>
      <c r="H212" s="1"/>
      <c r="I212" s="1"/>
    </row>
    <row r="213" ht="15.75" customHeight="1">
      <c r="A213" s="46"/>
      <c r="B213" s="46"/>
      <c r="C213" s="47"/>
      <c r="D213" s="47"/>
      <c r="E213" s="47"/>
      <c r="F213" s="47"/>
      <c r="G213" s="1"/>
      <c r="H213" s="1"/>
      <c r="I213" s="1"/>
    </row>
    <row r="214" ht="15.75" customHeight="1">
      <c r="A214" s="46"/>
      <c r="B214" s="46"/>
      <c r="C214" s="47"/>
      <c r="D214" s="47"/>
      <c r="E214" s="47"/>
      <c r="F214" s="47"/>
      <c r="G214" s="1"/>
      <c r="H214" s="1"/>
      <c r="I214" s="1"/>
    </row>
    <row r="215" ht="15.75" customHeight="1">
      <c r="A215" s="46"/>
      <c r="B215" s="46"/>
      <c r="C215" s="47"/>
      <c r="D215" s="47"/>
      <c r="E215" s="47"/>
      <c r="F215" s="47"/>
      <c r="G215" s="1"/>
      <c r="H215" s="1"/>
      <c r="I215" s="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15:I15"/>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6" width="26.43"/>
    <col customWidth="1" min="7" max="8" width="13.71"/>
    <col customWidth="1" min="9" max="25" width="8.0"/>
  </cols>
  <sheetData>
    <row r="1">
      <c r="A1" s="46"/>
      <c r="B1" s="46"/>
      <c r="C1" s="47"/>
      <c r="D1" s="47"/>
      <c r="E1" s="47"/>
      <c r="F1" s="1"/>
      <c r="G1" s="1"/>
      <c r="H1" s="1"/>
    </row>
    <row r="2" ht="15.75" customHeight="1">
      <c r="A2" s="181" t="s">
        <v>4479</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4.25" customHeight="1">
      <c r="A4" s="188" t="s">
        <v>4480</v>
      </c>
      <c r="B4" s="50"/>
      <c r="C4" s="50"/>
      <c r="D4" s="50"/>
      <c r="E4" s="51"/>
      <c r="F4" s="495"/>
      <c r="G4" s="495"/>
      <c r="H4" s="495"/>
      <c r="I4" s="54"/>
      <c r="J4" s="54"/>
      <c r="K4" s="54"/>
      <c r="L4" s="54"/>
      <c r="M4" s="54"/>
      <c r="N4" s="54"/>
      <c r="O4" s="54"/>
      <c r="P4" s="54"/>
      <c r="Q4" s="54"/>
      <c r="R4" s="54"/>
      <c r="S4" s="54"/>
      <c r="T4" s="54"/>
      <c r="U4" s="54"/>
      <c r="V4" s="54"/>
      <c r="W4" s="54"/>
      <c r="X4" s="54"/>
      <c r="Y4" s="54"/>
    </row>
    <row r="5" ht="16.5" customHeight="1">
      <c r="A5" s="342" t="s">
        <v>4481</v>
      </c>
      <c r="B5" s="50"/>
      <c r="C5" s="50"/>
      <c r="D5" s="50"/>
      <c r="E5" s="51"/>
      <c r="F5" s="495"/>
      <c r="G5" s="495"/>
      <c r="H5" s="495"/>
      <c r="I5" s="54"/>
      <c r="J5" s="54"/>
      <c r="K5" s="54"/>
      <c r="L5" s="54"/>
      <c r="M5" s="54"/>
      <c r="N5" s="54"/>
      <c r="O5" s="54"/>
      <c r="P5" s="54"/>
      <c r="Q5" s="54"/>
      <c r="R5" s="54"/>
      <c r="S5" s="54"/>
      <c r="T5" s="54"/>
      <c r="U5" s="54"/>
      <c r="V5" s="54"/>
      <c r="W5" s="54"/>
      <c r="X5" s="54"/>
      <c r="Y5" s="54"/>
    </row>
    <row r="6" ht="27.0" customHeight="1">
      <c r="A6" s="498" t="s">
        <v>4482</v>
      </c>
      <c r="B6" s="50"/>
      <c r="C6" s="50"/>
      <c r="D6" s="50"/>
      <c r="E6" s="51"/>
      <c r="F6" s="495"/>
      <c r="G6" s="495"/>
      <c r="H6" s="495"/>
      <c r="I6" s="54"/>
      <c r="J6" s="54"/>
      <c r="K6" s="54"/>
      <c r="L6" s="54"/>
      <c r="M6" s="54"/>
      <c r="N6" s="54"/>
      <c r="O6" s="54"/>
      <c r="P6" s="54"/>
      <c r="Q6" s="54"/>
      <c r="R6" s="54"/>
      <c r="S6" s="54"/>
      <c r="T6" s="54"/>
      <c r="U6" s="54"/>
      <c r="V6" s="54"/>
      <c r="W6" s="54"/>
      <c r="X6" s="54"/>
      <c r="Y6" s="54"/>
    </row>
    <row r="7">
      <c r="A7" s="60"/>
      <c r="B7" s="60"/>
      <c r="C7" s="61"/>
      <c r="D7" s="61"/>
      <c r="E7" s="61"/>
      <c r="F7" s="60"/>
      <c r="G7" s="60"/>
      <c r="H7" s="60"/>
      <c r="I7" s="54"/>
      <c r="J7" s="54"/>
      <c r="K7" s="54"/>
      <c r="L7" s="54"/>
      <c r="M7" s="54"/>
      <c r="N7" s="54"/>
      <c r="O7" s="54"/>
      <c r="P7" s="54"/>
      <c r="Q7" s="54"/>
      <c r="R7" s="54"/>
      <c r="S7" s="54"/>
      <c r="T7" s="54"/>
      <c r="U7" s="54"/>
      <c r="V7" s="54"/>
      <c r="W7" s="54"/>
      <c r="X7" s="54"/>
      <c r="Y7" s="54"/>
    </row>
    <row r="8" ht="61.5" customHeight="1">
      <c r="A8" s="191" t="s">
        <v>2702</v>
      </c>
      <c r="B8" s="64" t="s">
        <v>8</v>
      </c>
      <c r="C8" s="191" t="s">
        <v>4483</v>
      </c>
      <c r="D8" s="191" t="s">
        <v>153</v>
      </c>
      <c r="E8" s="191" t="s">
        <v>157</v>
      </c>
      <c r="F8" s="182" t="s">
        <v>158</v>
      </c>
      <c r="I8" s="54"/>
      <c r="J8" s="54"/>
      <c r="K8" s="54"/>
      <c r="L8" s="54"/>
      <c r="M8" s="54"/>
      <c r="N8" s="54"/>
      <c r="O8" s="54"/>
      <c r="P8" s="54"/>
      <c r="Q8" s="54"/>
      <c r="R8" s="54"/>
      <c r="S8" s="54"/>
      <c r="T8" s="54"/>
      <c r="U8" s="54"/>
      <c r="V8" s="54"/>
      <c r="W8" s="54"/>
      <c r="X8" s="54"/>
      <c r="Y8" s="54"/>
    </row>
    <row r="9">
      <c r="A9" s="83" t="s">
        <v>721</v>
      </c>
      <c r="B9" s="83" t="s">
        <v>52</v>
      </c>
      <c r="C9" s="83" t="s">
        <v>4484</v>
      </c>
      <c r="D9" s="83" t="s">
        <v>4485</v>
      </c>
      <c r="E9" s="83">
        <v>203.0</v>
      </c>
      <c r="F9" s="83" t="s">
        <v>51</v>
      </c>
    </row>
    <row r="10">
      <c r="A10" s="83" t="s">
        <v>54</v>
      </c>
      <c r="B10" s="83" t="s">
        <v>52</v>
      </c>
      <c r="C10" s="83" t="s">
        <v>4486</v>
      </c>
      <c r="D10" s="83">
        <v>231.0</v>
      </c>
      <c r="E10" s="83">
        <v>231.0</v>
      </c>
      <c r="F10" s="83" t="s">
        <v>54</v>
      </c>
    </row>
    <row r="11">
      <c r="A11" s="83" t="s">
        <v>4487</v>
      </c>
      <c r="B11" s="83" t="s">
        <v>52</v>
      </c>
      <c r="C11" s="83">
        <v>16.0</v>
      </c>
      <c r="D11" s="83">
        <v>448.0</v>
      </c>
      <c r="E11" s="83">
        <v>448.0</v>
      </c>
      <c r="F11" s="83" t="s">
        <v>4488</v>
      </c>
    </row>
    <row r="12">
      <c r="A12" s="83" t="s">
        <v>56</v>
      </c>
      <c r="B12" s="83" t="s">
        <v>52</v>
      </c>
      <c r="C12" s="83">
        <v>7.0</v>
      </c>
      <c r="D12" s="83">
        <v>196.0</v>
      </c>
      <c r="E12" s="83">
        <v>196.0</v>
      </c>
      <c r="F12" s="83" t="s">
        <v>56</v>
      </c>
    </row>
    <row r="13">
      <c r="A13" s="83" t="s">
        <v>57</v>
      </c>
      <c r="B13" s="83" t="s">
        <v>52</v>
      </c>
      <c r="C13" s="83" t="s">
        <v>4484</v>
      </c>
      <c r="D13" s="83">
        <v>203.0</v>
      </c>
      <c r="E13" s="83">
        <v>203.0</v>
      </c>
      <c r="F13" s="83" t="s">
        <v>57</v>
      </c>
    </row>
    <row r="14">
      <c r="A14" s="83" t="s">
        <v>58</v>
      </c>
      <c r="B14" s="83" t="s">
        <v>4489</v>
      </c>
      <c r="C14" s="83">
        <v>16.0</v>
      </c>
      <c r="D14" s="83">
        <v>448.0</v>
      </c>
      <c r="E14" s="83">
        <v>448.0</v>
      </c>
      <c r="F14" s="83" t="s">
        <v>58</v>
      </c>
    </row>
    <row r="15">
      <c r="A15" s="83" t="s">
        <v>60</v>
      </c>
      <c r="B15" s="83" t="s">
        <v>52</v>
      </c>
      <c r="C15" s="83">
        <v>9.0</v>
      </c>
      <c r="D15" s="83" t="s">
        <v>4490</v>
      </c>
      <c r="E15" s="83">
        <v>252.0</v>
      </c>
      <c r="F15" s="83" t="s">
        <v>60</v>
      </c>
    </row>
    <row r="16">
      <c r="A16" s="83" t="s">
        <v>61</v>
      </c>
      <c r="B16" s="83" t="s">
        <v>52</v>
      </c>
      <c r="C16" s="83" t="s">
        <v>4491</v>
      </c>
      <c r="D16" s="83" t="s">
        <v>4492</v>
      </c>
      <c r="E16" s="83">
        <v>294.0</v>
      </c>
      <c r="F16" s="83" t="s">
        <v>385</v>
      </c>
    </row>
    <row r="17">
      <c r="A17" s="83" t="s">
        <v>728</v>
      </c>
      <c r="B17" s="83" t="s">
        <v>52</v>
      </c>
      <c r="C17" s="83">
        <v>9.0</v>
      </c>
      <c r="D17" s="83">
        <v>252.0</v>
      </c>
      <c r="E17" s="83">
        <v>252.0</v>
      </c>
      <c r="F17" s="83" t="s">
        <v>62</v>
      </c>
    </row>
    <row r="18">
      <c r="A18" s="83" t="s">
        <v>4493</v>
      </c>
      <c r="B18" s="83" t="s">
        <v>52</v>
      </c>
      <c r="C18" s="83">
        <v>16.0</v>
      </c>
      <c r="D18" s="83">
        <v>448.0</v>
      </c>
      <c r="E18" s="83">
        <v>448.0</v>
      </c>
      <c r="F18" s="83" t="s">
        <v>4493</v>
      </c>
    </row>
    <row r="19">
      <c r="A19" s="83" t="s">
        <v>4182</v>
      </c>
      <c r="B19" s="83" t="s">
        <v>52</v>
      </c>
      <c r="C19" s="83">
        <v>14.0</v>
      </c>
      <c r="D19" s="83">
        <v>392.0</v>
      </c>
      <c r="E19" s="83">
        <v>392.0</v>
      </c>
      <c r="F19" s="83" t="s">
        <v>4182</v>
      </c>
    </row>
    <row r="20">
      <c r="A20" s="83" t="s">
        <v>4494</v>
      </c>
      <c r="B20" s="83" t="s">
        <v>52</v>
      </c>
      <c r="C20" s="83">
        <v>11.0</v>
      </c>
      <c r="D20" s="83">
        <v>308.0</v>
      </c>
      <c r="E20" s="83">
        <v>308.0</v>
      </c>
      <c r="F20" s="83" t="s">
        <v>66</v>
      </c>
    </row>
    <row r="21" ht="15.75" customHeight="1">
      <c r="A21" s="83" t="s">
        <v>408</v>
      </c>
      <c r="B21" s="83" t="s">
        <v>52</v>
      </c>
      <c r="C21" s="83">
        <v>11.0</v>
      </c>
      <c r="D21" s="83">
        <v>308.0</v>
      </c>
      <c r="E21" s="83">
        <v>308.0</v>
      </c>
      <c r="F21" s="83" t="s">
        <v>408</v>
      </c>
    </row>
    <row r="22" ht="15.75" customHeight="1">
      <c r="A22" s="83" t="s">
        <v>4495</v>
      </c>
      <c r="B22" s="83" t="s">
        <v>52</v>
      </c>
      <c r="C22" s="83">
        <v>14.0</v>
      </c>
      <c r="D22" s="83">
        <v>392.0</v>
      </c>
      <c r="E22" s="83">
        <v>392.0</v>
      </c>
      <c r="F22" s="83" t="s">
        <v>68</v>
      </c>
    </row>
    <row r="23" ht="15.75" customHeight="1">
      <c r="A23" s="83" t="s">
        <v>4496</v>
      </c>
      <c r="B23" s="83" t="s">
        <v>52</v>
      </c>
      <c r="C23" s="83">
        <v>11.0</v>
      </c>
      <c r="D23" s="83">
        <v>308.0</v>
      </c>
      <c r="E23" s="83">
        <v>308.0</v>
      </c>
      <c r="F23" s="83" t="s">
        <v>69</v>
      </c>
    </row>
    <row r="24" ht="15.75" customHeight="1">
      <c r="A24" s="83" t="s">
        <v>70</v>
      </c>
      <c r="B24" s="83" t="s">
        <v>52</v>
      </c>
      <c r="C24" s="83">
        <v>8.0</v>
      </c>
      <c r="D24" s="83">
        <v>224.0</v>
      </c>
      <c r="E24" s="83">
        <v>224.0</v>
      </c>
      <c r="F24" s="83" t="s">
        <v>70</v>
      </c>
    </row>
    <row r="25" ht="15.75" customHeight="1">
      <c r="A25" s="83" t="s">
        <v>438</v>
      </c>
      <c r="B25" s="83" t="s">
        <v>52</v>
      </c>
      <c r="C25" s="83">
        <v>9.0</v>
      </c>
      <c r="D25" s="83" t="s">
        <v>4497</v>
      </c>
      <c r="E25" s="83">
        <v>252.0</v>
      </c>
      <c r="F25" s="83" t="s">
        <v>438</v>
      </c>
    </row>
    <row r="26" ht="15.75" customHeight="1">
      <c r="A26" s="83" t="s">
        <v>4498</v>
      </c>
      <c r="B26" s="83" t="s">
        <v>52</v>
      </c>
      <c r="C26" s="83">
        <v>9.0</v>
      </c>
      <c r="D26" s="83" t="s">
        <v>4497</v>
      </c>
      <c r="E26" s="83">
        <v>252.0</v>
      </c>
      <c r="F26" s="83" t="s">
        <v>72</v>
      </c>
    </row>
    <row r="27" ht="15.75" customHeight="1">
      <c r="A27" s="83" t="s">
        <v>1591</v>
      </c>
      <c r="B27" s="83" t="s">
        <v>52</v>
      </c>
      <c r="C27" s="90">
        <v>280.0</v>
      </c>
      <c r="D27" s="90">
        <v>1.0</v>
      </c>
      <c r="E27" s="90">
        <v>280.0</v>
      </c>
      <c r="F27" s="83" t="s">
        <v>1591</v>
      </c>
    </row>
    <row r="28" ht="15.75" customHeight="1">
      <c r="A28" s="83" t="s">
        <v>74</v>
      </c>
      <c r="B28" s="83" t="s">
        <v>52</v>
      </c>
      <c r="C28" s="83" t="s">
        <v>4499</v>
      </c>
      <c r="D28" s="83">
        <v>315.0</v>
      </c>
      <c r="E28" s="83">
        <v>315.0</v>
      </c>
      <c r="F28" s="83" t="s">
        <v>74</v>
      </c>
    </row>
    <row r="29" ht="15.75" customHeight="1">
      <c r="A29" s="83" t="s">
        <v>3898</v>
      </c>
      <c r="B29" s="83" t="s">
        <v>52</v>
      </c>
      <c r="C29" s="83" t="s">
        <v>4500</v>
      </c>
      <c r="D29" s="83" t="s">
        <v>4501</v>
      </c>
      <c r="E29" s="83">
        <v>336.0</v>
      </c>
      <c r="F29" s="83" t="s">
        <v>4502</v>
      </c>
    </row>
    <row r="30" ht="15.75" customHeight="1">
      <c r="A30" s="83" t="s">
        <v>4214</v>
      </c>
      <c r="B30" s="83" t="s">
        <v>86</v>
      </c>
      <c r="C30" s="83">
        <v>12.0</v>
      </c>
      <c r="D30" s="83">
        <v>336.0</v>
      </c>
      <c r="E30" s="83">
        <v>336.0</v>
      </c>
      <c r="F30" s="83" t="s">
        <v>77</v>
      </c>
    </row>
    <row r="31" ht="15.75" customHeight="1">
      <c r="A31" s="90" t="s">
        <v>4503</v>
      </c>
      <c r="B31" s="90" t="s">
        <v>52</v>
      </c>
      <c r="C31" s="90">
        <v>16.0</v>
      </c>
      <c r="D31" s="90">
        <v>448.0</v>
      </c>
      <c r="E31" s="90">
        <v>448.0</v>
      </c>
      <c r="F31" s="83" t="s">
        <v>78</v>
      </c>
    </row>
    <row r="32" ht="15.75" customHeight="1">
      <c r="A32" s="83" t="s">
        <v>79</v>
      </c>
      <c r="B32" s="83" t="s">
        <v>52</v>
      </c>
      <c r="C32" s="83">
        <v>12.0</v>
      </c>
      <c r="D32" s="83">
        <v>392.0</v>
      </c>
      <c r="E32" s="83">
        <v>336.0</v>
      </c>
      <c r="F32" s="83" t="s">
        <v>79</v>
      </c>
    </row>
    <row r="33" ht="15.75" customHeight="1">
      <c r="A33" s="83" t="s">
        <v>3917</v>
      </c>
      <c r="B33" s="83" t="s">
        <v>52</v>
      </c>
      <c r="C33" s="83">
        <v>11.0</v>
      </c>
      <c r="D33" s="83">
        <v>308.0</v>
      </c>
      <c r="E33" s="83">
        <v>308.0</v>
      </c>
      <c r="F33" s="83" t="s">
        <v>80</v>
      </c>
    </row>
    <row r="34" ht="15.75" customHeight="1">
      <c r="A34" s="83" t="s">
        <v>3928</v>
      </c>
      <c r="B34" s="83" t="s">
        <v>52</v>
      </c>
      <c r="C34" s="83">
        <v>12.0</v>
      </c>
      <c r="D34" s="83">
        <v>336.0</v>
      </c>
      <c r="E34" s="83">
        <v>336.0</v>
      </c>
      <c r="F34" s="83" t="s">
        <v>1717</v>
      </c>
    </row>
    <row r="35" ht="15.75" customHeight="1">
      <c r="A35" s="83" t="s">
        <v>3932</v>
      </c>
      <c r="B35" s="83" t="s">
        <v>52</v>
      </c>
      <c r="C35" s="83">
        <v>12.0</v>
      </c>
      <c r="D35" s="83">
        <v>336.0</v>
      </c>
      <c r="E35" s="83">
        <v>336.0</v>
      </c>
      <c r="F35" s="83" t="s">
        <v>497</v>
      </c>
    </row>
    <row r="36" ht="15.75" customHeight="1">
      <c r="A36" s="90" t="s">
        <v>4504</v>
      </c>
      <c r="B36" s="90" t="s">
        <v>52</v>
      </c>
      <c r="C36" s="90">
        <v>16.0</v>
      </c>
      <c r="D36" s="90">
        <v>448.0</v>
      </c>
      <c r="E36" s="90">
        <v>448.0</v>
      </c>
      <c r="F36" s="83" t="s">
        <v>83</v>
      </c>
    </row>
    <row r="37" ht="15.75" customHeight="1">
      <c r="A37" s="90" t="s">
        <v>85</v>
      </c>
      <c r="B37" s="213" t="s">
        <v>86</v>
      </c>
      <c r="C37" s="90">
        <v>9.0</v>
      </c>
      <c r="D37" s="449" t="s">
        <v>4505</v>
      </c>
      <c r="E37" s="499">
        <v>252.0</v>
      </c>
      <c r="F37" s="90" t="s">
        <v>85</v>
      </c>
    </row>
    <row r="38" ht="15.75" customHeight="1">
      <c r="A38" s="90" t="s">
        <v>88</v>
      </c>
      <c r="B38" s="90" t="s">
        <v>86</v>
      </c>
      <c r="C38" s="90">
        <v>10.75</v>
      </c>
      <c r="D38" s="449" t="s">
        <v>4506</v>
      </c>
      <c r="E38" s="499">
        <v>308.0</v>
      </c>
      <c r="F38" s="90" t="s">
        <v>88</v>
      </c>
      <c r="G38" s="1"/>
      <c r="H38" s="1"/>
    </row>
    <row r="39" ht="14.25" customHeight="1">
      <c r="A39" s="90" t="s">
        <v>4007</v>
      </c>
      <c r="B39" s="90" t="s">
        <v>86</v>
      </c>
      <c r="C39" s="90">
        <v>11.0</v>
      </c>
      <c r="D39" s="449">
        <v>308.0</v>
      </c>
      <c r="E39" s="499">
        <v>308.0</v>
      </c>
      <c r="F39" s="236" t="s">
        <v>89</v>
      </c>
      <c r="G39" s="3"/>
      <c r="H39" s="3"/>
      <c r="I39" s="46"/>
      <c r="J39" s="46"/>
      <c r="K39" s="46"/>
      <c r="L39" s="46"/>
      <c r="M39" s="46"/>
      <c r="N39" s="46"/>
      <c r="O39" s="46"/>
      <c r="P39" s="46"/>
      <c r="Q39" s="46"/>
      <c r="R39" s="46"/>
      <c r="S39" s="46"/>
      <c r="T39" s="46"/>
      <c r="U39" s="46"/>
      <c r="V39" s="46"/>
      <c r="W39" s="46"/>
      <c r="X39" s="46"/>
      <c r="Y39" s="46"/>
    </row>
    <row r="40" ht="15.75" customHeight="1">
      <c r="A40" s="90" t="s">
        <v>90</v>
      </c>
      <c r="B40" s="90" t="s">
        <v>86</v>
      </c>
      <c r="C40" s="90">
        <v>9.0</v>
      </c>
      <c r="D40" s="449">
        <v>252.0</v>
      </c>
      <c r="E40" s="499">
        <v>252.0</v>
      </c>
      <c r="F40" s="236" t="s">
        <v>90</v>
      </c>
      <c r="G40" s="1"/>
      <c r="H40" s="1"/>
    </row>
    <row r="41" ht="15.75" customHeight="1">
      <c r="A41" s="90" t="s">
        <v>4265</v>
      </c>
      <c r="B41" s="90" t="s">
        <v>4507</v>
      </c>
      <c r="C41" s="90">
        <v>16.0</v>
      </c>
      <c r="D41" s="449">
        <v>448.0</v>
      </c>
      <c r="E41" s="499">
        <v>448.0</v>
      </c>
      <c r="F41" s="236" t="s">
        <v>91</v>
      </c>
      <c r="G41" s="1"/>
      <c r="H41" s="1"/>
    </row>
    <row r="42" ht="15.75" customHeight="1">
      <c r="A42" s="90" t="s">
        <v>4269</v>
      </c>
      <c r="B42" s="90" t="s">
        <v>86</v>
      </c>
      <c r="C42" s="90" t="s">
        <v>4508</v>
      </c>
      <c r="D42" s="449">
        <v>434.0</v>
      </c>
      <c r="E42" s="499">
        <v>434.0</v>
      </c>
      <c r="F42" s="236" t="s">
        <v>93</v>
      </c>
      <c r="G42" s="1"/>
      <c r="H42" s="1"/>
    </row>
    <row r="43" ht="15.75" customHeight="1">
      <c r="A43" s="90" t="s">
        <v>4509</v>
      </c>
      <c r="B43" s="90" t="s">
        <v>86</v>
      </c>
      <c r="C43" s="90">
        <v>308.0</v>
      </c>
      <c r="D43" s="449">
        <v>308.0</v>
      </c>
      <c r="E43" s="499">
        <v>308.0</v>
      </c>
      <c r="F43" s="236" t="s">
        <v>94</v>
      </c>
      <c r="G43" s="1"/>
      <c r="H43" s="1"/>
    </row>
    <row r="44" ht="15.75" customHeight="1">
      <c r="A44" s="90" t="s">
        <v>4510</v>
      </c>
      <c r="B44" s="90" t="s">
        <v>86</v>
      </c>
      <c r="C44" s="90">
        <v>16.0</v>
      </c>
      <c r="D44" s="449">
        <v>448.0</v>
      </c>
      <c r="E44" s="499">
        <v>448.0</v>
      </c>
      <c r="F44" s="236" t="s">
        <v>4510</v>
      </c>
      <c r="G44" s="1"/>
      <c r="H44" s="1"/>
    </row>
    <row r="45" ht="15.75" customHeight="1">
      <c r="A45" s="90" t="s">
        <v>96</v>
      </c>
      <c r="B45" s="90" t="s">
        <v>86</v>
      </c>
      <c r="C45" s="90">
        <v>16.0</v>
      </c>
      <c r="D45" s="449">
        <v>448.0</v>
      </c>
      <c r="E45" s="499">
        <v>448.0</v>
      </c>
      <c r="F45" s="236" t="s">
        <v>96</v>
      </c>
      <c r="G45" s="1"/>
      <c r="H45" s="1"/>
    </row>
    <row r="46" ht="15.75" customHeight="1">
      <c r="A46" s="90" t="s">
        <v>98</v>
      </c>
      <c r="B46" s="90" t="s">
        <v>86</v>
      </c>
      <c r="C46" s="90">
        <v>9.0</v>
      </c>
      <c r="D46" s="449" t="s">
        <v>4511</v>
      </c>
      <c r="E46" s="499">
        <v>252.0</v>
      </c>
      <c r="F46" s="90" t="s">
        <v>98</v>
      </c>
      <c r="G46" s="1"/>
      <c r="H46" s="1"/>
    </row>
    <row r="47" ht="15.75" customHeight="1">
      <c r="A47" s="90" t="s">
        <v>99</v>
      </c>
      <c r="B47" s="90" t="s">
        <v>86</v>
      </c>
      <c r="C47" s="90">
        <v>11.0</v>
      </c>
      <c r="D47" s="449" t="s">
        <v>4512</v>
      </c>
      <c r="E47" s="499">
        <v>308.0</v>
      </c>
      <c r="F47" s="90" t="s">
        <v>99</v>
      </c>
      <c r="G47" s="1"/>
      <c r="H47" s="1"/>
    </row>
    <row r="48" ht="15.75" customHeight="1">
      <c r="A48" s="90" t="s">
        <v>97</v>
      </c>
      <c r="B48" s="90" t="s">
        <v>86</v>
      </c>
      <c r="C48" s="90">
        <v>11.0</v>
      </c>
      <c r="D48" s="449">
        <v>298.0</v>
      </c>
      <c r="E48" s="499">
        <v>298.0</v>
      </c>
      <c r="F48" s="236" t="s">
        <v>97</v>
      </c>
      <c r="G48" s="1"/>
      <c r="H48" s="1"/>
    </row>
    <row r="49" ht="15.75" customHeight="1">
      <c r="A49" s="90" t="s">
        <v>103</v>
      </c>
      <c r="B49" s="90" t="s">
        <v>86</v>
      </c>
      <c r="C49" s="90">
        <v>9.0</v>
      </c>
      <c r="D49" s="449">
        <v>448.0</v>
      </c>
      <c r="E49" s="499">
        <f>9*28</f>
        <v>252</v>
      </c>
      <c r="F49" s="236" t="s">
        <v>702</v>
      </c>
      <c r="G49" s="1"/>
      <c r="H49" s="1"/>
    </row>
    <row r="50" ht="15.75" customHeight="1">
      <c r="A50" s="90" t="s">
        <v>4035</v>
      </c>
      <c r="B50" s="90" t="s">
        <v>86</v>
      </c>
      <c r="C50" s="90">
        <v>14.0</v>
      </c>
      <c r="D50" s="449">
        <v>392.0</v>
      </c>
      <c r="E50" s="499">
        <v>392.0</v>
      </c>
      <c r="F50" s="236" t="s">
        <v>2307</v>
      </c>
      <c r="G50" s="1"/>
      <c r="H50" s="1"/>
    </row>
    <row r="51" ht="15.75" customHeight="1">
      <c r="A51" s="134" t="s">
        <v>102</v>
      </c>
      <c r="B51" s="134" t="s">
        <v>86</v>
      </c>
      <c r="C51" s="134">
        <v>8.0</v>
      </c>
      <c r="D51" s="421">
        <f>8*28</f>
        <v>224</v>
      </c>
      <c r="E51" s="281">
        <v>224.0</v>
      </c>
      <c r="F51" s="134" t="s">
        <v>102</v>
      </c>
      <c r="G51" s="1"/>
      <c r="H51" s="1"/>
    </row>
    <row r="52" ht="15.75" customHeight="1">
      <c r="A52" s="134" t="s">
        <v>104</v>
      </c>
      <c r="B52" s="134" t="s">
        <v>86</v>
      </c>
      <c r="C52" s="134">
        <v>13.0</v>
      </c>
      <c r="D52" s="421">
        <v>364.0</v>
      </c>
      <c r="E52" s="281">
        <v>364.0</v>
      </c>
      <c r="F52" s="134" t="s">
        <v>104</v>
      </c>
      <c r="G52" s="1"/>
      <c r="H52" s="1"/>
    </row>
    <row r="53" ht="15.75" customHeight="1">
      <c r="A53" s="134" t="s">
        <v>4513</v>
      </c>
      <c r="B53" s="134" t="s">
        <v>2094</v>
      </c>
      <c r="C53" s="134">
        <v>12.0</v>
      </c>
      <c r="D53" s="421" t="s">
        <v>4514</v>
      </c>
      <c r="E53" s="281">
        <v>336.0</v>
      </c>
      <c r="F53" s="134" t="s">
        <v>4513</v>
      </c>
      <c r="G53" s="1"/>
      <c r="H53" s="1"/>
    </row>
    <row r="54" ht="15.75" customHeight="1">
      <c r="A54" s="134" t="s">
        <v>4515</v>
      </c>
      <c r="B54" s="134" t="s">
        <v>86</v>
      </c>
      <c r="C54" s="134">
        <v>16.0</v>
      </c>
      <c r="D54" s="421">
        <v>448.0</v>
      </c>
      <c r="E54" s="281">
        <v>448.0</v>
      </c>
      <c r="F54" s="134" t="s">
        <v>4515</v>
      </c>
      <c r="G54" s="1"/>
      <c r="H54" s="1"/>
    </row>
    <row r="55" ht="15.75" customHeight="1">
      <c r="A55" s="134" t="s">
        <v>2727</v>
      </c>
      <c r="B55" s="134" t="s">
        <v>86</v>
      </c>
      <c r="C55" s="134">
        <v>16.0</v>
      </c>
      <c r="D55" s="421">
        <v>448.0</v>
      </c>
      <c r="E55" s="420">
        <v>448.0</v>
      </c>
      <c r="F55" s="134" t="s">
        <v>2727</v>
      </c>
      <c r="G55" s="1"/>
      <c r="H55" s="1"/>
    </row>
    <row r="56" ht="15.75" customHeight="1">
      <c r="A56" s="134" t="s">
        <v>110</v>
      </c>
      <c r="B56" s="134" t="s">
        <v>86</v>
      </c>
      <c r="C56" s="134">
        <v>13.0</v>
      </c>
      <c r="D56" s="421">
        <v>364.0</v>
      </c>
      <c r="E56" s="281">
        <v>364.0</v>
      </c>
      <c r="F56" s="134" t="s">
        <v>110</v>
      </c>
      <c r="G56" s="1"/>
      <c r="H56" s="1"/>
    </row>
    <row r="57" ht="15.75" customHeight="1">
      <c r="A57" s="134" t="s">
        <v>4516</v>
      </c>
      <c r="B57" s="134" t="s">
        <v>86</v>
      </c>
      <c r="C57" s="134">
        <v>14.0</v>
      </c>
      <c r="D57" s="160">
        <v>392.0</v>
      </c>
      <c r="E57" s="400">
        <v>392.0</v>
      </c>
      <c r="F57" s="134" t="s">
        <v>4516</v>
      </c>
      <c r="G57" s="1"/>
      <c r="H57" s="1"/>
    </row>
    <row r="58" ht="15.75" customHeight="1">
      <c r="A58" s="134" t="s">
        <v>112</v>
      </c>
      <c r="B58" s="134" t="s">
        <v>86</v>
      </c>
      <c r="C58" s="134">
        <v>16.0</v>
      </c>
      <c r="D58" s="421">
        <v>448.0</v>
      </c>
      <c r="E58" s="420">
        <v>448.0</v>
      </c>
      <c r="F58" s="134" t="s">
        <v>112</v>
      </c>
      <c r="G58" s="1"/>
      <c r="H58" s="1"/>
    </row>
    <row r="59" ht="15.75" customHeight="1">
      <c r="A59" s="134" t="s">
        <v>2624</v>
      </c>
      <c r="B59" s="134" t="s">
        <v>2718</v>
      </c>
      <c r="C59" s="134">
        <v>15.5</v>
      </c>
      <c r="D59" s="421" t="s">
        <v>4517</v>
      </c>
      <c r="E59" s="281">
        <v>434.0</v>
      </c>
      <c r="F59" s="134" t="s">
        <v>2624</v>
      </c>
      <c r="G59" s="1"/>
      <c r="H59" s="1"/>
    </row>
    <row r="60" ht="15.75" customHeight="1">
      <c r="A60" s="134" t="s">
        <v>4518</v>
      </c>
      <c r="B60" s="134" t="s">
        <v>86</v>
      </c>
      <c r="C60" s="134">
        <v>11.0</v>
      </c>
      <c r="D60" s="421">
        <v>154.0</v>
      </c>
      <c r="E60" s="281">
        <v>154.0</v>
      </c>
      <c r="F60" s="134" t="s">
        <v>114</v>
      </c>
      <c r="G60" s="1"/>
      <c r="H60" s="1"/>
    </row>
    <row r="61" ht="15.75" customHeight="1">
      <c r="A61" s="134" t="s">
        <v>116</v>
      </c>
      <c r="B61" s="134" t="s">
        <v>86</v>
      </c>
      <c r="C61" s="134">
        <v>14.0</v>
      </c>
      <c r="D61" s="421">
        <v>392.0</v>
      </c>
      <c r="E61" s="281">
        <v>392.0</v>
      </c>
      <c r="F61" s="134" t="s">
        <v>116</v>
      </c>
      <c r="G61" s="1"/>
      <c r="H61" s="1"/>
    </row>
    <row r="62" ht="15.75" customHeight="1">
      <c r="A62" s="134" t="s">
        <v>4095</v>
      </c>
      <c r="B62" s="134" t="s">
        <v>86</v>
      </c>
      <c r="C62" s="159">
        <v>16.0</v>
      </c>
      <c r="D62" s="160" t="s">
        <v>4519</v>
      </c>
      <c r="E62" s="400">
        <v>448.0</v>
      </c>
      <c r="F62" s="134" t="s">
        <v>4095</v>
      </c>
      <c r="G62" s="1"/>
      <c r="H62" s="1"/>
    </row>
    <row r="63" ht="15.75" customHeight="1">
      <c r="A63" s="134" t="s">
        <v>2733</v>
      </c>
      <c r="B63" s="134" t="s">
        <v>86</v>
      </c>
      <c r="C63" s="134">
        <v>16.0</v>
      </c>
      <c r="D63" s="421">
        <v>448.0</v>
      </c>
      <c r="E63" s="281">
        <v>448.0</v>
      </c>
      <c r="F63" s="134" t="s">
        <v>2733</v>
      </c>
      <c r="G63" s="1"/>
      <c r="H63" s="1"/>
    </row>
    <row r="64" ht="15.75" customHeight="1">
      <c r="A64" s="134" t="s">
        <v>4351</v>
      </c>
      <c r="B64" s="134" t="s">
        <v>86</v>
      </c>
      <c r="C64" s="134">
        <v>16.0</v>
      </c>
      <c r="D64" s="421">
        <v>448.0</v>
      </c>
      <c r="E64" s="281">
        <v>448.0</v>
      </c>
      <c r="F64" s="134" t="s">
        <v>4351</v>
      </c>
      <c r="G64" s="1"/>
      <c r="H64" s="1"/>
    </row>
    <row r="65" ht="15.75" customHeight="1">
      <c r="A65" s="134" t="s">
        <v>120</v>
      </c>
      <c r="B65" s="134" t="s">
        <v>86</v>
      </c>
      <c r="C65" s="159">
        <v>14.25</v>
      </c>
      <c r="D65" s="160">
        <v>399.0</v>
      </c>
      <c r="E65" s="400">
        <v>399.0</v>
      </c>
      <c r="F65" s="134" t="s">
        <v>120</v>
      </c>
      <c r="G65" s="1"/>
      <c r="H65" s="1"/>
    </row>
    <row r="66" ht="15.75" customHeight="1">
      <c r="A66" s="61" t="s">
        <v>121</v>
      </c>
      <c r="B66" s="458"/>
      <c r="C66" s="458"/>
      <c r="D66" s="458"/>
      <c r="E66" s="459">
        <f>SUM(E9:E65)</f>
        <v>19345</v>
      </c>
      <c r="F66" s="459"/>
    </row>
    <row r="67" ht="15.75" customHeight="1">
      <c r="A67" s="46"/>
      <c r="B67" s="46"/>
      <c r="C67" s="47"/>
      <c r="D67" s="47"/>
      <c r="E67" s="47"/>
      <c r="F67" s="47"/>
      <c r="G67" s="1"/>
      <c r="H67" s="1"/>
      <c r="I67" s="1"/>
    </row>
    <row r="68" ht="15.75" customHeight="1">
      <c r="A68" s="179" t="s">
        <v>680</v>
      </c>
      <c r="B68" s="180"/>
      <c r="C68" s="180"/>
      <c r="D68" s="180"/>
      <c r="E68" s="180"/>
      <c r="F68" s="180"/>
      <c r="G68" s="180"/>
      <c r="H68" s="180"/>
      <c r="I68" s="180"/>
      <c r="J68" s="46"/>
      <c r="K68" s="46"/>
      <c r="L68" s="46"/>
      <c r="M68" s="46"/>
      <c r="N68" s="46"/>
      <c r="O68" s="46"/>
      <c r="P68" s="46"/>
      <c r="Q68" s="46"/>
      <c r="R68" s="46"/>
      <c r="S68" s="46"/>
      <c r="T68" s="46"/>
      <c r="U68" s="46"/>
      <c r="V68" s="46"/>
      <c r="W68" s="46"/>
      <c r="X68" s="46"/>
      <c r="Y68" s="46"/>
      <c r="Z68" s="46"/>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68:I68"/>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0.0"/>
    <col customWidth="1" min="7" max="8" width="13.71"/>
    <col customWidth="1" min="9" max="25" width="8.0"/>
  </cols>
  <sheetData>
    <row r="1">
      <c r="A1" s="46"/>
      <c r="B1" s="46"/>
      <c r="C1" s="47"/>
      <c r="D1" s="47"/>
      <c r="E1" s="47"/>
      <c r="F1" s="1"/>
      <c r="G1" s="1"/>
      <c r="H1" s="1"/>
    </row>
    <row r="2" ht="15.75" customHeight="1">
      <c r="A2" s="181" t="s">
        <v>4520</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4.25" customHeight="1">
      <c r="A4" s="188" t="s">
        <v>4521</v>
      </c>
      <c r="B4" s="50"/>
      <c r="C4" s="50"/>
      <c r="D4" s="50"/>
      <c r="E4" s="51"/>
      <c r="F4" s="495"/>
      <c r="G4" s="495"/>
      <c r="H4" s="495"/>
      <c r="I4" s="54"/>
      <c r="J4" s="54"/>
      <c r="K4" s="54"/>
      <c r="L4" s="54"/>
      <c r="M4" s="54"/>
      <c r="N4" s="54"/>
      <c r="O4" s="54"/>
      <c r="P4" s="54"/>
      <c r="Q4" s="54"/>
      <c r="R4" s="54"/>
      <c r="S4" s="54"/>
      <c r="T4" s="54"/>
      <c r="U4" s="54"/>
      <c r="V4" s="54"/>
      <c r="W4" s="54"/>
      <c r="X4" s="54"/>
      <c r="Y4" s="54"/>
    </row>
    <row r="5" ht="16.5" customHeight="1">
      <c r="A5" s="342" t="s">
        <v>4481</v>
      </c>
      <c r="B5" s="50"/>
      <c r="C5" s="50"/>
      <c r="D5" s="50"/>
      <c r="E5" s="51"/>
      <c r="F5" s="495"/>
      <c r="G5" s="495"/>
      <c r="H5" s="495"/>
      <c r="I5" s="54"/>
      <c r="J5" s="54"/>
      <c r="K5" s="54"/>
      <c r="L5" s="54"/>
      <c r="M5" s="54"/>
      <c r="N5" s="54"/>
      <c r="O5" s="54"/>
      <c r="P5" s="54"/>
      <c r="Q5" s="54"/>
      <c r="R5" s="54"/>
      <c r="S5" s="54"/>
      <c r="T5" s="54"/>
      <c r="U5" s="54"/>
      <c r="V5" s="54"/>
      <c r="W5" s="54"/>
      <c r="X5" s="54"/>
      <c r="Y5" s="54"/>
    </row>
    <row r="6" ht="27.0" customHeight="1">
      <c r="A6" s="498" t="s">
        <v>4522</v>
      </c>
      <c r="B6" s="50"/>
      <c r="C6" s="50"/>
      <c r="D6" s="50"/>
      <c r="E6" s="51"/>
      <c r="F6" s="495"/>
      <c r="G6" s="495"/>
      <c r="H6" s="495"/>
      <c r="I6" s="54"/>
      <c r="J6" s="54"/>
      <c r="K6" s="54"/>
      <c r="L6" s="54"/>
      <c r="M6" s="54"/>
      <c r="N6" s="54"/>
      <c r="O6" s="54"/>
      <c r="P6" s="54"/>
      <c r="Q6" s="54"/>
      <c r="R6" s="54"/>
      <c r="S6" s="54"/>
      <c r="T6" s="54"/>
      <c r="U6" s="54"/>
      <c r="V6" s="54"/>
      <c r="W6" s="54"/>
      <c r="X6" s="54"/>
      <c r="Y6" s="54"/>
    </row>
    <row r="7">
      <c r="A7" s="60"/>
      <c r="B7" s="60"/>
      <c r="C7" s="61"/>
      <c r="D7" s="61"/>
      <c r="E7" s="61"/>
      <c r="F7" s="60"/>
      <c r="G7" s="60"/>
      <c r="H7" s="60"/>
      <c r="I7" s="54"/>
      <c r="J7" s="54"/>
      <c r="K7" s="54"/>
      <c r="L7" s="54"/>
      <c r="M7" s="54"/>
      <c r="N7" s="54"/>
      <c r="O7" s="54"/>
      <c r="P7" s="54"/>
      <c r="Q7" s="54"/>
      <c r="R7" s="54"/>
      <c r="S7" s="54"/>
      <c r="T7" s="54"/>
      <c r="U7" s="54"/>
      <c r="V7" s="54"/>
      <c r="W7" s="54"/>
      <c r="X7" s="54"/>
      <c r="Y7" s="54"/>
    </row>
    <row r="8" ht="61.5" customHeight="1">
      <c r="A8" s="191" t="s">
        <v>2702</v>
      </c>
      <c r="B8" s="64" t="s">
        <v>8</v>
      </c>
      <c r="C8" s="191" t="s">
        <v>4483</v>
      </c>
      <c r="D8" s="191" t="s">
        <v>153</v>
      </c>
      <c r="E8" s="191" t="s">
        <v>157</v>
      </c>
      <c r="F8" s="182" t="s">
        <v>158</v>
      </c>
      <c r="I8" s="54"/>
      <c r="J8" s="54"/>
      <c r="K8" s="54"/>
      <c r="L8" s="54"/>
      <c r="M8" s="54"/>
      <c r="N8" s="54"/>
      <c r="O8" s="54"/>
      <c r="P8" s="54"/>
      <c r="Q8" s="54"/>
      <c r="R8" s="54"/>
      <c r="S8" s="54"/>
      <c r="T8" s="54"/>
      <c r="U8" s="54"/>
      <c r="V8" s="54"/>
      <c r="W8" s="54"/>
      <c r="X8" s="54"/>
      <c r="Y8" s="54"/>
    </row>
    <row r="9">
      <c r="A9" s="83" t="s">
        <v>721</v>
      </c>
      <c r="B9" s="83" t="s">
        <v>52</v>
      </c>
      <c r="C9" s="83" t="s">
        <v>4484</v>
      </c>
      <c r="D9" s="83" t="s">
        <v>4523</v>
      </c>
      <c r="E9" s="83">
        <v>406.0</v>
      </c>
      <c r="F9" s="90" t="s">
        <v>51</v>
      </c>
    </row>
    <row r="10">
      <c r="A10" s="83" t="s">
        <v>54</v>
      </c>
      <c r="B10" s="83" t="s">
        <v>52</v>
      </c>
      <c r="C10" s="83" t="s">
        <v>4486</v>
      </c>
      <c r="D10" s="83">
        <v>462.0</v>
      </c>
      <c r="E10" s="83">
        <v>462.0</v>
      </c>
      <c r="F10" s="90" t="s">
        <v>54</v>
      </c>
    </row>
    <row r="11">
      <c r="A11" s="83" t="s">
        <v>4487</v>
      </c>
      <c r="B11" s="83" t="s">
        <v>52</v>
      </c>
      <c r="C11" s="83">
        <v>16.0</v>
      </c>
      <c r="D11" s="83">
        <v>896.0</v>
      </c>
      <c r="E11" s="83">
        <v>896.0</v>
      </c>
      <c r="F11" s="90" t="s">
        <v>4488</v>
      </c>
    </row>
    <row r="12">
      <c r="A12" s="83" t="s">
        <v>56</v>
      </c>
      <c r="B12" s="83" t="s">
        <v>52</v>
      </c>
      <c r="C12" s="83">
        <v>7.0</v>
      </c>
      <c r="D12" s="83">
        <v>392.0</v>
      </c>
      <c r="E12" s="83">
        <v>392.0</v>
      </c>
      <c r="F12" s="90" t="s">
        <v>56</v>
      </c>
    </row>
    <row r="13">
      <c r="A13" s="83" t="s">
        <v>57</v>
      </c>
      <c r="B13" s="83" t="s">
        <v>52</v>
      </c>
      <c r="C13" s="83" t="s">
        <v>4484</v>
      </c>
      <c r="D13" s="83">
        <v>406.0</v>
      </c>
      <c r="E13" s="83">
        <v>406.0</v>
      </c>
      <c r="F13" s="90" t="s">
        <v>57</v>
      </c>
    </row>
    <row r="14">
      <c r="A14" s="83" t="s">
        <v>58</v>
      </c>
      <c r="B14" s="83" t="s">
        <v>52</v>
      </c>
      <c r="C14" s="83">
        <v>16.0</v>
      </c>
      <c r="D14" s="83">
        <v>896.0</v>
      </c>
      <c r="E14" s="83">
        <v>896.0</v>
      </c>
      <c r="F14" s="90" t="s">
        <v>58</v>
      </c>
    </row>
    <row r="15">
      <c r="A15" s="83" t="s">
        <v>60</v>
      </c>
      <c r="B15" s="83" t="s">
        <v>52</v>
      </c>
      <c r="C15" s="83">
        <v>9.0</v>
      </c>
      <c r="D15" s="83" t="s">
        <v>4524</v>
      </c>
      <c r="E15" s="83">
        <v>504.0</v>
      </c>
      <c r="F15" s="90" t="s">
        <v>60</v>
      </c>
    </row>
    <row r="16">
      <c r="A16" s="83" t="s">
        <v>61</v>
      </c>
      <c r="B16" s="83" t="s">
        <v>52</v>
      </c>
      <c r="C16" s="83" t="s">
        <v>4491</v>
      </c>
      <c r="D16" s="83" t="s">
        <v>4525</v>
      </c>
      <c r="E16" s="83">
        <v>588.0</v>
      </c>
      <c r="F16" s="90" t="s">
        <v>385</v>
      </c>
    </row>
    <row r="17">
      <c r="A17" s="83" t="s">
        <v>728</v>
      </c>
      <c r="B17" s="83" t="s">
        <v>52</v>
      </c>
      <c r="C17" s="83">
        <v>9.0</v>
      </c>
      <c r="D17" s="83">
        <v>504.0</v>
      </c>
      <c r="E17" s="83">
        <v>504.0</v>
      </c>
      <c r="F17" s="90" t="s">
        <v>62</v>
      </c>
    </row>
    <row r="18">
      <c r="A18" s="83" t="s">
        <v>4493</v>
      </c>
      <c r="B18" s="83" t="s">
        <v>52</v>
      </c>
      <c r="C18" s="83">
        <v>16.0</v>
      </c>
      <c r="D18" s="83">
        <v>896.0</v>
      </c>
      <c r="E18" s="83">
        <v>896.0</v>
      </c>
      <c r="F18" s="90" t="s">
        <v>4493</v>
      </c>
    </row>
    <row r="19">
      <c r="A19" s="83" t="s">
        <v>4182</v>
      </c>
      <c r="B19" s="83" t="s">
        <v>52</v>
      </c>
      <c r="C19" s="83">
        <v>14.0</v>
      </c>
      <c r="D19" s="83">
        <v>784.0</v>
      </c>
      <c r="E19" s="83">
        <v>784.0</v>
      </c>
      <c r="F19" s="90" t="s">
        <v>4182</v>
      </c>
    </row>
    <row r="20">
      <c r="A20" s="83" t="s">
        <v>4494</v>
      </c>
      <c r="B20" s="83" t="s">
        <v>52</v>
      </c>
      <c r="C20" s="83">
        <v>11.0</v>
      </c>
      <c r="D20" s="83">
        <v>616.0</v>
      </c>
      <c r="E20" s="83">
        <v>616.0</v>
      </c>
      <c r="F20" s="90" t="s">
        <v>66</v>
      </c>
    </row>
    <row r="21" ht="15.75" customHeight="1">
      <c r="A21" s="83" t="s">
        <v>408</v>
      </c>
      <c r="B21" s="83" t="s">
        <v>52</v>
      </c>
      <c r="C21" s="83">
        <v>11.0</v>
      </c>
      <c r="D21" s="83">
        <v>616.0</v>
      </c>
      <c r="E21" s="83">
        <v>616.0</v>
      </c>
      <c r="F21" s="90" t="s">
        <v>408</v>
      </c>
    </row>
    <row r="22" ht="15.75" customHeight="1">
      <c r="A22" s="83" t="s">
        <v>4495</v>
      </c>
      <c r="B22" s="83" t="s">
        <v>52</v>
      </c>
      <c r="C22" s="83">
        <v>14.0</v>
      </c>
      <c r="D22" s="83">
        <v>784.0</v>
      </c>
      <c r="E22" s="83">
        <v>784.0</v>
      </c>
      <c r="F22" s="90" t="s">
        <v>68</v>
      </c>
    </row>
    <row r="23" ht="15.75" customHeight="1">
      <c r="A23" s="83" t="s">
        <v>4496</v>
      </c>
      <c r="B23" s="83" t="s">
        <v>52</v>
      </c>
      <c r="C23" s="83">
        <v>11.0</v>
      </c>
      <c r="D23" s="83">
        <v>616.0</v>
      </c>
      <c r="E23" s="83">
        <v>616.0</v>
      </c>
      <c r="F23" s="90" t="s">
        <v>69</v>
      </c>
    </row>
    <row r="24" ht="15.75" customHeight="1">
      <c r="A24" s="83" t="s">
        <v>70</v>
      </c>
      <c r="B24" s="83" t="s">
        <v>52</v>
      </c>
      <c r="C24" s="83">
        <v>8.0</v>
      </c>
      <c r="D24" s="83">
        <v>448.0</v>
      </c>
      <c r="E24" s="83">
        <v>448.0</v>
      </c>
      <c r="F24" s="90" t="s">
        <v>70</v>
      </c>
    </row>
    <row r="25" ht="15.75" customHeight="1">
      <c r="A25" s="83" t="s">
        <v>438</v>
      </c>
      <c r="B25" s="83" t="s">
        <v>52</v>
      </c>
      <c r="C25" s="83">
        <v>9.0</v>
      </c>
      <c r="D25" s="83" t="s">
        <v>4526</v>
      </c>
      <c r="E25" s="83">
        <v>504.0</v>
      </c>
      <c r="F25" s="90" t="s">
        <v>438</v>
      </c>
    </row>
    <row r="26" ht="15.75" customHeight="1">
      <c r="A26" s="83" t="s">
        <v>4498</v>
      </c>
      <c r="B26" s="83" t="s">
        <v>52</v>
      </c>
      <c r="C26" s="83">
        <v>9.0</v>
      </c>
      <c r="D26" s="83" t="s">
        <v>4526</v>
      </c>
      <c r="E26" s="83">
        <v>504.0</v>
      </c>
      <c r="F26" s="90" t="s">
        <v>72</v>
      </c>
    </row>
    <row r="27" ht="15.75" customHeight="1">
      <c r="A27" s="83" t="s">
        <v>1591</v>
      </c>
      <c r="B27" s="83" t="s">
        <v>52</v>
      </c>
      <c r="C27" s="90">
        <v>560.0</v>
      </c>
      <c r="D27" s="90">
        <v>1.0</v>
      </c>
      <c r="E27" s="90">
        <v>560.0</v>
      </c>
      <c r="F27" s="90" t="s">
        <v>1591</v>
      </c>
    </row>
    <row r="28" ht="15.75" customHeight="1">
      <c r="A28" s="83" t="s">
        <v>74</v>
      </c>
      <c r="B28" s="83" t="s">
        <v>52</v>
      </c>
      <c r="C28" s="83" t="s">
        <v>4499</v>
      </c>
      <c r="D28" s="83">
        <v>630.0</v>
      </c>
      <c r="E28" s="83">
        <v>630.0</v>
      </c>
      <c r="F28" s="90" t="s">
        <v>74</v>
      </c>
    </row>
    <row r="29" ht="15.75" customHeight="1">
      <c r="A29" s="83" t="s">
        <v>3898</v>
      </c>
      <c r="B29" s="83" t="s">
        <v>52</v>
      </c>
      <c r="C29" s="83" t="s">
        <v>4500</v>
      </c>
      <c r="D29" s="83" t="s">
        <v>4527</v>
      </c>
      <c r="E29" s="83">
        <v>672.0</v>
      </c>
      <c r="F29" s="90" t="s">
        <v>4502</v>
      </c>
    </row>
    <row r="30" ht="15.75" customHeight="1">
      <c r="A30" s="83" t="s">
        <v>4214</v>
      </c>
      <c r="B30" s="83" t="s">
        <v>52</v>
      </c>
      <c r="C30" s="83">
        <v>12.0</v>
      </c>
      <c r="D30" s="83">
        <v>672.0</v>
      </c>
      <c r="E30" s="83">
        <v>672.0</v>
      </c>
      <c r="F30" s="90" t="s">
        <v>77</v>
      </c>
    </row>
    <row r="31" ht="15.75" customHeight="1">
      <c r="A31" s="90" t="s">
        <v>4503</v>
      </c>
      <c r="B31" s="90" t="s">
        <v>52</v>
      </c>
      <c r="C31" s="90">
        <v>16.0</v>
      </c>
      <c r="D31" s="90">
        <v>896.0</v>
      </c>
      <c r="E31" s="90">
        <v>896.0</v>
      </c>
      <c r="F31" s="90" t="s">
        <v>78</v>
      </c>
    </row>
    <row r="32" ht="15.75" customHeight="1">
      <c r="A32" s="83" t="s">
        <v>79</v>
      </c>
      <c r="B32" s="83" t="s">
        <v>52</v>
      </c>
      <c r="C32" s="83">
        <v>12.0</v>
      </c>
      <c r="D32" s="83">
        <v>672.0</v>
      </c>
      <c r="E32" s="83">
        <v>672.0</v>
      </c>
      <c r="F32" s="90" t="s">
        <v>79</v>
      </c>
    </row>
    <row r="33" ht="15.75" customHeight="1">
      <c r="A33" s="83" t="s">
        <v>3917</v>
      </c>
      <c r="B33" s="83" t="s">
        <v>52</v>
      </c>
      <c r="C33" s="83">
        <v>11.0</v>
      </c>
      <c r="D33" s="83">
        <v>616.0</v>
      </c>
      <c r="E33" s="83">
        <v>616.0</v>
      </c>
      <c r="F33" s="90" t="s">
        <v>80</v>
      </c>
    </row>
    <row r="34" ht="15.75" customHeight="1">
      <c r="A34" s="83" t="s">
        <v>3928</v>
      </c>
      <c r="B34" s="83" t="s">
        <v>52</v>
      </c>
      <c r="C34" s="83">
        <v>12.0</v>
      </c>
      <c r="D34" s="83">
        <v>672.0</v>
      </c>
      <c r="E34" s="83">
        <v>672.0</v>
      </c>
      <c r="F34" s="90" t="s">
        <v>1717</v>
      </c>
    </row>
    <row r="35" ht="15.75" customHeight="1">
      <c r="A35" s="83" t="s">
        <v>3932</v>
      </c>
      <c r="B35" s="83" t="s">
        <v>52</v>
      </c>
      <c r="C35" s="83">
        <v>12.0</v>
      </c>
      <c r="D35" s="83">
        <v>672.0</v>
      </c>
      <c r="E35" s="83">
        <v>672.0</v>
      </c>
      <c r="F35" s="90" t="s">
        <v>497</v>
      </c>
    </row>
    <row r="36" ht="15.75" customHeight="1">
      <c r="A36" s="90" t="s">
        <v>4504</v>
      </c>
      <c r="B36" s="90" t="s">
        <v>52</v>
      </c>
      <c r="C36" s="90">
        <v>16.0</v>
      </c>
      <c r="D36" s="90">
        <v>896.0</v>
      </c>
      <c r="E36" s="90">
        <v>896.0</v>
      </c>
      <c r="F36" s="90" t="s">
        <v>83</v>
      </c>
    </row>
    <row r="37" ht="15.75" customHeight="1">
      <c r="A37" s="90" t="s">
        <v>85</v>
      </c>
      <c r="B37" s="213" t="s">
        <v>86</v>
      </c>
      <c r="C37" s="90">
        <v>9.0</v>
      </c>
      <c r="D37" s="449" t="s">
        <v>4526</v>
      </c>
      <c r="E37" s="500">
        <v>504.0</v>
      </c>
      <c r="F37" s="90" t="s">
        <v>85</v>
      </c>
    </row>
    <row r="38" ht="15.75" customHeight="1">
      <c r="A38" s="90" t="s">
        <v>88</v>
      </c>
      <c r="B38" s="90" t="s">
        <v>86</v>
      </c>
      <c r="C38" s="500">
        <v>11.0</v>
      </c>
      <c r="D38" s="449" t="s">
        <v>4528</v>
      </c>
      <c r="E38" s="500">
        <v>616.0</v>
      </c>
      <c r="F38" s="501" t="s">
        <v>88</v>
      </c>
    </row>
    <row r="39" ht="15.75" customHeight="1">
      <c r="A39" s="90" t="s">
        <v>4007</v>
      </c>
      <c r="B39" s="90" t="s">
        <v>86</v>
      </c>
      <c r="C39" s="90">
        <v>11.0</v>
      </c>
      <c r="D39" s="449">
        <v>616.0</v>
      </c>
      <c r="E39" s="499">
        <v>616.0</v>
      </c>
      <c r="F39" s="236" t="s">
        <v>89</v>
      </c>
      <c r="G39" s="1"/>
      <c r="H39" s="1"/>
    </row>
    <row r="40" ht="14.25" customHeight="1">
      <c r="A40" s="90" t="s">
        <v>90</v>
      </c>
      <c r="B40" s="90" t="s">
        <v>86</v>
      </c>
      <c r="C40" s="90">
        <v>9.0</v>
      </c>
      <c r="D40" s="449">
        <v>504.0</v>
      </c>
      <c r="E40" s="499">
        <v>504.0</v>
      </c>
      <c r="F40" s="236" t="s">
        <v>90</v>
      </c>
      <c r="G40" s="3"/>
      <c r="H40" s="3"/>
      <c r="I40" s="46"/>
      <c r="J40" s="46"/>
      <c r="K40" s="46"/>
      <c r="L40" s="46"/>
      <c r="M40" s="46"/>
      <c r="N40" s="46"/>
      <c r="O40" s="46"/>
      <c r="P40" s="46"/>
      <c r="Q40" s="46"/>
      <c r="R40" s="46"/>
      <c r="S40" s="46"/>
      <c r="T40" s="46"/>
      <c r="U40" s="46"/>
      <c r="V40" s="46"/>
      <c r="W40" s="46"/>
      <c r="X40" s="46"/>
      <c r="Y40" s="46"/>
    </row>
    <row r="41" ht="15.75" customHeight="1">
      <c r="A41" s="244" t="s">
        <v>4529</v>
      </c>
      <c r="B41" s="90" t="s">
        <v>86</v>
      </c>
      <c r="C41" s="90">
        <v>16.0</v>
      </c>
      <c r="D41" s="449" t="s">
        <v>4530</v>
      </c>
      <c r="E41" s="499">
        <v>896.0</v>
      </c>
      <c r="F41" s="90" t="s">
        <v>4529</v>
      </c>
      <c r="G41" s="1"/>
      <c r="H41" s="1"/>
    </row>
    <row r="42" ht="15.75" customHeight="1">
      <c r="A42" s="90" t="s">
        <v>4269</v>
      </c>
      <c r="B42" s="90" t="s">
        <v>86</v>
      </c>
      <c r="C42" s="90" t="s">
        <v>4531</v>
      </c>
      <c r="D42" s="449">
        <v>868.0</v>
      </c>
      <c r="E42" s="499">
        <v>868.0</v>
      </c>
      <c r="F42" s="236" t="s">
        <v>93</v>
      </c>
      <c r="G42" s="1"/>
      <c r="H42" s="1"/>
    </row>
    <row r="43" ht="15.75" customHeight="1">
      <c r="A43" s="245" t="s">
        <v>94</v>
      </c>
      <c r="B43" s="90" t="s">
        <v>86</v>
      </c>
      <c r="C43" s="90">
        <v>308.0</v>
      </c>
      <c r="D43" s="449">
        <v>616.0</v>
      </c>
      <c r="E43" s="499">
        <v>616.0</v>
      </c>
      <c r="F43" s="236" t="s">
        <v>94</v>
      </c>
      <c r="G43" s="1"/>
      <c r="H43" s="1"/>
    </row>
    <row r="44" ht="15.75" customHeight="1">
      <c r="A44" s="90" t="s">
        <v>4510</v>
      </c>
      <c r="B44" s="90" t="s">
        <v>86</v>
      </c>
      <c r="C44" s="90">
        <v>16.0</v>
      </c>
      <c r="D44" s="449">
        <v>896.0</v>
      </c>
      <c r="E44" s="500">
        <v>896.0</v>
      </c>
      <c r="F44" s="502" t="s">
        <v>4510</v>
      </c>
      <c r="G44" s="1"/>
      <c r="H44" s="1"/>
    </row>
    <row r="45" ht="15.75" customHeight="1">
      <c r="A45" s="90" t="s">
        <v>96</v>
      </c>
      <c r="B45" s="90" t="s">
        <v>86</v>
      </c>
      <c r="C45" s="90">
        <v>16.0</v>
      </c>
      <c r="D45" s="449">
        <f>16*2*28</f>
        <v>896</v>
      </c>
      <c r="E45" s="500">
        <v>896.0</v>
      </c>
      <c r="F45" s="90" t="s">
        <v>96</v>
      </c>
      <c r="G45" s="1"/>
      <c r="H45" s="1"/>
    </row>
    <row r="46" ht="15.75" customHeight="1">
      <c r="A46" s="90" t="s">
        <v>98</v>
      </c>
      <c r="B46" s="90" t="s">
        <v>86</v>
      </c>
      <c r="C46" s="500">
        <v>9.0</v>
      </c>
      <c r="D46" s="449" t="s">
        <v>4526</v>
      </c>
      <c r="E46" s="500">
        <v>504.0</v>
      </c>
      <c r="F46" s="90" t="s">
        <v>98</v>
      </c>
      <c r="G46" s="1"/>
      <c r="H46" s="1"/>
    </row>
    <row r="47" ht="15.75" customHeight="1">
      <c r="A47" s="90" t="s">
        <v>99</v>
      </c>
      <c r="B47" s="90" t="s">
        <v>86</v>
      </c>
      <c r="C47" s="90">
        <v>11.0</v>
      </c>
      <c r="D47" s="449" t="s">
        <v>4532</v>
      </c>
      <c r="E47" s="500">
        <v>616.0</v>
      </c>
      <c r="F47" s="501" t="s">
        <v>99</v>
      </c>
      <c r="G47" s="1"/>
      <c r="H47" s="1"/>
    </row>
    <row r="48" ht="15.75" customHeight="1">
      <c r="A48" s="90" t="s">
        <v>97</v>
      </c>
      <c r="B48" s="90" t="s">
        <v>86</v>
      </c>
      <c r="C48" s="90">
        <v>11.0</v>
      </c>
      <c r="D48" s="449">
        <v>596.0</v>
      </c>
      <c r="E48" s="499">
        <v>596.0</v>
      </c>
      <c r="F48" s="236" t="s">
        <v>97</v>
      </c>
      <c r="G48" s="1"/>
      <c r="H48" s="1"/>
    </row>
    <row r="49" ht="15.75" customHeight="1">
      <c r="A49" s="90" t="s">
        <v>103</v>
      </c>
      <c r="B49" s="90" t="s">
        <v>86</v>
      </c>
      <c r="C49" s="90">
        <v>9.0</v>
      </c>
      <c r="D49" s="449">
        <v>448.0</v>
      </c>
      <c r="E49" s="500">
        <f>2*9*28</f>
        <v>504</v>
      </c>
      <c r="F49" s="502" t="s">
        <v>103</v>
      </c>
      <c r="G49" s="1"/>
      <c r="H49" s="1"/>
    </row>
    <row r="50" ht="15.75" customHeight="1">
      <c r="A50" s="90" t="s">
        <v>100</v>
      </c>
      <c r="B50" s="90" t="s">
        <v>86</v>
      </c>
      <c r="C50" s="90">
        <v>14.0</v>
      </c>
      <c r="D50" s="449">
        <v>784.0</v>
      </c>
      <c r="E50" s="500">
        <v>784.0</v>
      </c>
      <c r="F50" s="90" t="s">
        <v>100</v>
      </c>
      <c r="G50" s="1"/>
      <c r="H50" s="1"/>
    </row>
    <row r="51" ht="15.75" customHeight="1">
      <c r="A51" s="134" t="s">
        <v>102</v>
      </c>
      <c r="B51" s="134" t="s">
        <v>86</v>
      </c>
      <c r="C51" s="134">
        <v>8.0</v>
      </c>
      <c r="D51" s="421">
        <f>8*28*2</f>
        <v>448</v>
      </c>
      <c r="E51" s="420">
        <v>448.0</v>
      </c>
      <c r="F51" s="134" t="s">
        <v>102</v>
      </c>
      <c r="G51" s="1"/>
      <c r="H51" s="1"/>
    </row>
    <row r="52" ht="15.75" customHeight="1">
      <c r="A52" s="134" t="s">
        <v>104</v>
      </c>
      <c r="B52" s="134" t="s">
        <v>86</v>
      </c>
      <c r="C52" s="134">
        <v>13.0</v>
      </c>
      <c r="D52" s="421">
        <v>728.0</v>
      </c>
      <c r="E52" s="420">
        <v>728.0</v>
      </c>
      <c r="F52" s="134" t="s">
        <v>104</v>
      </c>
      <c r="G52" s="1"/>
      <c r="H52" s="1"/>
    </row>
    <row r="53" ht="15.75" customHeight="1">
      <c r="A53" s="134" t="s">
        <v>106</v>
      </c>
      <c r="B53" s="134" t="s">
        <v>86</v>
      </c>
      <c r="C53" s="134">
        <v>12.0</v>
      </c>
      <c r="D53" s="421" t="s">
        <v>4533</v>
      </c>
      <c r="E53" s="420">
        <v>672.0</v>
      </c>
      <c r="F53" s="134" t="s">
        <v>106</v>
      </c>
      <c r="G53" s="1"/>
      <c r="H53" s="1"/>
    </row>
    <row r="54" ht="15.75" customHeight="1">
      <c r="A54" s="134" t="s">
        <v>4515</v>
      </c>
      <c r="B54" s="134" t="s">
        <v>86</v>
      </c>
      <c r="C54" s="134">
        <v>16.0</v>
      </c>
      <c r="D54" s="421">
        <v>896.0</v>
      </c>
      <c r="E54" s="420">
        <v>896.0</v>
      </c>
      <c r="F54" s="134" t="s">
        <v>4515</v>
      </c>
      <c r="G54" s="1"/>
      <c r="H54" s="1"/>
    </row>
    <row r="55" ht="15.75" customHeight="1">
      <c r="A55" s="134" t="s">
        <v>2727</v>
      </c>
      <c r="B55" s="134" t="s">
        <v>86</v>
      </c>
      <c r="C55" s="134">
        <v>16.0</v>
      </c>
      <c r="D55" s="421">
        <v>896.0</v>
      </c>
      <c r="E55" s="420">
        <v>896.0</v>
      </c>
      <c r="F55" s="134" t="s">
        <v>2727</v>
      </c>
      <c r="G55" s="1"/>
      <c r="H55" s="1"/>
    </row>
    <row r="56" ht="15.75" customHeight="1">
      <c r="A56" s="134" t="s">
        <v>110</v>
      </c>
      <c r="B56" s="134" t="s">
        <v>86</v>
      </c>
      <c r="C56" s="134">
        <v>13.0</v>
      </c>
      <c r="D56" s="421">
        <v>728.0</v>
      </c>
      <c r="E56" s="420">
        <v>728.0</v>
      </c>
      <c r="F56" s="134" t="s">
        <v>110</v>
      </c>
      <c r="G56" s="1"/>
      <c r="H56" s="1"/>
    </row>
    <row r="57" ht="15.75" customHeight="1">
      <c r="A57" s="134" t="s">
        <v>111</v>
      </c>
      <c r="B57" s="134" t="s">
        <v>86</v>
      </c>
      <c r="C57" s="134">
        <v>14.0</v>
      </c>
      <c r="D57" s="421">
        <v>784.0</v>
      </c>
      <c r="E57" s="420">
        <v>784.0</v>
      </c>
      <c r="F57" s="134" t="s">
        <v>111</v>
      </c>
      <c r="G57" s="1"/>
      <c r="H57" s="1"/>
    </row>
    <row r="58" ht="15.75" customHeight="1">
      <c r="A58" s="134" t="s">
        <v>112</v>
      </c>
      <c r="B58" s="134" t="s">
        <v>86</v>
      </c>
      <c r="C58" s="245">
        <v>16.0</v>
      </c>
      <c r="D58" s="134">
        <v>896.0</v>
      </c>
      <c r="E58" s="420">
        <v>896.0</v>
      </c>
      <c r="F58" s="134" t="s">
        <v>112</v>
      </c>
      <c r="G58" s="1"/>
      <c r="H58" s="1"/>
    </row>
    <row r="59" ht="15.75" customHeight="1">
      <c r="A59" s="134" t="s">
        <v>2624</v>
      </c>
      <c r="B59" s="134" t="s">
        <v>2718</v>
      </c>
      <c r="C59" s="134">
        <v>15.5</v>
      </c>
      <c r="D59" s="421">
        <v>840.0</v>
      </c>
      <c r="E59" s="420">
        <v>868.0</v>
      </c>
      <c r="F59" s="134" t="s">
        <v>2624</v>
      </c>
      <c r="G59" s="1"/>
      <c r="H59" s="1"/>
    </row>
    <row r="60" ht="15.75" customHeight="1">
      <c r="A60" s="134" t="s">
        <v>4518</v>
      </c>
      <c r="B60" s="134" t="s">
        <v>86</v>
      </c>
      <c r="C60" s="134">
        <v>11.0</v>
      </c>
      <c r="D60" s="421">
        <v>154.0</v>
      </c>
      <c r="E60" s="420">
        <v>308.0</v>
      </c>
      <c r="F60" s="134" t="s">
        <v>4518</v>
      </c>
      <c r="G60" s="1"/>
      <c r="H60" s="1"/>
    </row>
    <row r="61" ht="15.75" customHeight="1">
      <c r="A61" s="134" t="s">
        <v>116</v>
      </c>
      <c r="B61" s="134" t="s">
        <v>86</v>
      </c>
      <c r="C61" s="134">
        <v>14.0</v>
      </c>
      <c r="D61" s="421">
        <v>784.0</v>
      </c>
      <c r="E61" s="420">
        <v>784.0</v>
      </c>
      <c r="F61" s="134" t="s">
        <v>116</v>
      </c>
      <c r="G61" s="1"/>
      <c r="H61" s="1"/>
    </row>
    <row r="62" ht="15.75" customHeight="1">
      <c r="A62" s="134" t="s">
        <v>4095</v>
      </c>
      <c r="B62" s="134" t="s">
        <v>86</v>
      </c>
      <c r="C62" s="134">
        <v>16.0</v>
      </c>
      <c r="D62" s="421" t="s">
        <v>4534</v>
      </c>
      <c r="E62" s="420">
        <v>896.0</v>
      </c>
      <c r="F62" s="134" t="s">
        <v>4095</v>
      </c>
      <c r="G62" s="1"/>
      <c r="H62" s="1"/>
    </row>
    <row r="63" ht="15.75" customHeight="1">
      <c r="A63" s="134" t="s">
        <v>2733</v>
      </c>
      <c r="B63" s="134" t="s">
        <v>86</v>
      </c>
      <c r="C63" s="134">
        <v>16.0</v>
      </c>
      <c r="D63" s="421">
        <v>896.0</v>
      </c>
      <c r="E63" s="420">
        <v>896.0</v>
      </c>
      <c r="F63" s="134" t="s">
        <v>2733</v>
      </c>
      <c r="G63" s="1"/>
      <c r="H63" s="1"/>
    </row>
    <row r="64" ht="15.75" customHeight="1">
      <c r="A64" s="134" t="s">
        <v>4351</v>
      </c>
      <c r="B64" s="134" t="s">
        <v>86</v>
      </c>
      <c r="C64" s="134">
        <v>16.0</v>
      </c>
      <c r="D64" s="421">
        <v>896.0</v>
      </c>
      <c r="E64" s="420">
        <v>896.0</v>
      </c>
      <c r="F64" s="134" t="s">
        <v>4351</v>
      </c>
      <c r="G64" s="1"/>
      <c r="H64" s="1"/>
    </row>
    <row r="65" ht="15.75" customHeight="1">
      <c r="A65" s="134" t="s">
        <v>4535</v>
      </c>
      <c r="B65" s="134" t="s">
        <v>86</v>
      </c>
      <c r="C65" s="134">
        <v>14.25</v>
      </c>
      <c r="D65" s="421">
        <v>798.0</v>
      </c>
      <c r="E65" s="420">
        <v>798.0</v>
      </c>
      <c r="F65" s="134" t="s">
        <v>4535</v>
      </c>
      <c r="G65" s="1"/>
      <c r="H65" s="1"/>
    </row>
    <row r="66" ht="15.75" customHeight="1">
      <c r="A66" s="61" t="s">
        <v>121</v>
      </c>
      <c r="B66" s="458"/>
      <c r="C66" s="458"/>
      <c r="D66" s="458"/>
      <c r="E66" s="459">
        <f>SUM(E9:E65)</f>
        <v>38690</v>
      </c>
      <c r="F66" s="459"/>
    </row>
    <row r="67" ht="15.75" customHeight="1">
      <c r="A67" s="46"/>
      <c r="B67" s="46"/>
      <c r="C67" s="47"/>
      <c r="D67" s="47"/>
      <c r="E67" s="47"/>
      <c r="F67" s="47"/>
      <c r="G67" s="1"/>
      <c r="H67" s="1"/>
      <c r="I67" s="1"/>
    </row>
    <row r="68" ht="15.75" customHeight="1">
      <c r="A68" s="179" t="s">
        <v>680</v>
      </c>
      <c r="B68" s="180"/>
      <c r="C68" s="180"/>
      <c r="D68" s="180"/>
      <c r="E68" s="180"/>
      <c r="F68" s="180"/>
      <c r="G68" s="180"/>
      <c r="H68" s="180"/>
      <c r="I68" s="180"/>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c r="A243" s="46"/>
      <c r="B243" s="46"/>
      <c r="C243" s="47"/>
      <c r="D243" s="47"/>
      <c r="E243" s="47"/>
      <c r="F243" s="1"/>
      <c r="G243" s="1"/>
      <c r="H243" s="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68:I68"/>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7.86"/>
    <col customWidth="1" min="4" max="5" width="34.43"/>
    <col customWidth="1" min="6" max="6" width="36.0"/>
    <col customWidth="1" min="7" max="7" width="20.86"/>
    <col customWidth="1" min="8" max="9" width="13.71"/>
    <col customWidth="1" min="10" max="26" width="8.0"/>
  </cols>
  <sheetData>
    <row r="1">
      <c r="A1" s="46"/>
      <c r="B1" s="46"/>
      <c r="C1" s="47"/>
      <c r="D1" s="47"/>
      <c r="E1" s="47"/>
      <c r="F1" s="458"/>
      <c r="G1" s="1"/>
      <c r="H1" s="1"/>
      <c r="I1" s="1"/>
    </row>
    <row r="2" ht="15.75" customHeight="1">
      <c r="A2" s="181" t="s">
        <v>4536</v>
      </c>
      <c r="B2" s="50"/>
      <c r="C2" s="50"/>
      <c r="D2" s="50"/>
      <c r="E2" s="50"/>
      <c r="F2" s="51"/>
      <c r="G2" s="495"/>
      <c r="H2" s="495"/>
      <c r="I2" s="495"/>
      <c r="J2" s="54"/>
      <c r="K2" s="54"/>
      <c r="L2" s="54"/>
      <c r="M2" s="54"/>
      <c r="N2" s="54"/>
      <c r="O2" s="54"/>
      <c r="P2" s="54"/>
      <c r="Q2" s="54"/>
      <c r="R2" s="54"/>
      <c r="S2" s="54"/>
      <c r="T2" s="54"/>
      <c r="U2" s="54"/>
      <c r="V2" s="54"/>
      <c r="W2" s="54"/>
      <c r="X2" s="54"/>
      <c r="Y2" s="54"/>
      <c r="Z2" s="54"/>
    </row>
    <row r="3" ht="15.75" customHeight="1">
      <c r="A3" s="200"/>
      <c r="B3" s="200"/>
      <c r="C3" s="200"/>
      <c r="D3" s="200"/>
      <c r="E3" s="200"/>
      <c r="F3" s="496"/>
      <c r="G3" s="495"/>
      <c r="H3" s="495"/>
      <c r="I3" s="495"/>
      <c r="J3" s="54"/>
      <c r="K3" s="54"/>
      <c r="L3" s="54"/>
      <c r="M3" s="54"/>
      <c r="N3" s="54"/>
      <c r="O3" s="54"/>
      <c r="P3" s="54"/>
      <c r="Q3" s="54"/>
      <c r="R3" s="54"/>
      <c r="S3" s="54"/>
      <c r="T3" s="54"/>
      <c r="U3" s="54"/>
      <c r="V3" s="54"/>
      <c r="W3" s="54"/>
      <c r="X3" s="54"/>
      <c r="Y3" s="54"/>
      <c r="Z3" s="54"/>
    </row>
    <row r="4" ht="18.0" customHeight="1">
      <c r="A4" s="342" t="s">
        <v>4537</v>
      </c>
      <c r="B4" s="50"/>
      <c r="C4" s="50"/>
      <c r="D4" s="50"/>
      <c r="E4" s="50"/>
      <c r="F4" s="51"/>
      <c r="G4" s="495"/>
      <c r="H4" s="495"/>
      <c r="I4" s="495"/>
      <c r="J4" s="54"/>
      <c r="K4" s="54"/>
      <c r="L4" s="54"/>
      <c r="M4" s="54"/>
      <c r="N4" s="54"/>
      <c r="O4" s="54"/>
      <c r="P4" s="54"/>
      <c r="Q4" s="54"/>
      <c r="R4" s="54"/>
      <c r="S4" s="54"/>
      <c r="T4" s="54"/>
      <c r="U4" s="54"/>
      <c r="V4" s="54"/>
      <c r="W4" s="54"/>
      <c r="X4" s="54"/>
      <c r="Y4" s="54"/>
      <c r="Z4" s="54"/>
    </row>
    <row r="5" ht="16.5" customHeight="1">
      <c r="A5" s="342" t="s">
        <v>4538</v>
      </c>
      <c r="B5" s="50"/>
      <c r="C5" s="50"/>
      <c r="D5" s="50"/>
      <c r="E5" s="50"/>
      <c r="F5" s="51"/>
      <c r="G5" s="495"/>
      <c r="H5" s="495"/>
      <c r="I5" s="495"/>
      <c r="J5" s="54"/>
      <c r="K5" s="54"/>
      <c r="L5" s="54"/>
      <c r="M5" s="54"/>
      <c r="N5" s="54"/>
      <c r="O5" s="54"/>
      <c r="P5" s="54"/>
      <c r="Q5" s="54"/>
      <c r="R5" s="54"/>
      <c r="S5" s="54"/>
      <c r="T5" s="54"/>
      <c r="U5" s="54"/>
      <c r="V5" s="54"/>
      <c r="W5" s="54"/>
      <c r="X5" s="54"/>
      <c r="Y5" s="54"/>
      <c r="Z5" s="54"/>
    </row>
    <row r="6" ht="21.75" customHeight="1">
      <c r="A6" s="342" t="s">
        <v>4539</v>
      </c>
      <c r="B6" s="50"/>
      <c r="C6" s="50"/>
      <c r="D6" s="50"/>
      <c r="E6" s="50"/>
      <c r="F6" s="51"/>
      <c r="G6" s="495"/>
      <c r="H6" s="495"/>
      <c r="I6" s="495"/>
      <c r="J6" s="54"/>
      <c r="K6" s="54"/>
      <c r="L6" s="54"/>
      <c r="M6" s="54"/>
      <c r="N6" s="54"/>
      <c r="O6" s="54"/>
      <c r="P6" s="54"/>
      <c r="Q6" s="54"/>
      <c r="R6" s="54"/>
      <c r="S6" s="54"/>
      <c r="T6" s="54"/>
      <c r="U6" s="54"/>
      <c r="V6" s="54"/>
      <c r="W6" s="54"/>
      <c r="X6" s="54"/>
      <c r="Y6" s="54"/>
      <c r="Z6" s="54"/>
    </row>
    <row r="7" ht="21.75" customHeight="1">
      <c r="A7" s="342" t="s">
        <v>4540</v>
      </c>
      <c r="B7" s="50"/>
      <c r="C7" s="50"/>
      <c r="D7" s="50"/>
      <c r="E7" s="50"/>
      <c r="F7" s="51"/>
      <c r="G7" s="495"/>
      <c r="H7" s="495"/>
      <c r="I7" s="495"/>
      <c r="J7" s="54"/>
      <c r="K7" s="54"/>
      <c r="L7" s="54"/>
      <c r="M7" s="54"/>
      <c r="N7" s="54"/>
      <c r="O7" s="54"/>
      <c r="P7" s="54"/>
      <c r="Q7" s="54"/>
      <c r="R7" s="54"/>
      <c r="S7" s="54"/>
      <c r="T7" s="54"/>
      <c r="U7" s="54"/>
      <c r="V7" s="54"/>
      <c r="W7" s="54"/>
      <c r="X7" s="54"/>
      <c r="Y7" s="54"/>
      <c r="Z7" s="54"/>
    </row>
    <row r="8" ht="21.75" customHeight="1">
      <c r="A8" s="342" t="s">
        <v>4541</v>
      </c>
      <c r="B8" s="50"/>
      <c r="C8" s="50"/>
      <c r="D8" s="50"/>
      <c r="E8" s="50"/>
      <c r="F8" s="51"/>
      <c r="G8" s="495"/>
      <c r="H8" s="495"/>
      <c r="I8" s="495"/>
      <c r="J8" s="54"/>
      <c r="K8" s="54"/>
      <c r="L8" s="54"/>
      <c r="M8" s="54"/>
      <c r="N8" s="54"/>
      <c r="O8" s="54"/>
      <c r="P8" s="54"/>
      <c r="Q8" s="54"/>
      <c r="R8" s="54"/>
      <c r="S8" s="54"/>
      <c r="T8" s="54"/>
      <c r="U8" s="54"/>
      <c r="V8" s="54"/>
      <c r="W8" s="54"/>
      <c r="X8" s="54"/>
      <c r="Y8" s="54"/>
      <c r="Z8" s="54"/>
    </row>
    <row r="9" ht="17.25" customHeight="1">
      <c r="A9" s="342" t="s">
        <v>4542</v>
      </c>
      <c r="B9" s="50"/>
      <c r="C9" s="50"/>
      <c r="D9" s="50"/>
      <c r="E9" s="50"/>
      <c r="F9" s="51"/>
      <c r="G9" s="495"/>
      <c r="H9" s="495"/>
      <c r="I9" s="495"/>
      <c r="J9" s="54"/>
      <c r="K9" s="54"/>
      <c r="L9" s="54"/>
      <c r="M9" s="54"/>
      <c r="N9" s="54"/>
      <c r="O9" s="54"/>
      <c r="P9" s="54"/>
      <c r="Q9" s="54"/>
      <c r="R9" s="54"/>
      <c r="S9" s="54"/>
      <c r="T9" s="54"/>
      <c r="U9" s="54"/>
      <c r="V9" s="54"/>
      <c r="W9" s="54"/>
      <c r="X9" s="54"/>
      <c r="Y9" s="54"/>
      <c r="Z9" s="54"/>
    </row>
    <row r="10" ht="18.75" customHeight="1">
      <c r="A10" s="342" t="s">
        <v>4543</v>
      </c>
      <c r="B10" s="50"/>
      <c r="C10" s="50"/>
      <c r="D10" s="50"/>
      <c r="E10" s="50"/>
      <c r="F10" s="51"/>
      <c r="G10" s="495"/>
      <c r="H10" s="495"/>
      <c r="I10" s="495"/>
      <c r="J10" s="54"/>
      <c r="K10" s="54"/>
      <c r="L10" s="54"/>
      <c r="M10" s="54"/>
      <c r="N10" s="54"/>
      <c r="O10" s="54"/>
      <c r="P10" s="54"/>
      <c r="Q10" s="54"/>
      <c r="R10" s="54"/>
      <c r="S10" s="54"/>
      <c r="T10" s="54"/>
      <c r="U10" s="54"/>
      <c r="V10" s="54"/>
      <c r="W10" s="54"/>
      <c r="X10" s="54"/>
      <c r="Y10" s="54"/>
      <c r="Z10" s="54"/>
    </row>
    <row r="11" ht="27.0" customHeight="1">
      <c r="A11" s="503" t="s">
        <v>4544</v>
      </c>
      <c r="B11" s="50"/>
      <c r="C11" s="50"/>
      <c r="D11" s="50"/>
      <c r="E11" s="50"/>
      <c r="F11" s="51"/>
      <c r="G11" s="495"/>
      <c r="H11" s="495"/>
      <c r="I11" s="495"/>
      <c r="J11" s="54"/>
      <c r="K11" s="54"/>
      <c r="L11" s="54"/>
      <c r="M11" s="54"/>
      <c r="N11" s="54"/>
      <c r="O11" s="54"/>
      <c r="P11" s="54"/>
      <c r="Q11" s="54"/>
      <c r="R11" s="54"/>
      <c r="S11" s="54"/>
      <c r="T11" s="54"/>
      <c r="U11" s="54"/>
      <c r="V11" s="54"/>
      <c r="W11" s="54"/>
      <c r="X11" s="54"/>
      <c r="Y11" s="54"/>
      <c r="Z11" s="54"/>
    </row>
    <row r="12" ht="21.75" customHeight="1">
      <c r="A12" s="503" t="s">
        <v>4545</v>
      </c>
      <c r="B12" s="50"/>
      <c r="C12" s="50"/>
      <c r="D12" s="50"/>
      <c r="E12" s="50"/>
      <c r="F12" s="51"/>
      <c r="G12" s="495"/>
      <c r="H12" s="495"/>
      <c r="I12" s="495"/>
      <c r="J12" s="54"/>
      <c r="K12" s="54"/>
      <c r="L12" s="54"/>
      <c r="M12" s="54"/>
      <c r="N12" s="54"/>
      <c r="O12" s="54"/>
      <c r="P12" s="54"/>
      <c r="Q12" s="54"/>
      <c r="R12" s="54"/>
      <c r="S12" s="54"/>
      <c r="T12" s="54"/>
      <c r="U12" s="54"/>
      <c r="V12" s="54"/>
      <c r="W12" s="54"/>
      <c r="X12" s="54"/>
      <c r="Y12" s="54"/>
      <c r="Z12" s="54"/>
    </row>
    <row r="13" ht="99.75" customHeight="1">
      <c r="A13" s="504" t="s">
        <v>4546</v>
      </c>
      <c r="B13" s="50"/>
      <c r="C13" s="50"/>
      <c r="D13" s="50"/>
      <c r="E13" s="50"/>
      <c r="F13" s="51"/>
      <c r="G13" s="495"/>
      <c r="H13" s="495"/>
      <c r="I13" s="495"/>
      <c r="J13" s="54"/>
      <c r="K13" s="54"/>
      <c r="L13" s="54"/>
      <c r="M13" s="54"/>
      <c r="N13" s="54"/>
      <c r="O13" s="54"/>
      <c r="P13" s="54"/>
      <c r="Q13" s="54"/>
      <c r="R13" s="54"/>
      <c r="S13" s="54"/>
      <c r="T13" s="54"/>
      <c r="U13" s="54"/>
      <c r="V13" s="54"/>
      <c r="W13" s="54"/>
      <c r="X13" s="54"/>
      <c r="Y13" s="54"/>
      <c r="Z13" s="54"/>
    </row>
    <row r="14">
      <c r="A14" s="60"/>
      <c r="B14" s="60"/>
      <c r="C14" s="61"/>
      <c r="D14" s="61"/>
      <c r="E14" s="61"/>
      <c r="F14" s="505"/>
      <c r="G14" s="60"/>
      <c r="H14" s="60"/>
      <c r="I14" s="60"/>
      <c r="J14" s="54"/>
      <c r="K14" s="54"/>
      <c r="L14" s="54"/>
      <c r="M14" s="54"/>
      <c r="N14" s="54"/>
      <c r="O14" s="54"/>
      <c r="P14" s="54"/>
      <c r="Q14" s="54"/>
      <c r="R14" s="54"/>
      <c r="S14" s="54"/>
      <c r="T14" s="54"/>
      <c r="U14" s="54"/>
      <c r="V14" s="54"/>
      <c r="W14" s="54"/>
      <c r="X14" s="54"/>
      <c r="Y14" s="54"/>
      <c r="Z14" s="54"/>
    </row>
    <row r="15" ht="61.5" customHeight="1">
      <c r="A15" s="191" t="s">
        <v>2702</v>
      </c>
      <c r="B15" s="64" t="s">
        <v>8</v>
      </c>
      <c r="C15" s="64" t="s">
        <v>4547</v>
      </c>
      <c r="D15" s="64" t="s">
        <v>4548</v>
      </c>
      <c r="E15" s="191" t="s">
        <v>153</v>
      </c>
      <c r="F15" s="191" t="s">
        <v>157</v>
      </c>
      <c r="G15" s="182" t="s">
        <v>158</v>
      </c>
      <c r="J15" s="54"/>
      <c r="K15" s="54"/>
      <c r="L15" s="54"/>
      <c r="M15" s="54"/>
      <c r="N15" s="54"/>
      <c r="O15" s="54"/>
      <c r="P15" s="54"/>
      <c r="Q15" s="54"/>
      <c r="R15" s="54"/>
      <c r="S15" s="54"/>
      <c r="T15" s="54"/>
      <c r="U15" s="54"/>
      <c r="V15" s="54"/>
      <c r="W15" s="54"/>
      <c r="X15" s="54"/>
      <c r="Y15" s="54"/>
      <c r="Z15" s="54"/>
    </row>
    <row r="16" ht="15.0" customHeight="1">
      <c r="A16" s="83" t="s">
        <v>721</v>
      </c>
      <c r="B16" s="83" t="s">
        <v>52</v>
      </c>
      <c r="C16" s="83" t="s">
        <v>4549</v>
      </c>
      <c r="D16" s="83" t="s">
        <v>4550</v>
      </c>
      <c r="E16" s="83" t="s">
        <v>4551</v>
      </c>
      <c r="F16" s="83">
        <v>50.0</v>
      </c>
      <c r="G16" s="83" t="s">
        <v>51</v>
      </c>
    </row>
    <row r="17" ht="15.0" customHeight="1">
      <c r="A17" s="83" t="s">
        <v>721</v>
      </c>
      <c r="B17" s="83" t="s">
        <v>52</v>
      </c>
      <c r="C17" s="83" t="s">
        <v>4552</v>
      </c>
      <c r="D17" s="83" t="s">
        <v>4550</v>
      </c>
      <c r="E17" s="83"/>
      <c r="F17" s="83">
        <v>12.0</v>
      </c>
      <c r="G17" s="83" t="s">
        <v>51</v>
      </c>
    </row>
    <row r="18" ht="15.0" customHeight="1">
      <c r="A18" s="83" t="s">
        <v>721</v>
      </c>
      <c r="B18" s="83" t="s">
        <v>52</v>
      </c>
      <c r="C18" s="83" t="s">
        <v>4553</v>
      </c>
      <c r="D18" s="83" t="s">
        <v>4550</v>
      </c>
      <c r="E18" s="83"/>
      <c r="F18" s="83">
        <v>5.0</v>
      </c>
      <c r="G18" s="83" t="s">
        <v>51</v>
      </c>
    </row>
    <row r="19" ht="15.0" customHeight="1">
      <c r="A19" s="83" t="s">
        <v>54</v>
      </c>
      <c r="B19" s="83" t="s">
        <v>52</v>
      </c>
      <c r="C19" s="83" t="s">
        <v>4554</v>
      </c>
      <c r="D19" s="83" t="s">
        <v>4555</v>
      </c>
      <c r="E19" s="83" t="s">
        <v>4556</v>
      </c>
      <c r="F19" s="83">
        <v>76.66</v>
      </c>
      <c r="G19" s="83" t="s">
        <v>54</v>
      </c>
    </row>
    <row r="20" ht="15.0" customHeight="1">
      <c r="A20" s="83" t="s">
        <v>54</v>
      </c>
      <c r="B20" s="83" t="s">
        <v>52</v>
      </c>
      <c r="C20" s="83" t="s">
        <v>4557</v>
      </c>
      <c r="D20" s="83" t="s">
        <v>4555</v>
      </c>
      <c r="E20" s="83" t="s">
        <v>4558</v>
      </c>
      <c r="F20" s="83">
        <v>19.16</v>
      </c>
      <c r="G20" s="83" t="s">
        <v>54</v>
      </c>
    </row>
    <row r="21" ht="15.0" customHeight="1">
      <c r="A21" s="83" t="s">
        <v>54</v>
      </c>
      <c r="B21" s="83" t="s">
        <v>52</v>
      </c>
      <c r="C21" s="83" t="s">
        <v>4559</v>
      </c>
      <c r="D21" s="83" t="s">
        <v>4555</v>
      </c>
      <c r="E21" s="83" t="s">
        <v>4560</v>
      </c>
      <c r="F21" s="83">
        <v>7.66</v>
      </c>
      <c r="G21" s="83" t="s">
        <v>54</v>
      </c>
    </row>
    <row r="22" ht="15.0" customHeight="1">
      <c r="A22" s="83" t="s">
        <v>54</v>
      </c>
      <c r="B22" s="83" t="s">
        <v>52</v>
      </c>
      <c r="C22" s="83" t="s">
        <v>4554</v>
      </c>
      <c r="D22" s="83" t="s">
        <v>4561</v>
      </c>
      <c r="E22" s="83" t="s">
        <v>4556</v>
      </c>
      <c r="F22" s="83">
        <v>17.33</v>
      </c>
      <c r="G22" s="83" t="s">
        <v>54</v>
      </c>
    </row>
    <row r="23" ht="15.0" customHeight="1">
      <c r="A23" s="83" t="s">
        <v>54</v>
      </c>
      <c r="B23" s="83" t="s">
        <v>52</v>
      </c>
      <c r="C23" s="83" t="s">
        <v>4557</v>
      </c>
      <c r="D23" s="83" t="s">
        <v>4561</v>
      </c>
      <c r="E23" s="83" t="s">
        <v>4558</v>
      </c>
      <c r="F23" s="83">
        <v>4.33</v>
      </c>
      <c r="G23" s="83" t="s">
        <v>54</v>
      </c>
    </row>
    <row r="24" ht="15.0" customHeight="1">
      <c r="A24" s="83" t="s">
        <v>54</v>
      </c>
      <c r="B24" s="83" t="s">
        <v>52</v>
      </c>
      <c r="C24" s="83" t="s">
        <v>4559</v>
      </c>
      <c r="D24" s="83" t="s">
        <v>4561</v>
      </c>
      <c r="E24" s="83" t="s">
        <v>4560</v>
      </c>
      <c r="F24" s="83">
        <v>1.73</v>
      </c>
      <c r="G24" s="83" t="s">
        <v>54</v>
      </c>
    </row>
    <row r="25" ht="15.0" customHeight="1">
      <c r="A25" s="83" t="s">
        <v>54</v>
      </c>
      <c r="B25" s="83" t="s">
        <v>52</v>
      </c>
      <c r="C25" s="83" t="s">
        <v>4562</v>
      </c>
      <c r="D25" s="83" t="s">
        <v>4563</v>
      </c>
      <c r="E25" s="83" t="s">
        <v>4564</v>
      </c>
      <c r="F25" s="83">
        <v>13.0</v>
      </c>
      <c r="G25" s="83" t="s">
        <v>54</v>
      </c>
    </row>
    <row r="26" ht="15.0" customHeight="1">
      <c r="A26" s="83" t="s">
        <v>54</v>
      </c>
      <c r="B26" s="83" t="s">
        <v>52</v>
      </c>
      <c r="C26" s="83" t="s">
        <v>4565</v>
      </c>
      <c r="D26" s="83" t="s">
        <v>4563</v>
      </c>
      <c r="E26" s="83" t="s">
        <v>4566</v>
      </c>
      <c r="F26" s="83">
        <v>17.32</v>
      </c>
      <c r="G26" s="83" t="s">
        <v>54</v>
      </c>
    </row>
    <row r="27" ht="15.0" customHeight="1">
      <c r="A27" s="83" t="s">
        <v>54</v>
      </c>
      <c r="B27" s="83" t="s">
        <v>52</v>
      </c>
      <c r="C27" s="83" t="s">
        <v>4567</v>
      </c>
      <c r="D27" s="83" t="s">
        <v>4568</v>
      </c>
      <c r="E27" s="83" t="s">
        <v>4566</v>
      </c>
      <c r="F27" s="83">
        <v>20.66</v>
      </c>
      <c r="G27" s="83" t="s">
        <v>54</v>
      </c>
    </row>
    <row r="28" ht="15.0" customHeight="1">
      <c r="A28" s="83" t="s">
        <v>54</v>
      </c>
      <c r="B28" s="83" t="s">
        <v>52</v>
      </c>
      <c r="C28" s="83" t="s">
        <v>4554</v>
      </c>
      <c r="D28" s="83" t="s">
        <v>4569</v>
      </c>
      <c r="E28" s="83" t="s">
        <v>4556</v>
      </c>
      <c r="F28" s="83">
        <v>13.66</v>
      </c>
      <c r="G28" s="83" t="s">
        <v>54</v>
      </c>
    </row>
    <row r="29" ht="15.0" customHeight="1">
      <c r="A29" s="83" t="s">
        <v>54</v>
      </c>
      <c r="B29" s="83" t="s">
        <v>52</v>
      </c>
      <c r="C29" s="83" t="s">
        <v>4557</v>
      </c>
      <c r="D29" s="83" t="s">
        <v>4569</v>
      </c>
      <c r="E29" s="83" t="s">
        <v>4558</v>
      </c>
      <c r="F29" s="83">
        <v>3.41</v>
      </c>
      <c r="G29" s="83" t="s">
        <v>54</v>
      </c>
    </row>
    <row r="30" ht="15.0" customHeight="1">
      <c r="A30" s="83" t="s">
        <v>54</v>
      </c>
      <c r="B30" s="83" t="s">
        <v>52</v>
      </c>
      <c r="C30" s="83" t="s">
        <v>4559</v>
      </c>
      <c r="D30" s="83" t="s">
        <v>4569</v>
      </c>
      <c r="E30" s="83" t="s">
        <v>4560</v>
      </c>
      <c r="F30" s="83">
        <v>1.36</v>
      </c>
      <c r="G30" s="83" t="s">
        <v>54</v>
      </c>
    </row>
    <row r="31" ht="15.0" customHeight="1">
      <c r="A31" s="83" t="s">
        <v>4487</v>
      </c>
      <c r="B31" s="83" t="s">
        <v>52</v>
      </c>
      <c r="C31" s="83" t="s">
        <v>4570</v>
      </c>
      <c r="D31" s="83" t="s">
        <v>4571</v>
      </c>
      <c r="E31" s="83">
        <v>20.0</v>
      </c>
      <c r="F31" s="83">
        <v>20.0</v>
      </c>
      <c r="G31" s="83" t="s">
        <v>4488</v>
      </c>
    </row>
    <row r="32" ht="15.0" customHeight="1">
      <c r="A32" s="83" t="s">
        <v>4487</v>
      </c>
      <c r="B32" s="83" t="s">
        <v>52</v>
      </c>
      <c r="C32" s="83" t="s">
        <v>4572</v>
      </c>
      <c r="D32" s="83" t="s">
        <v>4571</v>
      </c>
      <c r="E32" s="83">
        <v>21.0</v>
      </c>
      <c r="F32" s="83">
        <v>21.0</v>
      </c>
      <c r="G32" s="83" t="s">
        <v>4488</v>
      </c>
    </row>
    <row r="33" ht="15.0" customHeight="1">
      <c r="A33" s="83" t="s">
        <v>4487</v>
      </c>
      <c r="B33" s="83" t="s">
        <v>52</v>
      </c>
      <c r="C33" s="83" t="s">
        <v>4573</v>
      </c>
      <c r="D33" s="83" t="s">
        <v>4571</v>
      </c>
      <c r="E33" s="83">
        <v>29.0</v>
      </c>
      <c r="F33" s="83">
        <v>29.0</v>
      </c>
      <c r="G33" s="83" t="s">
        <v>4488</v>
      </c>
    </row>
    <row r="34" ht="15.0" customHeight="1">
      <c r="A34" s="83" t="s">
        <v>4487</v>
      </c>
      <c r="B34" s="83" t="s">
        <v>52</v>
      </c>
      <c r="C34" s="83" t="s">
        <v>4574</v>
      </c>
      <c r="D34" s="83" t="s">
        <v>4571</v>
      </c>
      <c r="E34" s="83">
        <v>28.0</v>
      </c>
      <c r="F34" s="83">
        <v>28.0</v>
      </c>
      <c r="G34" s="83" t="s">
        <v>4488</v>
      </c>
    </row>
    <row r="35" ht="15.0" customHeight="1">
      <c r="A35" s="83" t="s">
        <v>4487</v>
      </c>
      <c r="B35" s="83" t="s">
        <v>52</v>
      </c>
      <c r="C35" s="83" t="s">
        <v>4575</v>
      </c>
      <c r="D35" s="83" t="s">
        <v>4571</v>
      </c>
      <c r="E35" s="83">
        <v>28.0</v>
      </c>
      <c r="F35" s="83">
        <v>28.0</v>
      </c>
      <c r="G35" s="83" t="s">
        <v>4488</v>
      </c>
    </row>
    <row r="36" ht="15.0" customHeight="1">
      <c r="A36" s="83" t="s">
        <v>4487</v>
      </c>
      <c r="B36" s="83" t="s">
        <v>52</v>
      </c>
      <c r="C36" s="83" t="s">
        <v>4576</v>
      </c>
      <c r="D36" s="83" t="s">
        <v>4577</v>
      </c>
      <c r="E36" s="83">
        <v>20.0</v>
      </c>
      <c r="F36" s="83">
        <v>20.0</v>
      </c>
      <c r="G36" s="83" t="s">
        <v>4488</v>
      </c>
    </row>
    <row r="37" ht="15.0" customHeight="1">
      <c r="A37" s="83" t="s">
        <v>56</v>
      </c>
      <c r="B37" s="83" t="s">
        <v>52</v>
      </c>
      <c r="C37" s="83" t="s">
        <v>4578</v>
      </c>
      <c r="D37" s="83" t="s">
        <v>4579</v>
      </c>
      <c r="E37" s="83">
        <v>84.0</v>
      </c>
      <c r="F37" s="83">
        <v>84.0</v>
      </c>
      <c r="G37" s="83" t="s">
        <v>56</v>
      </c>
    </row>
    <row r="38" ht="15.0" customHeight="1">
      <c r="A38" s="83" t="s">
        <v>56</v>
      </c>
      <c r="B38" s="83" t="s">
        <v>52</v>
      </c>
      <c r="C38" s="83" t="s">
        <v>4580</v>
      </c>
      <c r="D38" s="83" t="s">
        <v>4579</v>
      </c>
      <c r="E38" s="83">
        <v>21.0</v>
      </c>
      <c r="F38" s="83">
        <v>21.0</v>
      </c>
      <c r="G38" s="83" t="s">
        <v>56</v>
      </c>
    </row>
    <row r="39" ht="15.0" customHeight="1">
      <c r="A39" s="83" t="s">
        <v>56</v>
      </c>
      <c r="B39" s="83" t="s">
        <v>52</v>
      </c>
      <c r="C39" s="83" t="s">
        <v>4581</v>
      </c>
      <c r="D39" s="83" t="s">
        <v>4579</v>
      </c>
      <c r="E39" s="83">
        <v>8.0</v>
      </c>
      <c r="F39" s="83">
        <v>8.0</v>
      </c>
      <c r="G39" s="83" t="s">
        <v>56</v>
      </c>
    </row>
    <row r="40" ht="15.0" customHeight="1">
      <c r="A40" s="83" t="s">
        <v>57</v>
      </c>
      <c r="B40" s="83" t="s">
        <v>52</v>
      </c>
      <c r="C40" s="83" t="s">
        <v>4582</v>
      </c>
      <c r="D40" s="83" t="s">
        <v>4550</v>
      </c>
      <c r="E40" s="83" t="s">
        <v>4583</v>
      </c>
      <c r="F40" s="83">
        <v>46.0</v>
      </c>
      <c r="G40" s="83" t="s">
        <v>57</v>
      </c>
    </row>
    <row r="41" ht="15.0" customHeight="1">
      <c r="A41" s="83" t="s">
        <v>57</v>
      </c>
      <c r="B41" s="83" t="s">
        <v>52</v>
      </c>
      <c r="C41" s="83" t="s">
        <v>4584</v>
      </c>
      <c r="D41" s="83" t="s">
        <v>4550</v>
      </c>
      <c r="E41" s="83">
        <v>12.0</v>
      </c>
      <c r="F41" s="83">
        <v>12.0</v>
      </c>
      <c r="G41" s="83" t="s">
        <v>57</v>
      </c>
    </row>
    <row r="42" ht="15.0" customHeight="1">
      <c r="A42" s="83" t="s">
        <v>57</v>
      </c>
      <c r="B42" s="83" t="s">
        <v>52</v>
      </c>
      <c r="C42" s="83" t="s">
        <v>4585</v>
      </c>
      <c r="D42" s="83" t="s">
        <v>4550</v>
      </c>
      <c r="E42" s="83">
        <v>4.0</v>
      </c>
      <c r="F42" s="83">
        <v>4.0</v>
      </c>
      <c r="G42" s="83" t="s">
        <v>57</v>
      </c>
    </row>
    <row r="43" ht="15.0" customHeight="1">
      <c r="A43" s="83" t="s">
        <v>57</v>
      </c>
      <c r="B43" s="83" t="s">
        <v>52</v>
      </c>
      <c r="C43" s="83" t="s">
        <v>4586</v>
      </c>
      <c r="D43" s="83" t="s">
        <v>4550</v>
      </c>
      <c r="E43" s="83">
        <v>13.0</v>
      </c>
      <c r="F43" s="83">
        <v>13.0</v>
      </c>
      <c r="G43" s="83" t="s">
        <v>57</v>
      </c>
    </row>
    <row r="44" ht="15.0" customHeight="1">
      <c r="A44" s="83" t="s">
        <v>57</v>
      </c>
      <c r="B44" s="83" t="s">
        <v>52</v>
      </c>
      <c r="C44" s="83" t="s">
        <v>4587</v>
      </c>
      <c r="D44" s="83" t="s">
        <v>4550</v>
      </c>
      <c r="E44" s="83" t="s">
        <v>4588</v>
      </c>
      <c r="F44" s="83">
        <v>6.0</v>
      </c>
      <c r="G44" s="83" t="s">
        <v>57</v>
      </c>
    </row>
    <row r="45" ht="15.0" customHeight="1">
      <c r="A45" s="83" t="s">
        <v>58</v>
      </c>
      <c r="B45" s="83" t="s">
        <v>52</v>
      </c>
      <c r="C45" s="83" t="s">
        <v>4589</v>
      </c>
      <c r="D45" s="83" t="s">
        <v>4550</v>
      </c>
      <c r="E45" s="83" t="s">
        <v>4590</v>
      </c>
      <c r="F45" s="83">
        <v>13.0</v>
      </c>
      <c r="G45" s="83" t="s">
        <v>58</v>
      </c>
    </row>
    <row r="46" ht="15.0" customHeight="1">
      <c r="A46" s="83" t="s">
        <v>58</v>
      </c>
      <c r="B46" s="83" t="s">
        <v>52</v>
      </c>
      <c r="C46" s="83" t="s">
        <v>4591</v>
      </c>
      <c r="D46" s="83" t="s">
        <v>4550</v>
      </c>
      <c r="E46" s="83">
        <v>27.0</v>
      </c>
      <c r="F46" s="83">
        <v>27.0</v>
      </c>
      <c r="G46" s="83" t="s">
        <v>58</v>
      </c>
    </row>
    <row r="47" ht="15.0" customHeight="1">
      <c r="A47" s="83" t="s">
        <v>58</v>
      </c>
      <c r="B47" s="83" t="s">
        <v>52</v>
      </c>
      <c r="C47" s="83" t="s">
        <v>4592</v>
      </c>
      <c r="D47" s="83" t="s">
        <v>4593</v>
      </c>
      <c r="E47" s="83" t="s">
        <v>4594</v>
      </c>
      <c r="F47" s="83">
        <v>37.0</v>
      </c>
      <c r="G47" s="83" t="s">
        <v>58</v>
      </c>
    </row>
    <row r="48" ht="15.0" customHeight="1">
      <c r="A48" s="83" t="s">
        <v>58</v>
      </c>
      <c r="B48" s="83" t="s">
        <v>52</v>
      </c>
      <c r="C48" s="83" t="s">
        <v>4595</v>
      </c>
      <c r="D48" s="83" t="s">
        <v>4593</v>
      </c>
      <c r="E48" s="83">
        <v>47.0</v>
      </c>
      <c r="F48" s="83">
        <v>47.0</v>
      </c>
      <c r="G48" s="83" t="s">
        <v>58</v>
      </c>
    </row>
    <row r="49" ht="15.0" customHeight="1">
      <c r="A49" s="83" t="s">
        <v>58</v>
      </c>
      <c r="B49" s="83" t="s">
        <v>52</v>
      </c>
      <c r="C49" s="83" t="s">
        <v>4596</v>
      </c>
      <c r="D49" s="83" t="s">
        <v>4593</v>
      </c>
      <c r="E49" s="83" t="s">
        <v>4590</v>
      </c>
      <c r="F49" s="83">
        <v>13.0</v>
      </c>
      <c r="G49" s="83" t="s">
        <v>58</v>
      </c>
    </row>
    <row r="50" ht="15.0" customHeight="1">
      <c r="A50" s="83" t="s">
        <v>58</v>
      </c>
      <c r="B50" s="83" t="s">
        <v>52</v>
      </c>
      <c r="C50" s="83" t="s">
        <v>4405</v>
      </c>
      <c r="D50" s="83" t="s">
        <v>4597</v>
      </c>
      <c r="E50" s="83" t="s">
        <v>4598</v>
      </c>
      <c r="F50" s="83">
        <v>17.0</v>
      </c>
      <c r="G50" s="83" t="s">
        <v>58</v>
      </c>
    </row>
    <row r="51" ht="15.0" customHeight="1">
      <c r="A51" s="83" t="s">
        <v>60</v>
      </c>
      <c r="B51" s="83" t="s">
        <v>52</v>
      </c>
      <c r="C51" s="83" t="s">
        <v>4599</v>
      </c>
      <c r="D51" s="83" t="s">
        <v>4600</v>
      </c>
      <c r="E51" s="83" t="s">
        <v>4601</v>
      </c>
      <c r="F51" s="83">
        <v>26.09</v>
      </c>
      <c r="G51" s="83" t="s">
        <v>60</v>
      </c>
    </row>
    <row r="52" ht="15.0" customHeight="1">
      <c r="A52" s="83" t="s">
        <v>60</v>
      </c>
      <c r="B52" s="83" t="s">
        <v>52</v>
      </c>
      <c r="C52" s="83" t="s">
        <v>4599</v>
      </c>
      <c r="D52" s="90" t="s">
        <v>4600</v>
      </c>
      <c r="E52" s="83" t="s">
        <v>4602</v>
      </c>
      <c r="F52" s="83">
        <v>14.39</v>
      </c>
      <c r="G52" s="83" t="s">
        <v>60</v>
      </c>
    </row>
    <row r="53" ht="15.0" customHeight="1">
      <c r="A53" s="83" t="s">
        <v>60</v>
      </c>
      <c r="B53" s="83" t="s">
        <v>52</v>
      </c>
      <c r="C53" s="83" t="s">
        <v>4599</v>
      </c>
      <c r="D53" s="90" t="s">
        <v>4600</v>
      </c>
      <c r="E53" s="83" t="s">
        <v>4603</v>
      </c>
      <c r="F53" s="83">
        <v>27.0</v>
      </c>
      <c r="G53" s="83" t="s">
        <v>60</v>
      </c>
    </row>
    <row r="54" ht="15.0" customHeight="1">
      <c r="A54" s="83" t="s">
        <v>60</v>
      </c>
      <c r="B54" s="83" t="s">
        <v>52</v>
      </c>
      <c r="C54" s="83" t="s">
        <v>4599</v>
      </c>
      <c r="D54" s="90" t="s">
        <v>4600</v>
      </c>
      <c r="E54" s="83" t="s">
        <v>4604</v>
      </c>
      <c r="F54" s="83">
        <v>15.29</v>
      </c>
      <c r="G54" s="83" t="s">
        <v>60</v>
      </c>
    </row>
    <row r="55" ht="15.0" customHeight="1">
      <c r="A55" s="83" t="s">
        <v>60</v>
      </c>
      <c r="B55" s="83" t="s">
        <v>52</v>
      </c>
      <c r="C55" s="83" t="s">
        <v>4599</v>
      </c>
      <c r="D55" s="83" t="s">
        <v>4600</v>
      </c>
      <c r="E55" s="83" t="s">
        <v>4605</v>
      </c>
      <c r="F55" s="83">
        <v>10.8</v>
      </c>
      <c r="G55" s="83" t="s">
        <v>60</v>
      </c>
    </row>
    <row r="56" ht="15.0" customHeight="1">
      <c r="A56" s="83" t="s">
        <v>60</v>
      </c>
      <c r="B56" s="83" t="s">
        <v>52</v>
      </c>
      <c r="C56" s="83" t="s">
        <v>4606</v>
      </c>
      <c r="D56" s="83" t="s">
        <v>4607</v>
      </c>
      <c r="E56" s="83" t="s">
        <v>4608</v>
      </c>
      <c r="F56" s="83">
        <v>18.66</v>
      </c>
      <c r="G56" s="83" t="s">
        <v>60</v>
      </c>
    </row>
    <row r="57" ht="15.0" customHeight="1">
      <c r="A57" s="83" t="s">
        <v>60</v>
      </c>
      <c r="B57" s="83" t="s">
        <v>52</v>
      </c>
      <c r="C57" s="83" t="s">
        <v>4609</v>
      </c>
      <c r="D57" s="83" t="s">
        <v>4609</v>
      </c>
      <c r="E57" s="83" t="s">
        <v>4610</v>
      </c>
      <c r="F57" s="83">
        <v>12.0</v>
      </c>
      <c r="G57" s="83" t="s">
        <v>60</v>
      </c>
    </row>
    <row r="58" ht="15.0" customHeight="1">
      <c r="A58" s="83" t="s">
        <v>61</v>
      </c>
      <c r="B58" s="83" t="s">
        <v>52</v>
      </c>
      <c r="C58" s="83" t="s">
        <v>4611</v>
      </c>
      <c r="D58" s="83" t="s">
        <v>4612</v>
      </c>
      <c r="E58" s="83" t="s">
        <v>4613</v>
      </c>
      <c r="F58" s="83">
        <v>89.55</v>
      </c>
      <c r="G58" s="83" t="s">
        <v>385</v>
      </c>
    </row>
    <row r="59" ht="15.0" customHeight="1">
      <c r="A59" s="83" t="s">
        <v>61</v>
      </c>
      <c r="B59" s="83" t="s">
        <v>52</v>
      </c>
      <c r="C59" s="83" t="s">
        <v>4614</v>
      </c>
      <c r="D59" s="83" t="s">
        <v>4615</v>
      </c>
      <c r="E59" s="83" t="s">
        <v>4616</v>
      </c>
      <c r="F59" s="83">
        <v>7.65</v>
      </c>
      <c r="G59" s="83" t="s">
        <v>385</v>
      </c>
    </row>
    <row r="60" ht="15.0" customHeight="1">
      <c r="A60" s="83" t="s">
        <v>61</v>
      </c>
      <c r="B60" s="83" t="s">
        <v>52</v>
      </c>
      <c r="C60" s="83" t="s">
        <v>4617</v>
      </c>
      <c r="D60" s="83" t="s">
        <v>4618</v>
      </c>
      <c r="E60" s="83" t="s">
        <v>4619</v>
      </c>
      <c r="F60" s="83">
        <v>35.1</v>
      </c>
      <c r="G60" s="83" t="s">
        <v>385</v>
      </c>
    </row>
    <row r="61" ht="15.0" customHeight="1">
      <c r="A61" s="83" t="s">
        <v>728</v>
      </c>
      <c r="B61" s="83" t="s">
        <v>52</v>
      </c>
      <c r="C61" s="83" t="s">
        <v>4620</v>
      </c>
      <c r="D61" s="83" t="s">
        <v>4550</v>
      </c>
      <c r="E61" s="83">
        <v>41.0</v>
      </c>
      <c r="F61" s="83">
        <v>41.0</v>
      </c>
      <c r="G61" s="83" t="s">
        <v>62</v>
      </c>
    </row>
    <row r="62" ht="15.0" customHeight="1">
      <c r="A62" s="83" t="s">
        <v>728</v>
      </c>
      <c r="B62" s="83" t="s">
        <v>52</v>
      </c>
      <c r="C62" s="83" t="s">
        <v>4621</v>
      </c>
      <c r="D62" s="83" t="s">
        <v>4622</v>
      </c>
      <c r="E62" s="83">
        <v>9.0</v>
      </c>
      <c r="F62" s="83">
        <v>9.0</v>
      </c>
      <c r="G62" s="83" t="s">
        <v>62</v>
      </c>
    </row>
    <row r="63" ht="15.0" customHeight="1">
      <c r="A63" s="83" t="s">
        <v>728</v>
      </c>
      <c r="B63" s="83" t="s">
        <v>52</v>
      </c>
      <c r="C63" s="83" t="s">
        <v>4623</v>
      </c>
      <c r="D63" s="83" t="s">
        <v>4622</v>
      </c>
      <c r="E63" s="83">
        <v>4.0</v>
      </c>
      <c r="F63" s="83">
        <v>4.0</v>
      </c>
      <c r="G63" s="83" t="s">
        <v>62</v>
      </c>
    </row>
    <row r="64" ht="15.0" customHeight="1">
      <c r="A64" s="83" t="s">
        <v>728</v>
      </c>
      <c r="B64" s="83" t="s">
        <v>52</v>
      </c>
      <c r="C64" s="83" t="s">
        <v>4624</v>
      </c>
      <c r="D64" s="83" t="s">
        <v>4622</v>
      </c>
      <c r="E64" s="83">
        <v>41.0</v>
      </c>
      <c r="F64" s="83">
        <v>41.0</v>
      </c>
      <c r="G64" s="83" t="s">
        <v>62</v>
      </c>
    </row>
    <row r="65" ht="15.0" customHeight="1">
      <c r="A65" s="83" t="s">
        <v>4493</v>
      </c>
      <c r="B65" s="83" t="s">
        <v>52</v>
      </c>
      <c r="C65" s="83" t="s">
        <v>4625</v>
      </c>
      <c r="D65" s="83" t="s">
        <v>4550</v>
      </c>
      <c r="E65" s="83" t="s">
        <v>4626</v>
      </c>
      <c r="F65" s="83">
        <v>64.0</v>
      </c>
      <c r="G65" s="83" t="s">
        <v>4493</v>
      </c>
    </row>
    <row r="66" ht="15.0" customHeight="1">
      <c r="A66" s="83" t="s">
        <v>4493</v>
      </c>
      <c r="B66" s="83" t="s">
        <v>52</v>
      </c>
      <c r="C66" s="83" t="s">
        <v>4625</v>
      </c>
      <c r="D66" s="83" t="s">
        <v>115</v>
      </c>
      <c r="E66" s="83" t="s">
        <v>4627</v>
      </c>
      <c r="F66" s="83">
        <v>80.0</v>
      </c>
      <c r="G66" s="83" t="s">
        <v>4493</v>
      </c>
    </row>
    <row r="67" ht="15.0" customHeight="1">
      <c r="A67" s="83" t="s">
        <v>4182</v>
      </c>
      <c r="B67" s="83" t="s">
        <v>52</v>
      </c>
      <c r="C67" s="83" t="s">
        <v>4628</v>
      </c>
      <c r="D67" s="83" t="s">
        <v>4622</v>
      </c>
      <c r="E67" s="83">
        <v>24.0</v>
      </c>
      <c r="F67" s="83">
        <v>24.0</v>
      </c>
      <c r="G67" s="83" t="s">
        <v>4182</v>
      </c>
    </row>
    <row r="68" ht="15.0" customHeight="1">
      <c r="A68" s="83" t="s">
        <v>4182</v>
      </c>
      <c r="B68" s="83" t="s">
        <v>52</v>
      </c>
      <c r="C68" s="83" t="s">
        <v>4621</v>
      </c>
      <c r="D68" s="83" t="s">
        <v>4622</v>
      </c>
      <c r="E68" s="83">
        <v>6.0</v>
      </c>
      <c r="F68" s="83">
        <v>6.0</v>
      </c>
      <c r="G68" s="83" t="s">
        <v>4182</v>
      </c>
    </row>
    <row r="69" ht="15.0" customHeight="1">
      <c r="A69" s="83" t="s">
        <v>4182</v>
      </c>
      <c r="B69" s="83" t="s">
        <v>52</v>
      </c>
      <c r="C69" s="83" t="s">
        <v>4623</v>
      </c>
      <c r="D69" s="83" t="s">
        <v>4622</v>
      </c>
      <c r="E69" s="83">
        <v>2.4</v>
      </c>
      <c r="F69" s="83">
        <v>3.0</v>
      </c>
      <c r="G69" s="83" t="s">
        <v>4182</v>
      </c>
    </row>
    <row r="70" ht="15.0" customHeight="1">
      <c r="A70" s="83" t="s">
        <v>4182</v>
      </c>
      <c r="B70" s="83" t="s">
        <v>52</v>
      </c>
      <c r="C70" s="83" t="s">
        <v>4628</v>
      </c>
      <c r="D70" s="83" t="s">
        <v>4622</v>
      </c>
      <c r="E70" s="83" t="s">
        <v>4629</v>
      </c>
      <c r="F70" s="83">
        <v>31.0</v>
      </c>
      <c r="G70" s="83" t="s">
        <v>4182</v>
      </c>
    </row>
    <row r="71" ht="15.0" customHeight="1">
      <c r="A71" s="83" t="s">
        <v>4182</v>
      </c>
      <c r="B71" s="83" t="s">
        <v>52</v>
      </c>
      <c r="C71" s="83" t="s">
        <v>4621</v>
      </c>
      <c r="D71" s="83" t="s">
        <v>4622</v>
      </c>
      <c r="E71" s="83">
        <v>7.66</v>
      </c>
      <c r="F71" s="83">
        <v>8.0</v>
      </c>
      <c r="G71" s="83" t="s">
        <v>4182</v>
      </c>
    </row>
    <row r="72" ht="15.0" customHeight="1">
      <c r="A72" s="83" t="s">
        <v>4182</v>
      </c>
      <c r="B72" s="83" t="s">
        <v>52</v>
      </c>
      <c r="C72" s="83" t="s">
        <v>4623</v>
      </c>
      <c r="D72" s="83" t="s">
        <v>4622</v>
      </c>
      <c r="E72" s="83">
        <v>3.0</v>
      </c>
      <c r="F72" s="83">
        <v>3.0</v>
      </c>
      <c r="G72" s="83" t="s">
        <v>4182</v>
      </c>
    </row>
    <row r="73" ht="15.0" customHeight="1">
      <c r="A73" s="83" t="s">
        <v>4494</v>
      </c>
      <c r="B73" s="83" t="s">
        <v>52</v>
      </c>
      <c r="C73" s="83" t="s">
        <v>4630</v>
      </c>
      <c r="D73" s="83" t="s">
        <v>4622</v>
      </c>
      <c r="E73" s="83">
        <v>11.0</v>
      </c>
      <c r="F73" s="83">
        <v>11.0</v>
      </c>
      <c r="G73" s="83" t="s">
        <v>66</v>
      </c>
    </row>
    <row r="74" ht="15.0" customHeight="1">
      <c r="A74" s="83" t="s">
        <v>4494</v>
      </c>
      <c r="B74" s="83" t="s">
        <v>52</v>
      </c>
      <c r="C74" s="83" t="s">
        <v>4631</v>
      </c>
      <c r="D74" s="83" t="s">
        <v>4622</v>
      </c>
      <c r="E74" s="83">
        <v>11.0</v>
      </c>
      <c r="F74" s="83">
        <v>11.0</v>
      </c>
      <c r="G74" s="83" t="s">
        <v>66</v>
      </c>
    </row>
    <row r="75" ht="15.0" customHeight="1">
      <c r="A75" s="83" t="s">
        <v>4494</v>
      </c>
      <c r="B75" s="83" t="s">
        <v>52</v>
      </c>
      <c r="C75" s="83" t="s">
        <v>4632</v>
      </c>
      <c r="D75" s="83" t="s">
        <v>4622</v>
      </c>
      <c r="E75" s="83">
        <v>11.0</v>
      </c>
      <c r="F75" s="83">
        <v>11.0</v>
      </c>
      <c r="G75" s="83" t="s">
        <v>66</v>
      </c>
    </row>
    <row r="76" ht="15.0" customHeight="1">
      <c r="A76" s="83" t="s">
        <v>4494</v>
      </c>
      <c r="B76" s="83" t="s">
        <v>52</v>
      </c>
      <c r="C76" s="83" t="s">
        <v>4633</v>
      </c>
      <c r="D76" s="83" t="s">
        <v>4622</v>
      </c>
      <c r="E76" s="83">
        <v>20.0</v>
      </c>
      <c r="F76" s="83">
        <v>20.0</v>
      </c>
      <c r="G76" s="83" t="s">
        <v>66</v>
      </c>
    </row>
    <row r="77" ht="15.0" customHeight="1">
      <c r="A77" s="83" t="s">
        <v>4494</v>
      </c>
      <c r="B77" s="83" t="s">
        <v>52</v>
      </c>
      <c r="C77" s="83" t="s">
        <v>4631</v>
      </c>
      <c r="D77" s="83" t="s">
        <v>4622</v>
      </c>
      <c r="E77" s="83">
        <v>20.0</v>
      </c>
      <c r="F77" s="83">
        <v>20.0</v>
      </c>
      <c r="G77" s="83" t="s">
        <v>66</v>
      </c>
    </row>
    <row r="78" ht="15.0" customHeight="1">
      <c r="A78" s="83" t="s">
        <v>4494</v>
      </c>
      <c r="B78" s="83" t="s">
        <v>52</v>
      </c>
      <c r="C78" s="83" t="s">
        <v>4632</v>
      </c>
      <c r="D78" s="83" t="s">
        <v>4622</v>
      </c>
      <c r="E78" s="83">
        <v>20.0</v>
      </c>
      <c r="F78" s="83">
        <v>20.0</v>
      </c>
      <c r="G78" s="83" t="s">
        <v>66</v>
      </c>
    </row>
    <row r="79" ht="15.0" customHeight="1">
      <c r="A79" s="83" t="s">
        <v>4494</v>
      </c>
      <c r="B79" s="83" t="s">
        <v>52</v>
      </c>
      <c r="C79" s="83" t="s">
        <v>4634</v>
      </c>
      <c r="D79" s="83" t="s">
        <v>92</v>
      </c>
      <c r="E79" s="83">
        <v>25.0</v>
      </c>
      <c r="F79" s="83">
        <v>25.0</v>
      </c>
      <c r="G79" s="83" t="s">
        <v>66</v>
      </c>
    </row>
    <row r="80" ht="15.0" customHeight="1">
      <c r="A80" s="83" t="s">
        <v>4494</v>
      </c>
      <c r="B80" s="83" t="s">
        <v>52</v>
      </c>
      <c r="C80" s="83" t="s">
        <v>4635</v>
      </c>
      <c r="D80" s="83" t="s">
        <v>92</v>
      </c>
      <c r="E80" s="83">
        <v>50.0</v>
      </c>
      <c r="F80" s="83">
        <v>25.0</v>
      </c>
      <c r="G80" s="83" t="s">
        <v>66</v>
      </c>
    </row>
    <row r="81" ht="15.0" customHeight="1">
      <c r="A81" s="83" t="s">
        <v>4494</v>
      </c>
      <c r="B81" s="83" t="s">
        <v>52</v>
      </c>
      <c r="C81" s="83" t="s">
        <v>4636</v>
      </c>
      <c r="D81" s="83" t="s">
        <v>4622</v>
      </c>
      <c r="E81" s="83">
        <v>9.0</v>
      </c>
      <c r="F81" s="83">
        <v>9.0</v>
      </c>
      <c r="G81" s="83" t="s">
        <v>66</v>
      </c>
    </row>
    <row r="82" ht="15.0" customHeight="1">
      <c r="A82" s="83" t="s">
        <v>4494</v>
      </c>
      <c r="B82" s="83" t="s">
        <v>52</v>
      </c>
      <c r="C82" s="83" t="s">
        <v>4637</v>
      </c>
      <c r="D82" s="83" t="s">
        <v>4622</v>
      </c>
      <c r="E82" s="83">
        <v>4.0</v>
      </c>
      <c r="F82" s="83">
        <v>4.0</v>
      </c>
      <c r="G82" s="83" t="s">
        <v>66</v>
      </c>
    </row>
    <row r="83" ht="15.0" customHeight="1">
      <c r="A83" s="83" t="s">
        <v>4494</v>
      </c>
      <c r="B83" s="83" t="s">
        <v>52</v>
      </c>
      <c r="C83" s="83" t="s">
        <v>4638</v>
      </c>
      <c r="D83" s="83" t="s">
        <v>4622</v>
      </c>
      <c r="E83" s="83">
        <v>15.0</v>
      </c>
      <c r="F83" s="83">
        <v>15.0</v>
      </c>
      <c r="G83" s="83" t="s">
        <v>66</v>
      </c>
    </row>
    <row r="84" ht="15.0" customHeight="1">
      <c r="A84" s="83" t="s">
        <v>4494</v>
      </c>
      <c r="B84" s="83" t="s">
        <v>52</v>
      </c>
      <c r="C84" s="83" t="s">
        <v>4639</v>
      </c>
      <c r="D84" s="83" t="s">
        <v>4622</v>
      </c>
      <c r="E84" s="83">
        <v>6.0</v>
      </c>
      <c r="F84" s="83">
        <v>6.0</v>
      </c>
      <c r="G84" s="83" t="s">
        <v>66</v>
      </c>
    </row>
    <row r="85" ht="15.0" customHeight="1">
      <c r="A85" s="83" t="s">
        <v>4494</v>
      </c>
      <c r="B85" s="83" t="s">
        <v>52</v>
      </c>
      <c r="C85" s="83" t="s">
        <v>4640</v>
      </c>
      <c r="D85" s="83" t="s">
        <v>4622</v>
      </c>
      <c r="E85" s="83">
        <v>70.0</v>
      </c>
      <c r="F85" s="83">
        <v>140.0</v>
      </c>
      <c r="G85" s="83" t="s">
        <v>66</v>
      </c>
    </row>
    <row r="86" ht="15.0" customHeight="1">
      <c r="A86" s="83" t="s">
        <v>4494</v>
      </c>
      <c r="B86" s="83" t="s">
        <v>52</v>
      </c>
      <c r="C86" s="83" t="s">
        <v>4641</v>
      </c>
      <c r="D86" s="83" t="s">
        <v>92</v>
      </c>
      <c r="E86" s="83">
        <v>70.0</v>
      </c>
      <c r="F86" s="83">
        <v>35.0</v>
      </c>
      <c r="G86" s="83" t="s">
        <v>66</v>
      </c>
    </row>
    <row r="87" ht="15.0" customHeight="1">
      <c r="A87" s="83" t="s">
        <v>408</v>
      </c>
      <c r="B87" s="83" t="s">
        <v>52</v>
      </c>
      <c r="C87" s="83" t="s">
        <v>4628</v>
      </c>
      <c r="D87" s="83" t="s">
        <v>4622</v>
      </c>
      <c r="E87" s="83">
        <v>20.0</v>
      </c>
      <c r="F87" s="83">
        <v>20.0</v>
      </c>
      <c r="G87" s="83" t="s">
        <v>408</v>
      </c>
    </row>
    <row r="88" ht="15.0" customHeight="1">
      <c r="A88" s="83" t="s">
        <v>408</v>
      </c>
      <c r="B88" s="83" t="s">
        <v>52</v>
      </c>
      <c r="C88" s="83" t="s">
        <v>4621</v>
      </c>
      <c r="D88" s="83" t="s">
        <v>4622</v>
      </c>
      <c r="E88" s="83">
        <v>5.0</v>
      </c>
      <c r="F88" s="83">
        <v>5.0</v>
      </c>
      <c r="G88" s="83" t="s">
        <v>408</v>
      </c>
    </row>
    <row r="89" ht="15.0" customHeight="1">
      <c r="A89" s="83" t="s">
        <v>408</v>
      </c>
      <c r="B89" s="83" t="s">
        <v>52</v>
      </c>
      <c r="C89" s="83" t="s">
        <v>4623</v>
      </c>
      <c r="D89" s="83" t="s">
        <v>4622</v>
      </c>
      <c r="E89" s="83">
        <v>2.0</v>
      </c>
      <c r="F89" s="83">
        <v>2.0</v>
      </c>
      <c r="G89" s="83" t="s">
        <v>408</v>
      </c>
    </row>
    <row r="90" ht="15.0" customHeight="1">
      <c r="A90" s="83" t="s">
        <v>408</v>
      </c>
      <c r="B90" s="83" t="s">
        <v>52</v>
      </c>
      <c r="C90" s="83" t="s">
        <v>4624</v>
      </c>
      <c r="D90" s="83" t="s">
        <v>4622</v>
      </c>
      <c r="E90" s="83">
        <v>20.0</v>
      </c>
      <c r="F90" s="83">
        <v>20.0</v>
      </c>
      <c r="G90" s="83" t="s">
        <v>408</v>
      </c>
    </row>
    <row r="91" ht="15.0" customHeight="1">
      <c r="A91" s="83" t="s">
        <v>408</v>
      </c>
      <c r="B91" s="83" t="s">
        <v>52</v>
      </c>
      <c r="C91" s="83" t="s">
        <v>4624</v>
      </c>
      <c r="D91" s="83" t="s">
        <v>4642</v>
      </c>
      <c r="E91" s="83">
        <v>38.0</v>
      </c>
      <c r="F91" s="83">
        <v>38.0</v>
      </c>
      <c r="G91" s="83" t="s">
        <v>408</v>
      </c>
    </row>
    <row r="92" ht="15.0" customHeight="1">
      <c r="A92" s="83" t="s">
        <v>4495</v>
      </c>
      <c r="B92" s="83" t="s">
        <v>52</v>
      </c>
      <c r="C92" s="83" t="s">
        <v>4643</v>
      </c>
      <c r="D92" s="83" t="s">
        <v>4593</v>
      </c>
      <c r="E92" s="83">
        <v>32.4</v>
      </c>
      <c r="F92" s="83">
        <v>32.4</v>
      </c>
      <c r="G92" s="83" t="s">
        <v>68</v>
      </c>
    </row>
    <row r="93" ht="15.0" customHeight="1">
      <c r="A93" s="83" t="s">
        <v>4495</v>
      </c>
      <c r="B93" s="83" t="s">
        <v>52</v>
      </c>
      <c r="C93" s="83" t="s">
        <v>4644</v>
      </c>
      <c r="D93" s="83" t="s">
        <v>4593</v>
      </c>
      <c r="E93" s="83">
        <v>70.2</v>
      </c>
      <c r="F93" s="83">
        <v>70.2</v>
      </c>
      <c r="G93" s="83" t="s">
        <v>68</v>
      </c>
    </row>
    <row r="94" ht="15.0" customHeight="1">
      <c r="A94" s="83" t="s">
        <v>4495</v>
      </c>
      <c r="B94" s="83" t="s">
        <v>52</v>
      </c>
      <c r="C94" s="83" t="s">
        <v>4645</v>
      </c>
      <c r="D94" s="83" t="s">
        <v>4593</v>
      </c>
      <c r="E94" s="83">
        <v>72.0</v>
      </c>
      <c r="F94" s="83">
        <v>72.0</v>
      </c>
      <c r="G94" s="83" t="s">
        <v>68</v>
      </c>
    </row>
    <row r="95" ht="15.0" customHeight="1">
      <c r="A95" s="83" t="s">
        <v>4495</v>
      </c>
      <c r="B95" s="83" t="s">
        <v>52</v>
      </c>
      <c r="C95" s="83" t="s">
        <v>4646</v>
      </c>
      <c r="D95" s="83" t="s">
        <v>4593</v>
      </c>
      <c r="E95" s="83">
        <v>18.0</v>
      </c>
      <c r="F95" s="83">
        <v>18.0</v>
      </c>
      <c r="G95" s="83" t="s">
        <v>68</v>
      </c>
    </row>
    <row r="96" ht="15.0" customHeight="1">
      <c r="A96" s="83" t="s">
        <v>4495</v>
      </c>
      <c r="B96" s="83" t="s">
        <v>52</v>
      </c>
      <c r="C96" s="83" t="s">
        <v>4647</v>
      </c>
      <c r="D96" s="83" t="s">
        <v>4593</v>
      </c>
      <c r="E96" s="83">
        <v>13.5</v>
      </c>
      <c r="F96" s="83">
        <v>13.5</v>
      </c>
      <c r="G96" s="83" t="s">
        <v>68</v>
      </c>
    </row>
    <row r="97" ht="15.0" customHeight="1">
      <c r="A97" s="83" t="s">
        <v>4495</v>
      </c>
      <c r="B97" s="83" t="s">
        <v>52</v>
      </c>
      <c r="C97" s="83" t="s">
        <v>4405</v>
      </c>
      <c r="D97" s="83" t="s">
        <v>4648</v>
      </c>
      <c r="E97" s="83">
        <v>16.67</v>
      </c>
      <c r="F97" s="83">
        <v>17.0</v>
      </c>
      <c r="G97" s="83" t="s">
        <v>68</v>
      </c>
    </row>
    <row r="98" ht="15.0" customHeight="1">
      <c r="A98" s="83" t="s">
        <v>4496</v>
      </c>
      <c r="B98" s="83" t="s">
        <v>52</v>
      </c>
      <c r="C98" s="83" t="s">
        <v>4649</v>
      </c>
      <c r="D98" s="83" t="s">
        <v>4650</v>
      </c>
      <c r="E98" s="83">
        <v>23.0</v>
      </c>
      <c r="F98" s="83">
        <v>22.5</v>
      </c>
      <c r="G98" s="83" t="s">
        <v>69</v>
      </c>
    </row>
    <row r="99" ht="15.0" customHeight="1">
      <c r="A99" s="83" t="s">
        <v>4496</v>
      </c>
      <c r="B99" s="83" t="s">
        <v>52</v>
      </c>
      <c r="C99" s="83" t="s">
        <v>4649</v>
      </c>
      <c r="D99" s="83" t="s">
        <v>4651</v>
      </c>
      <c r="E99" s="83">
        <v>13.0</v>
      </c>
      <c r="F99" s="83">
        <v>13.05</v>
      </c>
      <c r="G99" s="83" t="s">
        <v>69</v>
      </c>
    </row>
    <row r="100" ht="15.0" customHeight="1">
      <c r="A100" s="83" t="s">
        <v>4496</v>
      </c>
      <c r="B100" s="83" t="s">
        <v>52</v>
      </c>
      <c r="C100" s="83" t="s">
        <v>4649</v>
      </c>
      <c r="D100" s="83" t="s">
        <v>4651</v>
      </c>
      <c r="E100" s="83">
        <v>13.0</v>
      </c>
      <c r="F100" s="83">
        <v>13.05</v>
      </c>
      <c r="G100" s="83" t="s">
        <v>69</v>
      </c>
    </row>
    <row r="101" ht="15.0" customHeight="1">
      <c r="A101" s="83" t="s">
        <v>70</v>
      </c>
      <c r="B101" s="83" t="s">
        <v>52</v>
      </c>
      <c r="C101" s="83" t="s">
        <v>4652</v>
      </c>
      <c r="D101" s="83" t="s">
        <v>4653</v>
      </c>
      <c r="E101" s="83">
        <v>62.0</v>
      </c>
      <c r="F101" s="83">
        <v>62.0</v>
      </c>
      <c r="G101" s="83" t="s">
        <v>70</v>
      </c>
    </row>
    <row r="102" ht="15.0" customHeight="1">
      <c r="A102" s="83" t="s">
        <v>70</v>
      </c>
      <c r="B102" s="83" t="s">
        <v>52</v>
      </c>
      <c r="C102" s="83" t="s">
        <v>4654</v>
      </c>
      <c r="D102" s="83" t="s">
        <v>4655</v>
      </c>
      <c r="E102" s="83">
        <v>9.0</v>
      </c>
      <c r="F102" s="83">
        <v>9.0</v>
      </c>
      <c r="G102" s="83" t="s">
        <v>70</v>
      </c>
    </row>
    <row r="103" ht="15.0" customHeight="1">
      <c r="A103" s="83" t="s">
        <v>70</v>
      </c>
      <c r="B103" s="83" t="s">
        <v>52</v>
      </c>
      <c r="C103" s="83" t="s">
        <v>4580</v>
      </c>
      <c r="D103" s="83" t="s">
        <v>4656</v>
      </c>
      <c r="E103" s="83" t="s">
        <v>4657</v>
      </c>
      <c r="F103" s="83">
        <v>16.0</v>
      </c>
      <c r="G103" s="83" t="s">
        <v>70</v>
      </c>
    </row>
    <row r="104" ht="15.0" customHeight="1">
      <c r="A104" s="83" t="s">
        <v>70</v>
      </c>
      <c r="B104" s="83" t="s">
        <v>52</v>
      </c>
      <c r="C104" s="83" t="s">
        <v>4658</v>
      </c>
      <c r="D104" s="83" t="s">
        <v>4653</v>
      </c>
      <c r="E104" s="83" t="s">
        <v>4659</v>
      </c>
      <c r="F104" s="83">
        <v>6.0</v>
      </c>
      <c r="G104" s="83" t="s">
        <v>70</v>
      </c>
    </row>
    <row r="105" ht="15.0" customHeight="1">
      <c r="A105" s="83" t="s">
        <v>70</v>
      </c>
      <c r="B105" s="83" t="s">
        <v>52</v>
      </c>
      <c r="C105" s="83" t="s">
        <v>4660</v>
      </c>
      <c r="D105" s="83" t="s">
        <v>4661</v>
      </c>
      <c r="E105" s="83">
        <v>3.0</v>
      </c>
      <c r="F105" s="83">
        <v>9.0</v>
      </c>
      <c r="G105" s="83" t="s">
        <v>70</v>
      </c>
    </row>
    <row r="106" ht="15.0" customHeight="1">
      <c r="A106" s="83" t="s">
        <v>438</v>
      </c>
      <c r="B106" s="83" t="s">
        <v>52</v>
      </c>
      <c r="C106" s="83" t="s">
        <v>4662</v>
      </c>
      <c r="D106" s="83" t="s">
        <v>4663</v>
      </c>
      <c r="E106" s="83" t="s">
        <v>4664</v>
      </c>
      <c r="F106" s="83">
        <v>44.0</v>
      </c>
      <c r="G106" s="83" t="s">
        <v>438</v>
      </c>
    </row>
    <row r="107" ht="15.0" customHeight="1">
      <c r="A107" s="83" t="s">
        <v>438</v>
      </c>
      <c r="B107" s="83" t="s">
        <v>52</v>
      </c>
      <c r="C107" s="83" t="s">
        <v>4665</v>
      </c>
      <c r="D107" s="83" t="s">
        <v>4666</v>
      </c>
      <c r="E107" s="83" t="s">
        <v>4667</v>
      </c>
      <c r="F107" s="83">
        <v>38.0</v>
      </c>
      <c r="G107" s="83" t="s">
        <v>438</v>
      </c>
    </row>
    <row r="108" ht="15.0" customHeight="1">
      <c r="A108" s="83" t="s">
        <v>438</v>
      </c>
      <c r="B108" s="83" t="s">
        <v>52</v>
      </c>
      <c r="C108" s="83" t="s">
        <v>4668</v>
      </c>
      <c r="D108" s="83" t="s">
        <v>4669</v>
      </c>
      <c r="E108" s="83" t="s">
        <v>4670</v>
      </c>
      <c r="F108" s="83">
        <v>4.0</v>
      </c>
      <c r="G108" s="83" t="s">
        <v>438</v>
      </c>
    </row>
    <row r="109" ht="15.0" customHeight="1">
      <c r="A109" s="83" t="s">
        <v>4498</v>
      </c>
      <c r="B109" s="83" t="s">
        <v>52</v>
      </c>
      <c r="C109" s="83" t="s">
        <v>4662</v>
      </c>
      <c r="D109" s="83" t="s">
        <v>4663</v>
      </c>
      <c r="E109" s="83" t="s">
        <v>4671</v>
      </c>
      <c r="F109" s="83">
        <v>123.0</v>
      </c>
      <c r="G109" s="83" t="s">
        <v>72</v>
      </c>
    </row>
    <row r="110" ht="15.0" customHeight="1">
      <c r="A110" s="83" t="s">
        <v>4498</v>
      </c>
      <c r="B110" s="83" t="s">
        <v>52</v>
      </c>
      <c r="C110" s="83" t="s">
        <v>4672</v>
      </c>
      <c r="D110" s="83" t="s">
        <v>4669</v>
      </c>
      <c r="E110" s="83" t="s">
        <v>4673</v>
      </c>
      <c r="F110" s="83">
        <v>8.0</v>
      </c>
      <c r="G110" s="83" t="s">
        <v>72</v>
      </c>
    </row>
    <row r="111" ht="15.0" customHeight="1">
      <c r="A111" s="90" t="s">
        <v>1591</v>
      </c>
      <c r="B111" s="90" t="s">
        <v>52</v>
      </c>
      <c r="C111" s="90" t="s">
        <v>4674</v>
      </c>
      <c r="D111" s="90" t="s">
        <v>4550</v>
      </c>
      <c r="E111" s="90">
        <v>73.0</v>
      </c>
      <c r="F111" s="380">
        <v>72.85</v>
      </c>
      <c r="G111" s="83" t="s">
        <v>73</v>
      </c>
    </row>
    <row r="112" ht="15.0" customHeight="1">
      <c r="A112" s="90" t="s">
        <v>1591</v>
      </c>
      <c r="B112" s="90" t="s">
        <v>52</v>
      </c>
      <c r="C112" s="90">
        <v>8.0</v>
      </c>
      <c r="D112" s="90" t="s">
        <v>4675</v>
      </c>
      <c r="E112" s="90">
        <v>8.0</v>
      </c>
      <c r="F112" s="380">
        <v>8.0</v>
      </c>
      <c r="G112" s="83" t="s">
        <v>73</v>
      </c>
    </row>
    <row r="113" ht="15.0" customHeight="1">
      <c r="A113" s="90" t="s">
        <v>1591</v>
      </c>
      <c r="B113" s="90" t="s">
        <v>52</v>
      </c>
      <c r="C113" s="90" t="s">
        <v>4676</v>
      </c>
      <c r="D113" s="90" t="s">
        <v>4677</v>
      </c>
      <c r="E113" s="90">
        <v>25.0</v>
      </c>
      <c r="F113" s="380">
        <v>25.0</v>
      </c>
      <c r="G113" s="83" t="s">
        <v>73</v>
      </c>
    </row>
    <row r="114" ht="15.0" customHeight="1">
      <c r="A114" s="83" t="s">
        <v>74</v>
      </c>
      <c r="B114" s="83" t="s">
        <v>52</v>
      </c>
      <c r="C114" s="83" t="s">
        <v>4678</v>
      </c>
      <c r="D114" s="83" t="s">
        <v>4550</v>
      </c>
      <c r="E114" s="83">
        <v>189.0</v>
      </c>
      <c r="F114" s="83">
        <v>63.0</v>
      </c>
      <c r="G114" s="83" t="s">
        <v>74</v>
      </c>
    </row>
    <row r="115" ht="15.0" customHeight="1">
      <c r="A115" s="83" t="s">
        <v>74</v>
      </c>
      <c r="B115" s="83" t="s">
        <v>52</v>
      </c>
      <c r="C115" s="83" t="s">
        <v>4679</v>
      </c>
      <c r="D115" s="83" t="s">
        <v>4550</v>
      </c>
      <c r="E115" s="83">
        <v>47.0</v>
      </c>
      <c r="F115" s="83">
        <v>16.0</v>
      </c>
      <c r="G115" s="83" t="s">
        <v>74</v>
      </c>
    </row>
    <row r="116" ht="15.0" customHeight="1">
      <c r="A116" s="83" t="s">
        <v>74</v>
      </c>
      <c r="B116" s="83" t="s">
        <v>52</v>
      </c>
      <c r="C116" s="83" t="s">
        <v>4680</v>
      </c>
      <c r="D116" s="83" t="s">
        <v>4550</v>
      </c>
      <c r="E116" s="83">
        <v>19.0</v>
      </c>
      <c r="F116" s="83">
        <v>6.0</v>
      </c>
      <c r="G116" s="83" t="s">
        <v>74</v>
      </c>
    </row>
    <row r="117" ht="15.0" customHeight="1">
      <c r="A117" s="83" t="s">
        <v>74</v>
      </c>
      <c r="B117" s="83" t="s">
        <v>52</v>
      </c>
      <c r="C117" s="83" t="s">
        <v>4665</v>
      </c>
      <c r="D117" s="83" t="s">
        <v>4550</v>
      </c>
      <c r="E117" s="83">
        <v>49.0</v>
      </c>
      <c r="F117" s="83">
        <v>33.0</v>
      </c>
      <c r="G117" s="83" t="s">
        <v>74</v>
      </c>
    </row>
    <row r="118" ht="15.0" customHeight="1">
      <c r="A118" s="83" t="s">
        <v>3898</v>
      </c>
      <c r="B118" s="83" t="s">
        <v>52</v>
      </c>
      <c r="C118" s="83" t="s">
        <v>4681</v>
      </c>
      <c r="D118" s="83" t="s">
        <v>4682</v>
      </c>
      <c r="E118" s="83" t="s">
        <v>4683</v>
      </c>
      <c r="F118" s="83">
        <v>190.0</v>
      </c>
      <c r="G118" s="83" t="s">
        <v>4684</v>
      </c>
    </row>
    <row r="119" ht="15.0" customHeight="1">
      <c r="A119" s="83" t="s">
        <v>3898</v>
      </c>
      <c r="B119" s="83" t="s">
        <v>52</v>
      </c>
      <c r="C119" s="83" t="s">
        <v>4685</v>
      </c>
      <c r="D119" s="83" t="s">
        <v>4151</v>
      </c>
      <c r="E119" s="83" t="s">
        <v>4686</v>
      </c>
      <c r="F119" s="83">
        <v>37.0</v>
      </c>
      <c r="G119" s="83" t="s">
        <v>4684</v>
      </c>
    </row>
    <row r="120" ht="15.0" customHeight="1">
      <c r="A120" s="83" t="s">
        <v>3898</v>
      </c>
      <c r="B120" s="83" t="s">
        <v>52</v>
      </c>
      <c r="C120" s="83" t="s">
        <v>4687</v>
      </c>
      <c r="D120" s="83" t="s">
        <v>4151</v>
      </c>
      <c r="E120" s="83" t="s">
        <v>4688</v>
      </c>
      <c r="F120" s="83">
        <v>38.0</v>
      </c>
      <c r="G120" s="83" t="s">
        <v>4684</v>
      </c>
    </row>
    <row r="121" ht="15.0" customHeight="1">
      <c r="A121" s="83" t="s">
        <v>4214</v>
      </c>
      <c r="B121" s="83" t="s">
        <v>86</v>
      </c>
      <c r="C121" s="83" t="s">
        <v>4689</v>
      </c>
      <c r="D121" s="83" t="s">
        <v>4593</v>
      </c>
      <c r="E121" s="83" t="s">
        <v>4690</v>
      </c>
      <c r="F121" s="83">
        <v>30.3</v>
      </c>
      <c r="G121" s="83" t="s">
        <v>77</v>
      </c>
    </row>
    <row r="122" ht="15.0" customHeight="1">
      <c r="A122" s="83" t="s">
        <v>4214</v>
      </c>
      <c r="B122" s="83" t="s">
        <v>86</v>
      </c>
      <c r="C122" s="83" t="s">
        <v>4691</v>
      </c>
      <c r="D122" s="83" t="s">
        <v>4593</v>
      </c>
      <c r="E122" s="83" t="s">
        <v>4692</v>
      </c>
      <c r="F122" s="83">
        <v>42.6</v>
      </c>
      <c r="G122" s="83" t="s">
        <v>77</v>
      </c>
    </row>
    <row r="123" ht="15.0" customHeight="1">
      <c r="A123" s="83" t="s">
        <v>4214</v>
      </c>
      <c r="B123" s="83" t="s">
        <v>86</v>
      </c>
      <c r="C123" s="83" t="s">
        <v>4693</v>
      </c>
      <c r="D123" s="83" t="s">
        <v>4593</v>
      </c>
      <c r="E123" s="83" t="s">
        <v>4694</v>
      </c>
      <c r="F123" s="83">
        <v>10.5</v>
      </c>
      <c r="G123" s="83" t="s">
        <v>77</v>
      </c>
    </row>
    <row r="124" ht="15.0" customHeight="1">
      <c r="A124" s="83" t="s">
        <v>4214</v>
      </c>
      <c r="B124" s="83" t="s">
        <v>86</v>
      </c>
      <c r="C124" s="83" t="s">
        <v>4559</v>
      </c>
      <c r="D124" s="83" t="s">
        <v>4593</v>
      </c>
      <c r="E124" s="83" t="s">
        <v>4695</v>
      </c>
      <c r="F124" s="83">
        <v>4.2</v>
      </c>
      <c r="G124" s="83" t="s">
        <v>77</v>
      </c>
    </row>
    <row r="125" ht="15.0" customHeight="1">
      <c r="A125" s="90" t="s">
        <v>4503</v>
      </c>
      <c r="B125" s="90" t="s">
        <v>52</v>
      </c>
      <c r="C125" s="90" t="s">
        <v>4696</v>
      </c>
      <c r="D125" s="90" t="s">
        <v>4550</v>
      </c>
      <c r="E125" s="90" t="s">
        <v>4697</v>
      </c>
      <c r="F125" s="90">
        <v>253.8</v>
      </c>
      <c r="G125" s="83" t="s">
        <v>78</v>
      </c>
    </row>
    <row r="126" ht="15.0" customHeight="1">
      <c r="A126" s="90" t="s">
        <v>4503</v>
      </c>
      <c r="B126" s="90" t="s">
        <v>52</v>
      </c>
      <c r="C126" s="90" t="s">
        <v>4698</v>
      </c>
      <c r="D126" s="90" t="s">
        <v>4550</v>
      </c>
      <c r="E126" s="90" t="s">
        <v>4699</v>
      </c>
      <c r="F126" s="90">
        <v>70.67</v>
      </c>
      <c r="G126" s="83" t="s">
        <v>78</v>
      </c>
    </row>
    <row r="127" ht="15.0" customHeight="1">
      <c r="A127" s="90" t="s">
        <v>4503</v>
      </c>
      <c r="B127" s="90" t="s">
        <v>52</v>
      </c>
      <c r="C127" s="90" t="s">
        <v>4700</v>
      </c>
      <c r="D127" s="90" t="s">
        <v>115</v>
      </c>
      <c r="E127" s="90" t="s">
        <v>4701</v>
      </c>
      <c r="F127" s="90">
        <v>8.5</v>
      </c>
      <c r="G127" s="83" t="s">
        <v>78</v>
      </c>
    </row>
    <row r="128" ht="15.0" customHeight="1">
      <c r="A128" s="90" t="s">
        <v>4503</v>
      </c>
      <c r="B128" s="90" t="s">
        <v>52</v>
      </c>
      <c r="C128" s="90" t="s">
        <v>4702</v>
      </c>
      <c r="D128" s="90" t="s">
        <v>4550</v>
      </c>
      <c r="E128" s="90" t="s">
        <v>4703</v>
      </c>
      <c r="F128" s="90">
        <v>1.33</v>
      </c>
      <c r="G128" s="83" t="s">
        <v>78</v>
      </c>
    </row>
    <row r="129" ht="15.0" customHeight="1">
      <c r="A129" s="90" t="s">
        <v>4503</v>
      </c>
      <c r="B129" s="90" t="s">
        <v>52</v>
      </c>
      <c r="C129" s="83" t="s">
        <v>4704</v>
      </c>
      <c r="D129" s="90" t="s">
        <v>4705</v>
      </c>
      <c r="E129" s="83" t="s">
        <v>4706</v>
      </c>
      <c r="F129" s="83">
        <v>5.33</v>
      </c>
      <c r="G129" s="83" t="s">
        <v>78</v>
      </c>
    </row>
    <row r="130" ht="15.0" customHeight="1">
      <c r="A130" s="83" t="s">
        <v>79</v>
      </c>
      <c r="B130" s="83" t="s">
        <v>52</v>
      </c>
      <c r="C130" s="83" t="s">
        <v>4652</v>
      </c>
      <c r="D130" s="83" t="s">
        <v>4653</v>
      </c>
      <c r="E130" s="83">
        <v>23.0</v>
      </c>
      <c r="F130" s="83">
        <v>23.0</v>
      </c>
      <c r="G130" s="83" t="s">
        <v>79</v>
      </c>
    </row>
    <row r="131" ht="15.0" customHeight="1">
      <c r="A131" s="83" t="s">
        <v>79</v>
      </c>
      <c r="B131" s="83" t="s">
        <v>52</v>
      </c>
      <c r="C131" s="83" t="s">
        <v>4580</v>
      </c>
      <c r="D131" s="83" t="s">
        <v>4653</v>
      </c>
      <c r="E131" s="83">
        <v>5.0</v>
      </c>
      <c r="F131" s="83">
        <v>5.75</v>
      </c>
      <c r="G131" s="83" t="s">
        <v>79</v>
      </c>
    </row>
    <row r="132" ht="15.0" customHeight="1">
      <c r="A132" s="83" t="s">
        <v>79</v>
      </c>
      <c r="B132" s="83" t="s">
        <v>52</v>
      </c>
      <c r="C132" s="83" t="s">
        <v>4658</v>
      </c>
      <c r="D132" s="83" t="s">
        <v>4653</v>
      </c>
      <c r="E132" s="83">
        <v>2.0</v>
      </c>
      <c r="F132" s="83">
        <v>2.3</v>
      </c>
      <c r="G132" s="83" t="s">
        <v>79</v>
      </c>
    </row>
    <row r="133" ht="15.0" customHeight="1">
      <c r="A133" s="83" t="s">
        <v>79</v>
      </c>
      <c r="B133" s="83" t="s">
        <v>52</v>
      </c>
      <c r="C133" s="83" t="s">
        <v>4707</v>
      </c>
      <c r="D133" s="83" t="s">
        <v>4653</v>
      </c>
      <c r="E133" s="83">
        <v>1.0</v>
      </c>
      <c r="F133" s="83">
        <v>1.0</v>
      </c>
      <c r="G133" s="83" t="s">
        <v>79</v>
      </c>
    </row>
    <row r="134" ht="15.0" customHeight="1">
      <c r="A134" s="83" t="s">
        <v>79</v>
      </c>
      <c r="B134" s="83" t="s">
        <v>52</v>
      </c>
      <c r="C134" s="83" t="s">
        <v>4708</v>
      </c>
      <c r="D134" s="83" t="s">
        <v>4653</v>
      </c>
      <c r="E134" s="83">
        <v>1.0</v>
      </c>
      <c r="F134" s="83">
        <v>1.0</v>
      </c>
      <c r="G134" s="83" t="s">
        <v>79</v>
      </c>
    </row>
    <row r="135" ht="15.0" customHeight="1">
      <c r="A135" s="83" t="s">
        <v>79</v>
      </c>
      <c r="B135" s="83" t="s">
        <v>52</v>
      </c>
      <c r="C135" s="83" t="s">
        <v>4652</v>
      </c>
      <c r="D135" s="83" t="s">
        <v>4653</v>
      </c>
      <c r="E135" s="83">
        <v>10.0</v>
      </c>
      <c r="F135" s="83">
        <v>10.66</v>
      </c>
      <c r="G135" s="83" t="s">
        <v>79</v>
      </c>
    </row>
    <row r="136" ht="15.0" customHeight="1">
      <c r="A136" s="83" t="s">
        <v>79</v>
      </c>
      <c r="B136" s="83" t="s">
        <v>52</v>
      </c>
      <c r="C136" s="83" t="s">
        <v>4580</v>
      </c>
      <c r="D136" s="83" t="s">
        <v>4653</v>
      </c>
      <c r="E136" s="83">
        <v>2.0</v>
      </c>
      <c r="F136" s="83">
        <v>2.5</v>
      </c>
      <c r="G136" s="83" t="s">
        <v>79</v>
      </c>
    </row>
    <row r="137" ht="15.0" customHeight="1">
      <c r="A137" s="83" t="s">
        <v>79</v>
      </c>
      <c r="B137" s="83" t="s">
        <v>52</v>
      </c>
      <c r="C137" s="83" t="s">
        <v>4658</v>
      </c>
      <c r="D137" s="83" t="s">
        <v>4653</v>
      </c>
      <c r="E137" s="83">
        <v>1.0</v>
      </c>
      <c r="F137" s="83">
        <v>1.0</v>
      </c>
      <c r="G137" s="83" t="s">
        <v>79</v>
      </c>
    </row>
    <row r="138" ht="15.0" customHeight="1">
      <c r="A138" s="83" t="s">
        <v>79</v>
      </c>
      <c r="B138" s="83" t="s">
        <v>52</v>
      </c>
      <c r="C138" s="83" t="s">
        <v>4708</v>
      </c>
      <c r="D138" s="83" t="s">
        <v>4653</v>
      </c>
      <c r="E138" s="83">
        <v>1.0</v>
      </c>
      <c r="F138" s="83">
        <v>1.0</v>
      </c>
      <c r="G138" s="83" t="s">
        <v>79</v>
      </c>
    </row>
    <row r="139" ht="15.0" customHeight="1">
      <c r="A139" s="83" t="s">
        <v>79</v>
      </c>
      <c r="B139" s="83" t="s">
        <v>52</v>
      </c>
      <c r="C139" s="83" t="s">
        <v>4708</v>
      </c>
      <c r="D139" s="83" t="s">
        <v>115</v>
      </c>
      <c r="E139" s="83">
        <v>1.0</v>
      </c>
      <c r="F139" s="83">
        <v>1.0</v>
      </c>
      <c r="G139" s="83" t="s">
        <v>79</v>
      </c>
    </row>
    <row r="140" ht="15.0" customHeight="1">
      <c r="A140" s="83" t="s">
        <v>3917</v>
      </c>
      <c r="B140" s="83" t="s">
        <v>52</v>
      </c>
      <c r="C140" s="83" t="s">
        <v>4709</v>
      </c>
      <c r="D140" s="83" t="s">
        <v>4593</v>
      </c>
      <c r="E140" s="83" t="s">
        <v>4710</v>
      </c>
      <c r="F140" s="83">
        <v>50.3</v>
      </c>
      <c r="G140" s="83" t="s">
        <v>80</v>
      </c>
    </row>
    <row r="141" ht="15.0" customHeight="1">
      <c r="A141" s="83" t="s">
        <v>3917</v>
      </c>
      <c r="B141" s="83" t="s">
        <v>52</v>
      </c>
      <c r="C141" s="83" t="s">
        <v>4711</v>
      </c>
      <c r="D141" s="83" t="s">
        <v>4593</v>
      </c>
      <c r="E141" s="83" t="s">
        <v>4712</v>
      </c>
      <c r="F141" s="83">
        <v>30.3</v>
      </c>
      <c r="G141" s="83" t="s">
        <v>80</v>
      </c>
    </row>
    <row r="142" ht="15.0" customHeight="1">
      <c r="A142" s="83" t="s">
        <v>3917</v>
      </c>
      <c r="B142" s="83" t="s">
        <v>52</v>
      </c>
      <c r="C142" s="83" t="s">
        <v>4693</v>
      </c>
      <c r="D142" s="83" t="s">
        <v>4593</v>
      </c>
      <c r="E142" s="83" t="s">
        <v>4713</v>
      </c>
      <c r="F142" s="83">
        <v>14.8</v>
      </c>
      <c r="G142" s="83" t="s">
        <v>80</v>
      </c>
    </row>
    <row r="143" ht="15.0" customHeight="1">
      <c r="A143" s="83" t="s">
        <v>3917</v>
      </c>
      <c r="B143" s="83" t="s">
        <v>52</v>
      </c>
      <c r="C143" s="83" t="s">
        <v>4559</v>
      </c>
      <c r="D143" s="83" t="s">
        <v>4593</v>
      </c>
      <c r="E143" s="83" t="s">
        <v>4714</v>
      </c>
      <c r="F143" s="83">
        <v>5.9</v>
      </c>
      <c r="G143" s="83" t="s">
        <v>80</v>
      </c>
    </row>
    <row r="144" ht="15.0" customHeight="1">
      <c r="A144" s="83" t="s">
        <v>3917</v>
      </c>
      <c r="B144" s="83" t="s">
        <v>52</v>
      </c>
      <c r="C144" s="83" t="s">
        <v>4715</v>
      </c>
      <c r="D144" s="83" t="s">
        <v>4593</v>
      </c>
      <c r="E144" s="83" t="s">
        <v>4716</v>
      </c>
      <c r="F144" s="83">
        <v>5.3</v>
      </c>
      <c r="G144" s="83" t="s">
        <v>80</v>
      </c>
    </row>
    <row r="145" ht="15.0" customHeight="1">
      <c r="A145" s="83" t="s">
        <v>3917</v>
      </c>
      <c r="B145" s="83" t="s">
        <v>52</v>
      </c>
      <c r="C145" s="83" t="s">
        <v>4717</v>
      </c>
      <c r="D145" s="83" t="s">
        <v>4593</v>
      </c>
      <c r="E145" s="83" t="s">
        <v>4718</v>
      </c>
      <c r="F145" s="83">
        <v>32.6</v>
      </c>
      <c r="G145" s="83" t="s">
        <v>80</v>
      </c>
    </row>
    <row r="146" ht="15.0" customHeight="1">
      <c r="A146" s="83" t="s">
        <v>3928</v>
      </c>
      <c r="B146" s="83" t="s">
        <v>52</v>
      </c>
      <c r="C146" s="83" t="s">
        <v>4719</v>
      </c>
      <c r="D146" s="83" t="s">
        <v>4720</v>
      </c>
      <c r="E146" s="83">
        <v>24.0</v>
      </c>
      <c r="F146" s="83">
        <v>24.0</v>
      </c>
      <c r="G146" s="83" t="s">
        <v>1717</v>
      </c>
    </row>
    <row r="147" ht="15.0" customHeight="1">
      <c r="A147" s="83" t="s">
        <v>3928</v>
      </c>
      <c r="B147" s="83" t="s">
        <v>52</v>
      </c>
      <c r="C147" s="83" t="s">
        <v>4721</v>
      </c>
      <c r="D147" s="83" t="s">
        <v>4720</v>
      </c>
      <c r="E147" s="83">
        <v>12.0</v>
      </c>
      <c r="F147" s="83">
        <v>12.0</v>
      </c>
      <c r="G147" s="83" t="s">
        <v>1717</v>
      </c>
    </row>
    <row r="148" ht="15.0" customHeight="1">
      <c r="A148" s="83" t="s">
        <v>3928</v>
      </c>
      <c r="B148" s="83" t="s">
        <v>52</v>
      </c>
      <c r="C148" s="83" t="s">
        <v>4722</v>
      </c>
      <c r="D148" s="83" t="s">
        <v>4720</v>
      </c>
      <c r="E148" s="83">
        <v>3.0</v>
      </c>
      <c r="F148" s="83">
        <v>3.0</v>
      </c>
      <c r="G148" s="83" t="s">
        <v>1717</v>
      </c>
    </row>
    <row r="149" ht="15.0" customHeight="1">
      <c r="A149" s="83" t="s">
        <v>3928</v>
      </c>
      <c r="B149" s="83" t="s">
        <v>52</v>
      </c>
      <c r="C149" s="83" t="s">
        <v>4723</v>
      </c>
      <c r="D149" s="83" t="s">
        <v>4720</v>
      </c>
      <c r="E149" s="83">
        <v>2.0</v>
      </c>
      <c r="F149" s="83">
        <v>2.0</v>
      </c>
      <c r="G149" s="83" t="s">
        <v>1717</v>
      </c>
    </row>
    <row r="150" ht="15.0" customHeight="1">
      <c r="A150" s="83" t="s">
        <v>3928</v>
      </c>
      <c r="B150" s="83" t="s">
        <v>52</v>
      </c>
      <c r="C150" s="83" t="s">
        <v>4721</v>
      </c>
      <c r="D150" s="83" t="s">
        <v>92</v>
      </c>
      <c r="E150" s="83">
        <v>12.0</v>
      </c>
      <c r="F150" s="83">
        <v>11.5</v>
      </c>
      <c r="G150" s="83" t="s">
        <v>1717</v>
      </c>
    </row>
    <row r="151" ht="15.0" customHeight="1">
      <c r="A151" s="83" t="s">
        <v>3928</v>
      </c>
      <c r="B151" s="83" t="s">
        <v>52</v>
      </c>
      <c r="C151" s="83" t="s">
        <v>4721</v>
      </c>
      <c r="D151" s="83" t="s">
        <v>92</v>
      </c>
      <c r="E151" s="83">
        <v>11.0</v>
      </c>
      <c r="F151" s="83">
        <v>11.16</v>
      </c>
      <c r="G151" s="83" t="s">
        <v>1717</v>
      </c>
    </row>
    <row r="152" ht="15.0" customHeight="1">
      <c r="A152" s="83" t="s">
        <v>3928</v>
      </c>
      <c r="B152" s="83" t="s">
        <v>52</v>
      </c>
      <c r="C152" s="83" t="s">
        <v>4721</v>
      </c>
      <c r="D152" s="83" t="s">
        <v>92</v>
      </c>
      <c r="E152" s="83">
        <v>5.0</v>
      </c>
      <c r="F152" s="83">
        <v>4.5</v>
      </c>
      <c r="G152" s="83" t="s">
        <v>1717</v>
      </c>
    </row>
    <row r="153" ht="15.0" customHeight="1">
      <c r="A153" s="83" t="s">
        <v>3932</v>
      </c>
      <c r="B153" s="83" t="s">
        <v>52</v>
      </c>
      <c r="C153" s="83" t="s">
        <v>4724</v>
      </c>
      <c r="D153" s="83" t="s">
        <v>4550</v>
      </c>
      <c r="E153" s="83" t="s">
        <v>4725</v>
      </c>
      <c r="F153" s="83">
        <v>22.33</v>
      </c>
      <c r="G153" s="83" t="s">
        <v>497</v>
      </c>
    </row>
    <row r="154" ht="15.0" customHeight="1">
      <c r="A154" s="83" t="s">
        <v>3932</v>
      </c>
      <c r="B154" s="83" t="s">
        <v>52</v>
      </c>
      <c r="C154" s="83" t="s">
        <v>4726</v>
      </c>
      <c r="D154" s="83" t="s">
        <v>4550</v>
      </c>
      <c r="E154" s="83" t="s">
        <v>4725</v>
      </c>
      <c r="F154" s="83">
        <v>22.33</v>
      </c>
      <c r="G154" s="83" t="s">
        <v>497</v>
      </c>
    </row>
    <row r="155" ht="15.0" customHeight="1">
      <c r="A155" s="83" t="s">
        <v>3932</v>
      </c>
      <c r="B155" s="83" t="s">
        <v>52</v>
      </c>
      <c r="C155" s="83" t="s">
        <v>4727</v>
      </c>
      <c r="D155" s="83" t="s">
        <v>4550</v>
      </c>
      <c r="E155" s="83" t="s">
        <v>4728</v>
      </c>
      <c r="F155" s="83">
        <v>8.0</v>
      </c>
      <c r="G155" s="83" t="s">
        <v>497</v>
      </c>
    </row>
    <row r="156" ht="15.0" customHeight="1">
      <c r="A156" s="83" t="s">
        <v>3932</v>
      </c>
      <c r="B156" s="83" t="s">
        <v>52</v>
      </c>
      <c r="C156" s="83" t="s">
        <v>4729</v>
      </c>
      <c r="D156" s="83" t="s">
        <v>4550</v>
      </c>
      <c r="E156" s="83" t="s">
        <v>4730</v>
      </c>
      <c r="F156" s="83">
        <v>22.0</v>
      </c>
      <c r="G156" s="83" t="s">
        <v>497</v>
      </c>
    </row>
    <row r="157" ht="15.0" customHeight="1">
      <c r="A157" s="83" t="s">
        <v>3932</v>
      </c>
      <c r="B157" s="83" t="s">
        <v>52</v>
      </c>
      <c r="C157" s="83" t="s">
        <v>4731</v>
      </c>
      <c r="D157" s="83" t="s">
        <v>4550</v>
      </c>
      <c r="E157" s="83" t="s">
        <v>4730</v>
      </c>
      <c r="F157" s="83">
        <v>22.0</v>
      </c>
      <c r="G157" s="83" t="s">
        <v>497</v>
      </c>
    </row>
    <row r="158" ht="15.0" customHeight="1">
      <c r="A158" s="83" t="s">
        <v>3932</v>
      </c>
      <c r="B158" s="83" t="s">
        <v>52</v>
      </c>
      <c r="C158" s="83" t="s">
        <v>4732</v>
      </c>
      <c r="D158" s="83" t="s">
        <v>4550</v>
      </c>
      <c r="E158" s="83" t="s">
        <v>4733</v>
      </c>
      <c r="F158" s="83">
        <v>8.0</v>
      </c>
      <c r="G158" s="83" t="s">
        <v>497</v>
      </c>
    </row>
    <row r="159" ht="15.0" customHeight="1">
      <c r="A159" s="83" t="s">
        <v>3932</v>
      </c>
      <c r="B159" s="83" t="s">
        <v>52</v>
      </c>
      <c r="C159" s="83" t="s">
        <v>4734</v>
      </c>
      <c r="D159" s="83" t="s">
        <v>4550</v>
      </c>
      <c r="E159" s="83" t="s">
        <v>4735</v>
      </c>
      <c r="F159" s="83">
        <v>44.0</v>
      </c>
      <c r="G159" s="83" t="s">
        <v>497</v>
      </c>
    </row>
    <row r="160" ht="15.0" customHeight="1">
      <c r="A160" s="83" t="s">
        <v>3932</v>
      </c>
      <c r="B160" s="83" t="s">
        <v>52</v>
      </c>
      <c r="C160" s="83" t="s">
        <v>4736</v>
      </c>
      <c r="D160" s="83" t="s">
        <v>4737</v>
      </c>
      <c r="E160" s="83" t="s">
        <v>4738</v>
      </c>
      <c r="F160" s="83">
        <v>30.0</v>
      </c>
      <c r="G160" s="83" t="s">
        <v>497</v>
      </c>
    </row>
    <row r="161" ht="15.0" customHeight="1">
      <c r="A161" s="90" t="s">
        <v>4739</v>
      </c>
      <c r="B161" s="90" t="s">
        <v>52</v>
      </c>
      <c r="C161" s="83" t="s">
        <v>4740</v>
      </c>
      <c r="D161" s="90" t="s">
        <v>4550</v>
      </c>
      <c r="E161" s="90" t="s">
        <v>4741</v>
      </c>
      <c r="F161" s="90">
        <v>208.51</v>
      </c>
      <c r="G161" s="83" t="s">
        <v>4742</v>
      </c>
    </row>
    <row r="162" ht="15.0" customHeight="1">
      <c r="A162" s="90" t="s">
        <v>4739</v>
      </c>
      <c r="B162" s="90" t="s">
        <v>52</v>
      </c>
      <c r="C162" s="90" t="s">
        <v>4743</v>
      </c>
      <c r="D162" s="90" t="s">
        <v>4550</v>
      </c>
      <c r="E162" s="90" t="s">
        <v>4744</v>
      </c>
      <c r="F162" s="90">
        <v>8.0</v>
      </c>
      <c r="G162" s="83" t="s">
        <v>4742</v>
      </c>
    </row>
    <row r="163" ht="15.0" customHeight="1">
      <c r="A163" s="83" t="s">
        <v>85</v>
      </c>
      <c r="B163" s="83" t="s">
        <v>86</v>
      </c>
      <c r="C163" s="83" t="s">
        <v>4554</v>
      </c>
      <c r="D163" s="506" t="s">
        <v>4745</v>
      </c>
      <c r="E163" s="506">
        <v>49.0</v>
      </c>
      <c r="F163" s="399">
        <v>16.0</v>
      </c>
      <c r="G163" s="83" t="s">
        <v>85</v>
      </c>
    </row>
    <row r="164" ht="15.0" customHeight="1">
      <c r="A164" s="83" t="s">
        <v>85</v>
      </c>
      <c r="B164" s="83" t="s">
        <v>86</v>
      </c>
      <c r="C164" s="83" t="s">
        <v>4746</v>
      </c>
      <c r="D164" s="506" t="s">
        <v>4745</v>
      </c>
      <c r="E164" s="398">
        <v>34.0</v>
      </c>
      <c r="F164" s="277">
        <v>11.34</v>
      </c>
      <c r="G164" s="83" t="s">
        <v>85</v>
      </c>
    </row>
    <row r="165" ht="15.0" customHeight="1">
      <c r="A165" s="83" t="s">
        <v>85</v>
      </c>
      <c r="B165" s="83" t="s">
        <v>86</v>
      </c>
      <c r="C165" s="83" t="s">
        <v>4747</v>
      </c>
      <c r="D165" s="506" t="s">
        <v>4745</v>
      </c>
      <c r="E165" s="398">
        <v>70.0</v>
      </c>
      <c r="F165" s="277">
        <v>23.33</v>
      </c>
      <c r="G165" s="83" t="s">
        <v>85</v>
      </c>
    </row>
    <row r="166" ht="15.0" customHeight="1">
      <c r="A166" s="83" t="s">
        <v>85</v>
      </c>
      <c r="B166" s="83" t="s">
        <v>86</v>
      </c>
      <c r="C166" s="83" t="s">
        <v>4748</v>
      </c>
      <c r="D166" s="506" t="s">
        <v>4745</v>
      </c>
      <c r="E166" s="506">
        <v>39.0</v>
      </c>
      <c r="F166" s="277">
        <v>13.0</v>
      </c>
      <c r="G166" s="83" t="s">
        <v>85</v>
      </c>
    </row>
    <row r="167" ht="15.75" customHeight="1">
      <c r="A167" s="90" t="s">
        <v>3991</v>
      </c>
      <c r="B167" s="90" t="s">
        <v>86</v>
      </c>
      <c r="C167" s="90" t="s">
        <v>4749</v>
      </c>
      <c r="D167" s="449" t="s">
        <v>4622</v>
      </c>
      <c r="E167" s="243" t="s">
        <v>4750</v>
      </c>
      <c r="F167" s="499">
        <v>18.0</v>
      </c>
      <c r="G167" s="83" t="s">
        <v>88</v>
      </c>
      <c r="H167" s="1"/>
      <c r="I167" s="1"/>
    </row>
    <row r="168" ht="15.75" customHeight="1">
      <c r="A168" s="90" t="s">
        <v>3991</v>
      </c>
      <c r="B168" s="90" t="s">
        <v>86</v>
      </c>
      <c r="C168" s="90" t="s">
        <v>4751</v>
      </c>
      <c r="D168" s="449" t="s">
        <v>4622</v>
      </c>
      <c r="E168" s="243" t="s">
        <v>4752</v>
      </c>
      <c r="F168" s="499">
        <v>14.66</v>
      </c>
      <c r="G168" s="83" t="s">
        <v>88</v>
      </c>
      <c r="H168" s="1"/>
      <c r="I168" s="1"/>
    </row>
    <row r="169" ht="15.75" customHeight="1">
      <c r="A169" s="236" t="s">
        <v>4007</v>
      </c>
      <c r="B169" s="236" t="s">
        <v>86</v>
      </c>
      <c r="C169" s="236" t="s">
        <v>4753</v>
      </c>
      <c r="D169" s="367" t="s">
        <v>4754</v>
      </c>
      <c r="E169" s="367">
        <v>46.0</v>
      </c>
      <c r="F169" s="507">
        <v>46.0</v>
      </c>
      <c r="G169" s="83" t="s">
        <v>89</v>
      </c>
      <c r="H169" s="1"/>
      <c r="I169" s="1"/>
    </row>
    <row r="170" ht="15.75" customHeight="1">
      <c r="A170" s="90" t="s">
        <v>4007</v>
      </c>
      <c r="B170" s="90" t="s">
        <v>86</v>
      </c>
      <c r="C170" s="90" t="s">
        <v>4386</v>
      </c>
      <c r="D170" s="449"/>
      <c r="E170" s="449">
        <v>17.0</v>
      </c>
      <c r="F170" s="499">
        <v>11.0</v>
      </c>
      <c r="G170" s="83" t="s">
        <v>89</v>
      </c>
      <c r="H170" s="1"/>
      <c r="I170" s="1"/>
    </row>
    <row r="171" ht="15.75" customHeight="1">
      <c r="A171" s="90" t="s">
        <v>4007</v>
      </c>
      <c r="B171" s="90" t="s">
        <v>86</v>
      </c>
      <c r="C171" s="90" t="s">
        <v>4755</v>
      </c>
      <c r="D171" s="449"/>
      <c r="E171" s="449">
        <v>19.0</v>
      </c>
      <c r="F171" s="499">
        <v>19.0</v>
      </c>
      <c r="G171" s="83" t="s">
        <v>89</v>
      </c>
      <c r="H171" s="1"/>
      <c r="I171" s="1"/>
    </row>
    <row r="172" ht="15.75" customHeight="1">
      <c r="A172" s="90" t="s">
        <v>90</v>
      </c>
      <c r="B172" s="90" t="s">
        <v>86</v>
      </c>
      <c r="C172" s="90" t="s">
        <v>4756</v>
      </c>
      <c r="D172" s="449" t="s">
        <v>4622</v>
      </c>
      <c r="E172" s="449" t="s">
        <v>4757</v>
      </c>
      <c r="F172" s="499">
        <v>18.0</v>
      </c>
      <c r="G172" s="83" t="s">
        <v>90</v>
      </c>
      <c r="H172" s="1"/>
      <c r="I172" s="1"/>
    </row>
    <row r="173" ht="15.75" customHeight="1">
      <c r="A173" s="90" t="s">
        <v>90</v>
      </c>
      <c r="B173" s="90" t="s">
        <v>86</v>
      </c>
      <c r="C173" s="90" t="s">
        <v>4758</v>
      </c>
      <c r="D173" s="449" t="s">
        <v>4759</v>
      </c>
      <c r="E173" s="245" t="s">
        <v>4760</v>
      </c>
      <c r="F173" s="499">
        <v>2.0</v>
      </c>
      <c r="G173" s="83" t="s">
        <v>90</v>
      </c>
      <c r="H173" s="1"/>
      <c r="I173" s="1"/>
    </row>
    <row r="174" ht="15.75" customHeight="1">
      <c r="A174" s="90" t="s">
        <v>90</v>
      </c>
      <c r="B174" s="90" t="s">
        <v>86</v>
      </c>
      <c r="C174" s="90" t="s">
        <v>4758</v>
      </c>
      <c r="D174" s="449" t="s">
        <v>4761</v>
      </c>
      <c r="E174" s="245" t="s">
        <v>4762</v>
      </c>
      <c r="F174" s="499">
        <v>9.33</v>
      </c>
      <c r="G174" s="83" t="s">
        <v>90</v>
      </c>
      <c r="H174" s="1"/>
      <c r="I174" s="1"/>
    </row>
    <row r="175" ht="15.75" customHeight="1">
      <c r="A175" s="90" t="s">
        <v>90</v>
      </c>
      <c r="B175" s="90" t="s">
        <v>86</v>
      </c>
      <c r="C175" s="90" t="s">
        <v>4763</v>
      </c>
      <c r="D175" s="449" t="s">
        <v>4764</v>
      </c>
      <c r="E175" s="449" t="s">
        <v>4765</v>
      </c>
      <c r="F175" s="499">
        <v>13.0</v>
      </c>
      <c r="G175" s="83" t="s">
        <v>90</v>
      </c>
      <c r="H175" s="1"/>
      <c r="I175" s="1"/>
    </row>
    <row r="176" ht="15.75" customHeight="1">
      <c r="A176" s="90" t="s">
        <v>90</v>
      </c>
      <c r="B176" s="90" t="s">
        <v>86</v>
      </c>
      <c r="C176" s="90" t="s">
        <v>4766</v>
      </c>
      <c r="D176" s="449" t="s">
        <v>4767</v>
      </c>
      <c r="E176" s="449" t="s">
        <v>4768</v>
      </c>
      <c r="F176" s="499">
        <v>1.33</v>
      </c>
      <c r="G176" s="83" t="s">
        <v>90</v>
      </c>
      <c r="H176" s="1"/>
      <c r="I176" s="1"/>
    </row>
    <row r="177" ht="15.75" customHeight="1">
      <c r="A177" s="90" t="s">
        <v>4265</v>
      </c>
      <c r="B177" s="90" t="s">
        <v>86</v>
      </c>
      <c r="C177" s="90" t="s">
        <v>4769</v>
      </c>
      <c r="D177" s="449" t="s">
        <v>4622</v>
      </c>
      <c r="E177" s="449" t="s">
        <v>4770</v>
      </c>
      <c r="F177" s="499">
        <v>102.0</v>
      </c>
      <c r="G177" s="83" t="s">
        <v>4529</v>
      </c>
      <c r="H177" s="1"/>
      <c r="I177" s="1"/>
    </row>
    <row r="178" ht="15.75" customHeight="1">
      <c r="A178" s="83" t="s">
        <v>4269</v>
      </c>
      <c r="B178" s="83" t="s">
        <v>86</v>
      </c>
      <c r="C178" s="83" t="s">
        <v>4771</v>
      </c>
      <c r="D178" s="506" t="s">
        <v>4550</v>
      </c>
      <c r="E178" s="506" t="s">
        <v>4772</v>
      </c>
      <c r="F178" s="277">
        <v>29.3</v>
      </c>
      <c r="G178" s="83" t="s">
        <v>4269</v>
      </c>
      <c r="H178" s="1"/>
      <c r="I178" s="1"/>
    </row>
    <row r="179" ht="15.75" customHeight="1">
      <c r="A179" s="83" t="s">
        <v>4269</v>
      </c>
      <c r="B179" s="83" t="s">
        <v>86</v>
      </c>
      <c r="C179" s="83" t="s">
        <v>4773</v>
      </c>
      <c r="D179" s="398" t="s">
        <v>4550</v>
      </c>
      <c r="E179" s="398" t="s">
        <v>4774</v>
      </c>
      <c r="F179" s="277">
        <v>60.3</v>
      </c>
      <c r="G179" s="83" t="s">
        <v>4269</v>
      </c>
      <c r="H179" s="1"/>
      <c r="I179" s="1"/>
    </row>
    <row r="180" ht="15.75" customHeight="1">
      <c r="A180" s="83" t="s">
        <v>4269</v>
      </c>
      <c r="B180" s="83" t="s">
        <v>86</v>
      </c>
      <c r="C180" s="83" t="s">
        <v>4755</v>
      </c>
      <c r="D180" s="398" t="s">
        <v>4550</v>
      </c>
      <c r="E180" s="398" t="s">
        <v>4775</v>
      </c>
      <c r="F180" s="277">
        <v>13.0</v>
      </c>
      <c r="G180" s="83" t="s">
        <v>4269</v>
      </c>
      <c r="H180" s="1"/>
      <c r="I180" s="1"/>
    </row>
    <row r="181" ht="15.75" customHeight="1">
      <c r="A181" s="83" t="s">
        <v>4269</v>
      </c>
      <c r="B181" s="83" t="s">
        <v>86</v>
      </c>
      <c r="C181" s="83" t="s">
        <v>4776</v>
      </c>
      <c r="D181" s="398" t="s">
        <v>4550</v>
      </c>
      <c r="E181" s="398" t="s">
        <v>4777</v>
      </c>
      <c r="F181" s="277">
        <v>4.0</v>
      </c>
      <c r="G181" s="83" t="s">
        <v>4269</v>
      </c>
      <c r="H181" s="1"/>
      <c r="I181" s="1"/>
    </row>
    <row r="182" ht="15.75" customHeight="1">
      <c r="A182" s="90" t="s">
        <v>4509</v>
      </c>
      <c r="B182" s="90" t="s">
        <v>86</v>
      </c>
      <c r="C182" s="90" t="s">
        <v>4554</v>
      </c>
      <c r="D182" s="449" t="s">
        <v>4550</v>
      </c>
      <c r="E182" s="449">
        <v>53.666666666666664</v>
      </c>
      <c r="F182" s="499">
        <v>54.0</v>
      </c>
      <c r="G182" s="83" t="s">
        <v>94</v>
      </c>
      <c r="H182" s="1"/>
      <c r="I182" s="1"/>
    </row>
    <row r="183" ht="15.75" customHeight="1">
      <c r="A183" s="90" t="s">
        <v>4509</v>
      </c>
      <c r="B183" s="90" t="s">
        <v>86</v>
      </c>
      <c r="C183" s="90" t="s">
        <v>4778</v>
      </c>
      <c r="D183" s="449" t="s">
        <v>4550</v>
      </c>
      <c r="E183" s="449">
        <v>25.666666666666668</v>
      </c>
      <c r="F183" s="499">
        <v>23.6</v>
      </c>
      <c r="G183" s="83" t="s">
        <v>94</v>
      </c>
      <c r="H183" s="1"/>
      <c r="I183" s="1"/>
    </row>
    <row r="184" ht="15.75" customHeight="1">
      <c r="A184" s="90" t="s">
        <v>4509</v>
      </c>
      <c r="B184" s="90" t="s">
        <v>86</v>
      </c>
      <c r="C184" s="90" t="s">
        <v>4747</v>
      </c>
      <c r="D184" s="449" t="s">
        <v>4550</v>
      </c>
      <c r="E184" s="449">
        <v>26.0</v>
      </c>
      <c r="F184" s="499">
        <v>23.6</v>
      </c>
      <c r="G184" s="83" t="s">
        <v>94</v>
      </c>
      <c r="H184" s="1"/>
      <c r="I184" s="1"/>
    </row>
    <row r="185" ht="15.75" customHeight="1">
      <c r="A185" s="90" t="s">
        <v>4509</v>
      </c>
      <c r="B185" s="90" t="s">
        <v>86</v>
      </c>
      <c r="C185" s="90" t="s">
        <v>4746</v>
      </c>
      <c r="D185" s="449" t="s">
        <v>4550</v>
      </c>
      <c r="E185" s="449">
        <v>9.0</v>
      </c>
      <c r="F185" s="499">
        <v>18.0</v>
      </c>
      <c r="G185" s="83" t="s">
        <v>94</v>
      </c>
      <c r="H185" s="1"/>
      <c r="I185" s="1"/>
    </row>
    <row r="186" ht="15.75" customHeight="1">
      <c r="A186" s="90" t="s">
        <v>4509</v>
      </c>
      <c r="B186" s="90" t="s">
        <v>86</v>
      </c>
      <c r="C186" s="90" t="s">
        <v>4779</v>
      </c>
      <c r="D186" s="449" t="s">
        <v>4550</v>
      </c>
      <c r="E186" s="449">
        <v>6.0</v>
      </c>
      <c r="F186" s="499">
        <v>18.0</v>
      </c>
      <c r="G186" s="83" t="s">
        <v>94</v>
      </c>
      <c r="H186" s="1"/>
      <c r="I186" s="1"/>
    </row>
    <row r="187" ht="15.75" customHeight="1">
      <c r="A187" s="90" t="s">
        <v>4509</v>
      </c>
      <c r="B187" s="90" t="s">
        <v>86</v>
      </c>
      <c r="C187" s="90" t="s">
        <v>4780</v>
      </c>
      <c r="D187" s="449" t="s">
        <v>4781</v>
      </c>
      <c r="E187" s="500">
        <v>22.66</v>
      </c>
      <c r="F187" s="499">
        <v>22.66</v>
      </c>
      <c r="G187" s="83" t="s">
        <v>94</v>
      </c>
      <c r="H187" s="1"/>
      <c r="I187" s="1"/>
    </row>
    <row r="188" ht="15.75" customHeight="1">
      <c r="A188" s="90" t="s">
        <v>4510</v>
      </c>
      <c r="B188" s="90" t="s">
        <v>86</v>
      </c>
      <c r="C188" s="90" t="s">
        <v>4782</v>
      </c>
      <c r="D188" s="449" t="s">
        <v>4622</v>
      </c>
      <c r="E188" s="449">
        <v>20.0</v>
      </c>
      <c r="F188" s="499">
        <v>20.0</v>
      </c>
      <c r="G188" s="83" t="s">
        <v>4510</v>
      </c>
      <c r="H188" s="1"/>
      <c r="I188" s="1"/>
    </row>
    <row r="189" ht="15.75" customHeight="1">
      <c r="A189" s="90" t="s">
        <v>4510</v>
      </c>
      <c r="B189" s="90" t="s">
        <v>52</v>
      </c>
      <c r="C189" s="90" t="s">
        <v>4782</v>
      </c>
      <c r="D189" s="449" t="s">
        <v>4783</v>
      </c>
      <c r="E189" s="449">
        <v>8.5</v>
      </c>
      <c r="F189" s="499">
        <v>9.0</v>
      </c>
      <c r="G189" s="83" t="s">
        <v>4510</v>
      </c>
      <c r="H189" s="1"/>
      <c r="I189" s="1"/>
    </row>
    <row r="190" ht="15.75" customHeight="1">
      <c r="A190" s="236" t="s">
        <v>96</v>
      </c>
      <c r="B190" s="236" t="s">
        <v>86</v>
      </c>
      <c r="C190" s="236" t="s">
        <v>4784</v>
      </c>
      <c r="D190" s="367" t="s">
        <v>4550</v>
      </c>
      <c r="E190" s="367">
        <f>(147+168)/3</f>
        <v>105</v>
      </c>
      <c r="F190" s="507">
        <v>105.0</v>
      </c>
      <c r="G190" s="83" t="s">
        <v>96</v>
      </c>
      <c r="H190" s="1"/>
      <c r="I190" s="1"/>
    </row>
    <row r="191" ht="15.75" customHeight="1">
      <c r="A191" s="236" t="s">
        <v>96</v>
      </c>
      <c r="B191" s="236" t="s">
        <v>86</v>
      </c>
      <c r="C191" s="235" t="s">
        <v>4785</v>
      </c>
      <c r="D191" s="418" t="s">
        <v>4550</v>
      </c>
      <c r="E191" s="367">
        <f>(20+8)*2/3</f>
        <v>18.66666667</v>
      </c>
      <c r="F191" s="507">
        <v>18.67</v>
      </c>
      <c r="G191" s="83" t="s">
        <v>96</v>
      </c>
      <c r="H191" s="1"/>
      <c r="I191" s="1"/>
    </row>
    <row r="192" ht="15.75" customHeight="1">
      <c r="A192" s="236" t="s">
        <v>96</v>
      </c>
      <c r="B192" s="236" t="s">
        <v>86</v>
      </c>
      <c r="C192" s="236" t="s">
        <v>4786</v>
      </c>
      <c r="D192" s="367" t="s">
        <v>4550</v>
      </c>
      <c r="E192" s="367">
        <f>(25*2+19*3)/3</f>
        <v>35.66666667</v>
      </c>
      <c r="F192" s="507">
        <v>35.67</v>
      </c>
      <c r="G192" s="83" t="s">
        <v>96</v>
      </c>
      <c r="H192" s="1"/>
      <c r="I192" s="1"/>
    </row>
    <row r="193" ht="15.75" customHeight="1">
      <c r="A193" s="90" t="s">
        <v>98</v>
      </c>
      <c r="B193" s="90" t="s">
        <v>86</v>
      </c>
      <c r="C193" s="90" t="s">
        <v>4749</v>
      </c>
      <c r="D193" s="449" t="s">
        <v>4622</v>
      </c>
      <c r="E193" s="243" t="s">
        <v>4787</v>
      </c>
      <c r="F193" s="499">
        <v>56.67</v>
      </c>
      <c r="G193" s="83" t="s">
        <v>98</v>
      </c>
      <c r="H193" s="1"/>
      <c r="I193" s="1"/>
    </row>
    <row r="194" ht="15.75" customHeight="1">
      <c r="A194" s="90" t="s">
        <v>98</v>
      </c>
      <c r="B194" s="90" t="s">
        <v>86</v>
      </c>
      <c r="C194" s="90" t="s">
        <v>4751</v>
      </c>
      <c r="D194" s="449" t="s">
        <v>4622</v>
      </c>
      <c r="E194" s="243" t="s">
        <v>4788</v>
      </c>
      <c r="F194" s="499">
        <v>39.33</v>
      </c>
      <c r="G194" s="83" t="s">
        <v>98</v>
      </c>
      <c r="H194" s="1"/>
      <c r="I194" s="1"/>
    </row>
    <row r="195" ht="15.75" customHeight="1">
      <c r="A195" s="90" t="s">
        <v>99</v>
      </c>
      <c r="B195" s="90" t="s">
        <v>86</v>
      </c>
      <c r="C195" s="90" t="s">
        <v>4789</v>
      </c>
      <c r="D195" s="449" t="s">
        <v>4622</v>
      </c>
      <c r="E195" s="449" t="s">
        <v>4790</v>
      </c>
      <c r="F195" s="499">
        <v>0.66</v>
      </c>
      <c r="G195" s="83" t="s">
        <v>99</v>
      </c>
      <c r="H195" s="1"/>
      <c r="I195" s="1"/>
    </row>
    <row r="196" ht="15.75" customHeight="1">
      <c r="A196" s="90" t="s">
        <v>4791</v>
      </c>
      <c r="B196" s="90" t="s">
        <v>86</v>
      </c>
      <c r="C196" s="90" t="s">
        <v>4792</v>
      </c>
      <c r="D196" s="449" t="s">
        <v>4622</v>
      </c>
      <c r="E196" s="449" t="s">
        <v>4793</v>
      </c>
      <c r="F196" s="499">
        <v>90.33</v>
      </c>
      <c r="G196" s="83" t="s">
        <v>4791</v>
      </c>
      <c r="H196" s="1"/>
      <c r="I196" s="1"/>
    </row>
    <row r="197" ht="15.75" customHeight="1">
      <c r="A197" s="90" t="s">
        <v>4791</v>
      </c>
      <c r="B197" s="90" t="s">
        <v>86</v>
      </c>
      <c r="C197" s="90" t="s">
        <v>4776</v>
      </c>
      <c r="D197" s="449" t="s">
        <v>4622</v>
      </c>
      <c r="E197" s="449" t="s">
        <v>4794</v>
      </c>
      <c r="F197" s="499">
        <v>2.66</v>
      </c>
      <c r="G197" s="83" t="s">
        <v>4791</v>
      </c>
      <c r="H197" s="1"/>
      <c r="I197" s="1"/>
    </row>
    <row r="198" ht="15.75" customHeight="1">
      <c r="A198" s="90" t="s">
        <v>97</v>
      </c>
      <c r="B198" s="90" t="s">
        <v>86</v>
      </c>
      <c r="C198" s="90" t="s">
        <v>4795</v>
      </c>
      <c r="D198" s="449" t="s">
        <v>4622</v>
      </c>
      <c r="E198" s="500">
        <f>35.33+44</f>
        <v>79.33</v>
      </c>
      <c r="F198" s="499">
        <v>79.33</v>
      </c>
      <c r="G198" s="83" t="s">
        <v>97</v>
      </c>
      <c r="H198" s="1"/>
      <c r="I198" s="1"/>
    </row>
    <row r="199" ht="15.75" customHeight="1">
      <c r="A199" s="90" t="s">
        <v>97</v>
      </c>
      <c r="B199" s="90" t="s">
        <v>86</v>
      </c>
      <c r="C199" s="90" t="s">
        <v>4796</v>
      </c>
      <c r="D199" s="449" t="s">
        <v>4622</v>
      </c>
      <c r="E199" s="500">
        <v>6.66</v>
      </c>
      <c r="F199" s="499">
        <v>6.66</v>
      </c>
      <c r="G199" s="83" t="s">
        <v>97</v>
      </c>
      <c r="H199" s="1"/>
      <c r="I199" s="1"/>
    </row>
    <row r="200" ht="15.75" customHeight="1">
      <c r="A200" s="90" t="s">
        <v>97</v>
      </c>
      <c r="B200" s="90" t="s">
        <v>86</v>
      </c>
      <c r="C200" s="90" t="s">
        <v>4409</v>
      </c>
      <c r="D200" s="449" t="s">
        <v>4622</v>
      </c>
      <c r="E200" s="500">
        <v>7.5</v>
      </c>
      <c r="F200" s="499">
        <v>7.34</v>
      </c>
      <c r="G200" s="83" t="s">
        <v>97</v>
      </c>
      <c r="H200" s="1"/>
      <c r="I200" s="1"/>
    </row>
    <row r="201" ht="15.75" customHeight="1">
      <c r="A201" s="90" t="s">
        <v>4035</v>
      </c>
      <c r="B201" s="90" t="s">
        <v>86</v>
      </c>
      <c r="C201" s="90" t="s">
        <v>4797</v>
      </c>
      <c r="D201" s="449" t="s">
        <v>4593</v>
      </c>
      <c r="E201" s="449">
        <v>120.0</v>
      </c>
      <c r="F201" s="499">
        <v>120.0</v>
      </c>
      <c r="G201" s="83" t="s">
        <v>2307</v>
      </c>
      <c r="H201" s="1"/>
      <c r="I201" s="1"/>
    </row>
    <row r="202" ht="15.75" customHeight="1">
      <c r="A202" s="90" t="s">
        <v>103</v>
      </c>
      <c r="B202" s="90" t="s">
        <v>86</v>
      </c>
      <c r="C202" s="90" t="s">
        <v>4798</v>
      </c>
      <c r="D202" s="449" t="s">
        <v>4550</v>
      </c>
      <c r="E202" s="500">
        <f>84*(1+0.25+0.1)/3</f>
        <v>37.8</v>
      </c>
      <c r="F202" s="499">
        <v>37.8</v>
      </c>
      <c r="G202" s="83" t="s">
        <v>103</v>
      </c>
      <c r="H202" s="1"/>
      <c r="I202" s="1"/>
    </row>
    <row r="203" ht="15.75" customHeight="1">
      <c r="A203" s="90" t="s">
        <v>103</v>
      </c>
      <c r="B203" s="90" t="s">
        <v>86</v>
      </c>
      <c r="C203" s="90" t="s">
        <v>4799</v>
      </c>
      <c r="D203" s="449" t="s">
        <v>4550</v>
      </c>
      <c r="E203" s="500">
        <f>89/3</f>
        <v>29.66666667</v>
      </c>
      <c r="F203" s="499">
        <v>29.67</v>
      </c>
      <c r="G203" s="83" t="s">
        <v>103</v>
      </c>
      <c r="H203" s="1"/>
      <c r="I203" s="1"/>
    </row>
    <row r="204" ht="15.75" customHeight="1">
      <c r="A204" s="90" t="s">
        <v>103</v>
      </c>
      <c r="B204" s="90" t="s">
        <v>86</v>
      </c>
      <c r="C204" s="90" t="s">
        <v>4800</v>
      </c>
      <c r="D204" s="449" t="s">
        <v>4550</v>
      </c>
      <c r="E204" s="500">
        <f>73/3</f>
        <v>24.33333333</v>
      </c>
      <c r="F204" s="499">
        <v>24.33</v>
      </c>
      <c r="G204" s="83" t="s">
        <v>103</v>
      </c>
      <c r="H204" s="1"/>
      <c r="I204" s="1"/>
    </row>
    <row r="205" ht="15.75" customHeight="1">
      <c r="A205" s="90" t="s">
        <v>103</v>
      </c>
      <c r="B205" s="90" t="s">
        <v>86</v>
      </c>
      <c r="C205" s="90" t="s">
        <v>4801</v>
      </c>
      <c r="D205" s="449" t="s">
        <v>4550</v>
      </c>
      <c r="E205" s="500">
        <f>28/3</f>
        <v>9.333333333</v>
      </c>
      <c r="F205" s="499">
        <v>9.33</v>
      </c>
      <c r="G205" s="83" t="s">
        <v>103</v>
      </c>
      <c r="H205" s="1"/>
      <c r="I205" s="1"/>
    </row>
    <row r="206" ht="15.75" customHeight="1">
      <c r="A206" s="134" t="s">
        <v>102</v>
      </c>
      <c r="B206" s="134" t="s">
        <v>86</v>
      </c>
      <c r="C206" s="134" t="s">
        <v>4802</v>
      </c>
      <c r="D206" s="421" t="s">
        <v>4803</v>
      </c>
      <c r="E206" s="420">
        <f>59/3+59*(1+0.25+0.1)/3</f>
        <v>46.21666667</v>
      </c>
      <c r="F206" s="281">
        <v>46.22</v>
      </c>
      <c r="G206" s="83" t="s">
        <v>102</v>
      </c>
      <c r="H206" s="1"/>
      <c r="I206" s="1"/>
    </row>
    <row r="207" ht="15.75" customHeight="1">
      <c r="A207" s="134" t="s">
        <v>102</v>
      </c>
      <c r="B207" s="134" t="s">
        <v>86</v>
      </c>
      <c r="C207" s="134" t="s">
        <v>4804</v>
      </c>
      <c r="D207" s="421" t="s">
        <v>4805</v>
      </c>
      <c r="E207" s="421">
        <f>30/3</f>
        <v>10</v>
      </c>
      <c r="F207" s="281">
        <v>10.0</v>
      </c>
      <c r="G207" s="83" t="s">
        <v>102</v>
      </c>
      <c r="H207" s="1"/>
      <c r="I207" s="1"/>
    </row>
    <row r="208" ht="15.75" customHeight="1">
      <c r="A208" s="134" t="s">
        <v>102</v>
      </c>
      <c r="B208" s="134" t="s">
        <v>86</v>
      </c>
      <c r="C208" s="134" t="s">
        <v>4806</v>
      </c>
      <c r="D208" s="421" t="s">
        <v>4807</v>
      </c>
      <c r="E208" s="421">
        <f>9/3*3</f>
        <v>9</v>
      </c>
      <c r="F208" s="281">
        <v>9.0</v>
      </c>
      <c r="G208" s="83" t="s">
        <v>102</v>
      </c>
      <c r="H208" s="1"/>
      <c r="I208" s="1"/>
    </row>
    <row r="209" ht="15.75" customHeight="1">
      <c r="A209" s="134" t="s">
        <v>104</v>
      </c>
      <c r="B209" s="134" t="s">
        <v>86</v>
      </c>
      <c r="C209" s="134" t="s">
        <v>4628</v>
      </c>
      <c r="D209" s="421" t="s">
        <v>4550</v>
      </c>
      <c r="E209" s="421">
        <v>125.0</v>
      </c>
      <c r="F209" s="281">
        <v>125.0</v>
      </c>
      <c r="G209" s="83" t="s">
        <v>104</v>
      </c>
      <c r="H209" s="1"/>
      <c r="I209" s="1"/>
    </row>
    <row r="210" ht="15.75" customHeight="1">
      <c r="A210" s="134" t="s">
        <v>104</v>
      </c>
      <c r="B210" s="134" t="s">
        <v>86</v>
      </c>
      <c r="C210" s="134" t="s">
        <v>4808</v>
      </c>
      <c r="D210" s="421" t="s">
        <v>4550</v>
      </c>
      <c r="E210" s="421">
        <v>166.0</v>
      </c>
      <c r="F210" s="281">
        <v>166.0</v>
      </c>
      <c r="G210" s="83" t="s">
        <v>104</v>
      </c>
      <c r="H210" s="1"/>
      <c r="I210" s="1"/>
    </row>
    <row r="211" ht="15.75" customHeight="1">
      <c r="A211" s="134" t="s">
        <v>104</v>
      </c>
      <c r="B211" s="134" t="s">
        <v>86</v>
      </c>
      <c r="C211" s="134" t="s">
        <v>4809</v>
      </c>
      <c r="D211" s="421" t="s">
        <v>4550</v>
      </c>
      <c r="E211" s="421">
        <v>29.0</v>
      </c>
      <c r="F211" s="281">
        <v>29.0</v>
      </c>
      <c r="G211" s="83" t="s">
        <v>104</v>
      </c>
      <c r="H211" s="1"/>
      <c r="I211" s="1"/>
    </row>
    <row r="212" ht="15.75" customHeight="1">
      <c r="A212" s="134" t="s">
        <v>104</v>
      </c>
      <c r="B212" s="134" t="s">
        <v>86</v>
      </c>
      <c r="C212" s="134" t="s">
        <v>4810</v>
      </c>
      <c r="D212" s="421" t="s">
        <v>4550</v>
      </c>
      <c r="E212" s="421">
        <v>30.0</v>
      </c>
      <c r="F212" s="281">
        <v>30.0</v>
      </c>
      <c r="G212" s="83" t="s">
        <v>104</v>
      </c>
      <c r="H212" s="1"/>
      <c r="I212" s="1"/>
    </row>
    <row r="213" ht="15.75" customHeight="1">
      <c r="A213" s="134" t="s">
        <v>106</v>
      </c>
      <c r="B213" s="134" t="s">
        <v>86</v>
      </c>
      <c r="C213" s="134" t="s">
        <v>4811</v>
      </c>
      <c r="D213" s="421" t="s">
        <v>4622</v>
      </c>
      <c r="E213" s="421">
        <v>56.3333333333333</v>
      </c>
      <c r="F213" s="281">
        <v>56.33</v>
      </c>
      <c r="G213" s="83" t="s">
        <v>106</v>
      </c>
      <c r="H213" s="1"/>
      <c r="I213" s="1"/>
    </row>
    <row r="214" ht="15.75" customHeight="1">
      <c r="A214" s="134" t="s">
        <v>106</v>
      </c>
      <c r="B214" s="134" t="s">
        <v>86</v>
      </c>
      <c r="C214" s="134" t="s">
        <v>4812</v>
      </c>
      <c r="D214" s="421" t="s">
        <v>4622</v>
      </c>
      <c r="E214" s="421" t="s">
        <v>4813</v>
      </c>
      <c r="F214" s="281">
        <v>105.0</v>
      </c>
      <c r="G214" s="83" t="s">
        <v>106</v>
      </c>
      <c r="H214" s="1"/>
      <c r="I214" s="1"/>
    </row>
    <row r="215" ht="15.75" customHeight="1">
      <c r="A215" s="134" t="s">
        <v>106</v>
      </c>
      <c r="B215" s="134" t="s">
        <v>86</v>
      </c>
      <c r="C215" s="134" t="s">
        <v>4814</v>
      </c>
      <c r="D215" s="421" t="s">
        <v>4622</v>
      </c>
      <c r="E215" s="421" t="s">
        <v>4815</v>
      </c>
      <c r="F215" s="281">
        <v>52.0</v>
      </c>
      <c r="G215" s="83" t="s">
        <v>106</v>
      </c>
      <c r="H215" s="1"/>
      <c r="I215" s="1"/>
    </row>
    <row r="216" ht="15.75" customHeight="1">
      <c r="A216" s="134" t="s">
        <v>106</v>
      </c>
      <c r="B216" s="134" t="s">
        <v>86</v>
      </c>
      <c r="C216" s="134" t="s">
        <v>4816</v>
      </c>
      <c r="D216" s="421" t="s">
        <v>4622</v>
      </c>
      <c r="E216" s="421" t="s">
        <v>4817</v>
      </c>
      <c r="F216" s="281">
        <v>35.0</v>
      </c>
      <c r="G216" s="83" t="s">
        <v>106</v>
      </c>
      <c r="H216" s="1"/>
      <c r="I216" s="1"/>
    </row>
    <row r="217" ht="15.75" customHeight="1">
      <c r="A217" s="134" t="s">
        <v>4515</v>
      </c>
      <c r="B217" s="134" t="s">
        <v>86</v>
      </c>
      <c r="C217" s="134" t="s">
        <v>4811</v>
      </c>
      <c r="D217" s="421" t="s">
        <v>4622</v>
      </c>
      <c r="E217" s="421">
        <v>59.66</v>
      </c>
      <c r="F217" s="281">
        <v>59.66</v>
      </c>
      <c r="G217" s="83" t="s">
        <v>4515</v>
      </c>
      <c r="H217" s="1"/>
      <c r="I217" s="1"/>
    </row>
    <row r="218" ht="15.75" customHeight="1">
      <c r="A218" s="134" t="s">
        <v>2727</v>
      </c>
      <c r="B218" s="134" t="s">
        <v>86</v>
      </c>
      <c r="C218" s="134" t="s">
        <v>4811</v>
      </c>
      <c r="D218" s="421" t="s">
        <v>4622</v>
      </c>
      <c r="E218" s="421">
        <v>104.66</v>
      </c>
      <c r="F218" s="281">
        <v>105.0</v>
      </c>
      <c r="G218" s="83" t="s">
        <v>2727</v>
      </c>
      <c r="H218" s="1"/>
      <c r="I218" s="1"/>
    </row>
    <row r="219" ht="15.75" customHeight="1">
      <c r="A219" s="134" t="s">
        <v>2727</v>
      </c>
      <c r="B219" s="134" t="s">
        <v>86</v>
      </c>
      <c r="C219" s="134" t="s">
        <v>4812</v>
      </c>
      <c r="D219" s="421" t="s">
        <v>4622</v>
      </c>
      <c r="E219" s="421">
        <v>118.0</v>
      </c>
      <c r="F219" s="281">
        <v>118.0</v>
      </c>
      <c r="G219" s="83" t="s">
        <v>2727</v>
      </c>
      <c r="H219" s="1"/>
      <c r="I219" s="1"/>
    </row>
    <row r="220" ht="15.75" customHeight="1">
      <c r="A220" s="134" t="s">
        <v>2727</v>
      </c>
      <c r="B220" s="134" t="s">
        <v>86</v>
      </c>
      <c r="C220" s="134" t="s">
        <v>4814</v>
      </c>
      <c r="D220" s="421" t="s">
        <v>4622</v>
      </c>
      <c r="E220" s="421">
        <v>52.0</v>
      </c>
      <c r="F220" s="281">
        <v>52.0</v>
      </c>
      <c r="G220" s="83" t="s">
        <v>2727</v>
      </c>
      <c r="H220" s="1"/>
      <c r="I220" s="1"/>
    </row>
    <row r="221" ht="15.75" customHeight="1">
      <c r="A221" s="134" t="s">
        <v>2727</v>
      </c>
      <c r="B221" s="134" t="s">
        <v>86</v>
      </c>
      <c r="C221" s="134" t="s">
        <v>4816</v>
      </c>
      <c r="D221" s="421" t="s">
        <v>4622</v>
      </c>
      <c r="E221" s="421">
        <v>35.0</v>
      </c>
      <c r="F221" s="281">
        <v>35.0</v>
      </c>
      <c r="G221" s="83" t="s">
        <v>2727</v>
      </c>
      <c r="H221" s="1"/>
      <c r="I221" s="1"/>
    </row>
    <row r="222" ht="15.75" customHeight="1">
      <c r="A222" s="134" t="s">
        <v>4818</v>
      </c>
      <c r="B222" s="134" t="s">
        <v>86</v>
      </c>
      <c r="C222" s="134" t="s">
        <v>4819</v>
      </c>
      <c r="D222" s="421" t="s">
        <v>4550</v>
      </c>
      <c r="E222" s="421">
        <v>52.0</v>
      </c>
      <c r="F222" s="281">
        <v>52.0</v>
      </c>
      <c r="G222" s="83" t="s">
        <v>4818</v>
      </c>
      <c r="H222" s="1"/>
      <c r="I222" s="1"/>
    </row>
    <row r="223" ht="15.75" customHeight="1">
      <c r="A223" s="134" t="s">
        <v>4818</v>
      </c>
      <c r="B223" s="134" t="s">
        <v>86</v>
      </c>
      <c r="C223" s="134" t="s">
        <v>4820</v>
      </c>
      <c r="D223" s="421" t="s">
        <v>4550</v>
      </c>
      <c r="E223" s="421">
        <v>31.0</v>
      </c>
      <c r="F223" s="281">
        <v>31.0</v>
      </c>
      <c r="G223" s="83" t="s">
        <v>4818</v>
      </c>
      <c r="H223" s="1"/>
      <c r="I223" s="1"/>
    </row>
    <row r="224" ht="15.75" customHeight="1">
      <c r="A224" s="134" t="s">
        <v>4818</v>
      </c>
      <c r="B224" s="134" t="s">
        <v>86</v>
      </c>
      <c r="C224" s="134" t="s">
        <v>4621</v>
      </c>
      <c r="D224" s="421" t="s">
        <v>4550</v>
      </c>
      <c r="E224" s="421">
        <v>13.0</v>
      </c>
      <c r="F224" s="281">
        <v>15.5</v>
      </c>
      <c r="G224" s="83" t="s">
        <v>4818</v>
      </c>
      <c r="H224" s="1"/>
      <c r="I224" s="1"/>
    </row>
    <row r="225" ht="15.75" customHeight="1">
      <c r="A225" s="134" t="s">
        <v>4818</v>
      </c>
      <c r="B225" s="134" t="s">
        <v>86</v>
      </c>
      <c r="C225" s="134" t="s">
        <v>4623</v>
      </c>
      <c r="D225" s="421" t="s">
        <v>4550</v>
      </c>
      <c r="E225" s="421">
        <v>5.0</v>
      </c>
      <c r="F225" s="281">
        <v>6.2</v>
      </c>
      <c r="G225" s="83" t="s">
        <v>4818</v>
      </c>
      <c r="H225" s="1"/>
      <c r="I225" s="1"/>
    </row>
    <row r="226" ht="15.75" customHeight="1">
      <c r="A226" s="134" t="s">
        <v>111</v>
      </c>
      <c r="B226" s="134" t="s">
        <v>2718</v>
      </c>
      <c r="C226" s="134" t="s">
        <v>4782</v>
      </c>
      <c r="D226" s="421" t="s">
        <v>4622</v>
      </c>
      <c r="E226" s="421">
        <v>283.0</v>
      </c>
      <c r="F226" s="281">
        <v>94.0</v>
      </c>
      <c r="G226" s="83" t="s">
        <v>111</v>
      </c>
      <c r="H226" s="1"/>
      <c r="I226" s="1"/>
    </row>
    <row r="227" ht="15.75" customHeight="1">
      <c r="A227" s="134" t="s">
        <v>111</v>
      </c>
      <c r="B227" s="134" t="s">
        <v>2718</v>
      </c>
      <c r="C227" s="134" t="s">
        <v>4821</v>
      </c>
      <c r="D227" s="421" t="s">
        <v>4622</v>
      </c>
      <c r="E227" s="421">
        <v>53.0</v>
      </c>
      <c r="F227" s="281">
        <v>35.0</v>
      </c>
      <c r="G227" s="83" t="s">
        <v>111</v>
      </c>
      <c r="H227" s="1"/>
      <c r="I227" s="1"/>
    </row>
    <row r="228" ht="15.75" customHeight="1">
      <c r="A228" s="134" t="s">
        <v>111</v>
      </c>
      <c r="B228" s="134" t="s">
        <v>2718</v>
      </c>
      <c r="C228" s="134" t="s">
        <v>4789</v>
      </c>
      <c r="D228" s="421" t="s">
        <v>4622</v>
      </c>
      <c r="E228" s="421">
        <v>78.0</v>
      </c>
      <c r="F228" s="281">
        <v>52.0</v>
      </c>
      <c r="G228" s="83" t="s">
        <v>111</v>
      </c>
      <c r="H228" s="1"/>
      <c r="I228" s="1"/>
    </row>
    <row r="229" ht="15.75" customHeight="1">
      <c r="A229" s="134" t="s">
        <v>111</v>
      </c>
      <c r="B229" s="134" t="s">
        <v>2718</v>
      </c>
      <c r="C229" s="134" t="s">
        <v>4822</v>
      </c>
      <c r="D229" s="421" t="s">
        <v>4622</v>
      </c>
      <c r="E229" s="421">
        <v>35.0</v>
      </c>
      <c r="F229" s="281">
        <v>35.0</v>
      </c>
      <c r="G229" s="83" t="s">
        <v>111</v>
      </c>
      <c r="H229" s="1"/>
      <c r="I229" s="1"/>
    </row>
    <row r="230" ht="15.75" customHeight="1">
      <c r="A230" s="134" t="s">
        <v>112</v>
      </c>
      <c r="B230" s="134" t="s">
        <v>86</v>
      </c>
      <c r="C230" s="134" t="s">
        <v>4823</v>
      </c>
      <c r="D230" s="421" t="s">
        <v>4550</v>
      </c>
      <c r="E230" s="421">
        <v>120.0</v>
      </c>
      <c r="F230" s="281">
        <v>120.0</v>
      </c>
      <c r="G230" s="83" t="s">
        <v>112</v>
      </c>
      <c r="H230" s="1"/>
      <c r="I230" s="1"/>
    </row>
    <row r="231" ht="15.75" customHeight="1">
      <c r="A231" s="134" t="s">
        <v>112</v>
      </c>
      <c r="B231" s="134" t="s">
        <v>86</v>
      </c>
      <c r="C231" s="134" t="s">
        <v>4824</v>
      </c>
      <c r="D231" s="421" t="s">
        <v>4550</v>
      </c>
      <c r="E231" s="421">
        <v>74.0</v>
      </c>
      <c r="F231" s="281">
        <v>74.0</v>
      </c>
      <c r="G231" s="83" t="s">
        <v>112</v>
      </c>
      <c r="H231" s="1"/>
      <c r="I231" s="1"/>
    </row>
    <row r="232" ht="15.75" customHeight="1">
      <c r="A232" s="134" t="s">
        <v>2624</v>
      </c>
      <c r="B232" s="134" t="s">
        <v>2718</v>
      </c>
      <c r="C232" s="134" t="s">
        <v>4782</v>
      </c>
      <c r="D232" s="421" t="s">
        <v>4622</v>
      </c>
      <c r="E232" s="421">
        <v>80.0</v>
      </c>
      <c r="F232" s="281">
        <v>80.0</v>
      </c>
      <c r="G232" s="83" t="s">
        <v>2624</v>
      </c>
      <c r="H232" s="1"/>
      <c r="I232" s="1"/>
    </row>
    <row r="233" ht="15.75" customHeight="1">
      <c r="A233" s="134" t="s">
        <v>2624</v>
      </c>
      <c r="B233" s="134" t="s">
        <v>2718</v>
      </c>
      <c r="C233" s="134" t="s">
        <v>4821</v>
      </c>
      <c r="D233" s="421" t="s">
        <v>4622</v>
      </c>
      <c r="E233" s="421">
        <v>53.0</v>
      </c>
      <c r="F233" s="281">
        <v>53.0</v>
      </c>
      <c r="G233" s="83" t="s">
        <v>2624</v>
      </c>
      <c r="H233" s="1"/>
      <c r="I233" s="1"/>
    </row>
    <row r="234" ht="15.75" customHeight="1">
      <c r="A234" s="134" t="s">
        <v>2624</v>
      </c>
      <c r="B234" s="134" t="s">
        <v>2718</v>
      </c>
      <c r="C234" s="134" t="s">
        <v>4789</v>
      </c>
      <c r="D234" s="421" t="s">
        <v>4622</v>
      </c>
      <c r="E234" s="421">
        <v>6.0</v>
      </c>
      <c r="F234" s="281">
        <v>6.0</v>
      </c>
      <c r="G234" s="83" t="s">
        <v>2624</v>
      </c>
      <c r="H234" s="1"/>
      <c r="I234" s="1"/>
    </row>
    <row r="235" ht="15.75" customHeight="1">
      <c r="A235" s="134" t="s">
        <v>114</v>
      </c>
      <c r="B235" s="134" t="s">
        <v>86</v>
      </c>
      <c r="C235" s="90" t="s">
        <v>4825</v>
      </c>
      <c r="D235" s="421" t="s">
        <v>4826</v>
      </c>
      <c r="E235" s="449" t="s">
        <v>4827</v>
      </c>
      <c r="F235" s="281">
        <v>108.0</v>
      </c>
      <c r="G235" s="83" t="s">
        <v>114</v>
      </c>
      <c r="H235" s="1"/>
      <c r="I235" s="1"/>
    </row>
    <row r="236" ht="15.75" customHeight="1">
      <c r="A236" s="134" t="s">
        <v>114</v>
      </c>
      <c r="B236" s="134" t="s">
        <v>86</v>
      </c>
      <c r="C236" s="90" t="s">
        <v>4828</v>
      </c>
      <c r="D236" s="421" t="s">
        <v>4826</v>
      </c>
      <c r="E236" s="449" t="s">
        <v>4829</v>
      </c>
      <c r="F236" s="281">
        <v>14.0</v>
      </c>
      <c r="G236" s="83" t="s">
        <v>114</v>
      </c>
      <c r="H236" s="1"/>
      <c r="I236" s="1"/>
    </row>
    <row r="237" ht="15.75" customHeight="1">
      <c r="A237" s="134" t="s">
        <v>116</v>
      </c>
      <c r="B237" s="134" t="s">
        <v>86</v>
      </c>
      <c r="C237" s="134" t="s">
        <v>4811</v>
      </c>
      <c r="D237" s="421" t="s">
        <v>4622</v>
      </c>
      <c r="E237" s="421">
        <v>104.66</v>
      </c>
      <c r="F237" s="281">
        <v>104.66</v>
      </c>
      <c r="G237" s="83" t="s">
        <v>116</v>
      </c>
      <c r="H237" s="1"/>
      <c r="I237" s="1"/>
    </row>
    <row r="238" ht="15.75" customHeight="1">
      <c r="A238" s="134" t="s">
        <v>116</v>
      </c>
      <c r="B238" s="134" t="s">
        <v>86</v>
      </c>
      <c r="C238" s="134" t="s">
        <v>4812</v>
      </c>
      <c r="D238" s="421" t="s">
        <v>4622</v>
      </c>
      <c r="E238" s="421">
        <v>64.0</v>
      </c>
      <c r="F238" s="281">
        <v>64.0</v>
      </c>
      <c r="G238" s="83" t="s">
        <v>116</v>
      </c>
      <c r="H238" s="1"/>
      <c r="I238" s="1"/>
    </row>
    <row r="239" ht="15.75" customHeight="1">
      <c r="A239" s="134" t="s">
        <v>116</v>
      </c>
      <c r="B239" s="134" t="s">
        <v>86</v>
      </c>
      <c r="C239" s="134" t="s">
        <v>4814</v>
      </c>
      <c r="D239" s="421" t="s">
        <v>4622</v>
      </c>
      <c r="E239" s="421" t="s">
        <v>4830</v>
      </c>
      <c r="F239" s="281">
        <v>48.66</v>
      </c>
      <c r="G239" s="83" t="s">
        <v>116</v>
      </c>
      <c r="H239" s="1"/>
      <c r="I239" s="1"/>
    </row>
    <row r="240" ht="15.75" customHeight="1">
      <c r="A240" s="134" t="s">
        <v>116</v>
      </c>
      <c r="B240" s="134" t="s">
        <v>86</v>
      </c>
      <c r="C240" s="134" t="s">
        <v>4816</v>
      </c>
      <c r="D240" s="421" t="s">
        <v>4622</v>
      </c>
      <c r="E240" s="421">
        <v>33.99</v>
      </c>
      <c r="F240" s="281">
        <v>33.98</v>
      </c>
      <c r="G240" s="83" t="s">
        <v>116</v>
      </c>
      <c r="H240" s="1"/>
      <c r="I240" s="1"/>
    </row>
    <row r="241" ht="15.75" customHeight="1">
      <c r="A241" s="134" t="s">
        <v>4095</v>
      </c>
      <c r="B241" s="134" t="s">
        <v>86</v>
      </c>
      <c r="C241" s="134" t="s">
        <v>4831</v>
      </c>
      <c r="D241" s="421" t="s">
        <v>4550</v>
      </c>
      <c r="E241" s="421"/>
      <c r="F241" s="281">
        <v>75.33</v>
      </c>
      <c r="G241" s="83" t="s">
        <v>4095</v>
      </c>
      <c r="H241" s="1"/>
      <c r="I241" s="1"/>
    </row>
    <row r="242" ht="15.75" customHeight="1">
      <c r="A242" s="134" t="s">
        <v>4095</v>
      </c>
      <c r="B242" s="134" t="s">
        <v>86</v>
      </c>
      <c r="C242" s="134" t="s">
        <v>4832</v>
      </c>
      <c r="D242" s="421" t="s">
        <v>4550</v>
      </c>
      <c r="E242" s="421"/>
      <c r="F242" s="281">
        <v>2.66</v>
      </c>
      <c r="G242" s="83" t="s">
        <v>4095</v>
      </c>
      <c r="H242" s="1"/>
      <c r="I242" s="1"/>
    </row>
    <row r="243" ht="15.75" customHeight="1">
      <c r="A243" s="134" t="s">
        <v>2733</v>
      </c>
      <c r="B243" s="134" t="s">
        <v>86</v>
      </c>
      <c r="C243" s="134" t="s">
        <v>4833</v>
      </c>
      <c r="D243" s="421" t="s">
        <v>4622</v>
      </c>
      <c r="E243" s="421">
        <v>57.0</v>
      </c>
      <c r="F243" s="281">
        <v>38.0</v>
      </c>
      <c r="G243" s="83" t="s">
        <v>2733</v>
      </c>
      <c r="H243" s="1"/>
      <c r="I243" s="1"/>
    </row>
    <row r="244" ht="15.75" customHeight="1">
      <c r="A244" s="134" t="s">
        <v>2733</v>
      </c>
      <c r="B244" s="134" t="s">
        <v>86</v>
      </c>
      <c r="C244" s="134" t="s">
        <v>4834</v>
      </c>
      <c r="D244" s="421" t="s">
        <v>4622</v>
      </c>
      <c r="E244" s="421" t="s">
        <v>4835</v>
      </c>
      <c r="F244" s="281">
        <v>309.0</v>
      </c>
      <c r="G244" s="83" t="s">
        <v>2733</v>
      </c>
      <c r="H244" s="1"/>
      <c r="I244" s="1"/>
    </row>
    <row r="245" ht="15.75" customHeight="1">
      <c r="A245" s="134" t="s">
        <v>4351</v>
      </c>
      <c r="B245" s="134" t="s">
        <v>86</v>
      </c>
      <c r="C245" s="134" t="s">
        <v>4554</v>
      </c>
      <c r="D245" s="421" t="s">
        <v>4550</v>
      </c>
      <c r="E245" s="421">
        <v>267.0</v>
      </c>
      <c r="F245" s="281">
        <v>266.66</v>
      </c>
      <c r="G245" s="83" t="s">
        <v>4351</v>
      </c>
      <c r="H245" s="1"/>
      <c r="I245" s="1"/>
    </row>
    <row r="246" ht="15.75" customHeight="1">
      <c r="A246" s="134" t="s">
        <v>4351</v>
      </c>
      <c r="B246" s="134" t="s">
        <v>86</v>
      </c>
      <c r="C246" s="134" t="s">
        <v>4552</v>
      </c>
      <c r="D246" s="421" t="s">
        <v>4550</v>
      </c>
      <c r="E246" s="421">
        <v>67.0</v>
      </c>
      <c r="F246" s="281">
        <v>66.66</v>
      </c>
      <c r="G246" s="83" t="s">
        <v>4351</v>
      </c>
      <c r="H246" s="1"/>
      <c r="I246" s="1"/>
    </row>
    <row r="247" ht="15.75" customHeight="1">
      <c r="A247" s="134" t="s">
        <v>4351</v>
      </c>
      <c r="B247" s="134" t="s">
        <v>86</v>
      </c>
      <c r="C247" s="134" t="s">
        <v>4553</v>
      </c>
      <c r="D247" s="421" t="s">
        <v>4550</v>
      </c>
      <c r="E247" s="421">
        <v>27.0</v>
      </c>
      <c r="F247" s="281">
        <v>26.66</v>
      </c>
      <c r="G247" s="83" t="s">
        <v>4351</v>
      </c>
      <c r="H247" s="1"/>
      <c r="I247" s="1"/>
    </row>
    <row r="248" ht="15.75" customHeight="1">
      <c r="A248" s="134" t="s">
        <v>4351</v>
      </c>
      <c r="B248" s="134" t="s">
        <v>86</v>
      </c>
      <c r="C248" s="134" t="s">
        <v>4836</v>
      </c>
      <c r="D248" s="421" t="s">
        <v>4550</v>
      </c>
      <c r="E248" s="421">
        <v>8.0</v>
      </c>
      <c r="F248" s="281">
        <v>8.0</v>
      </c>
      <c r="G248" s="83" t="s">
        <v>4351</v>
      </c>
      <c r="H248" s="1"/>
      <c r="I248" s="1"/>
    </row>
    <row r="249" ht="15.75" customHeight="1">
      <c r="A249" s="134" t="s">
        <v>120</v>
      </c>
      <c r="B249" s="134" t="s">
        <v>86</v>
      </c>
      <c r="C249" s="134" t="s">
        <v>4811</v>
      </c>
      <c r="D249" s="421" t="s">
        <v>4622</v>
      </c>
      <c r="E249" s="421">
        <v>87.0</v>
      </c>
      <c r="F249" s="281">
        <v>86.66</v>
      </c>
      <c r="G249" s="83" t="s">
        <v>120</v>
      </c>
      <c r="H249" s="1"/>
      <c r="I249" s="1"/>
    </row>
    <row r="250" ht="15.75" customHeight="1">
      <c r="A250" s="134" t="s">
        <v>120</v>
      </c>
      <c r="B250" s="134" t="s">
        <v>86</v>
      </c>
      <c r="C250" s="134" t="s">
        <v>4812</v>
      </c>
      <c r="D250" s="421" t="s">
        <v>4622</v>
      </c>
      <c r="E250" s="421">
        <v>79.0</v>
      </c>
      <c r="F250" s="281">
        <v>78.66</v>
      </c>
      <c r="G250" s="83" t="s">
        <v>120</v>
      </c>
      <c r="H250" s="1"/>
      <c r="I250" s="1"/>
    </row>
    <row r="251" ht="15.75" customHeight="1">
      <c r="A251" s="134" t="s">
        <v>120</v>
      </c>
      <c r="B251" s="134" t="s">
        <v>86</v>
      </c>
      <c r="C251" s="134" t="s">
        <v>4814</v>
      </c>
      <c r="D251" s="421" t="s">
        <v>4622</v>
      </c>
      <c r="E251" s="421">
        <v>29.0</v>
      </c>
      <c r="F251" s="281">
        <v>29.32</v>
      </c>
      <c r="G251" s="83" t="s">
        <v>120</v>
      </c>
      <c r="H251" s="1"/>
      <c r="I251" s="1"/>
    </row>
    <row r="252" ht="15.75" customHeight="1">
      <c r="A252" s="61" t="s">
        <v>121</v>
      </c>
      <c r="B252" s="458"/>
      <c r="C252" s="458"/>
      <c r="D252" s="458"/>
      <c r="E252" s="459"/>
      <c r="F252" s="459">
        <f>SUM(F16:F251)</f>
        <v>8248.05</v>
      </c>
    </row>
    <row r="253" ht="15.75" customHeight="1">
      <c r="A253" s="46"/>
      <c r="B253" s="46"/>
      <c r="C253" s="47"/>
      <c r="D253" s="47"/>
      <c r="E253" s="47"/>
      <c r="F253" s="47"/>
      <c r="G253" s="1"/>
      <c r="H253" s="1"/>
      <c r="I253" s="1"/>
    </row>
    <row r="254" ht="15.75" customHeight="1">
      <c r="A254" s="179" t="s">
        <v>680</v>
      </c>
      <c r="B254" s="180"/>
      <c r="C254" s="180"/>
      <c r="D254" s="180"/>
      <c r="E254" s="180"/>
      <c r="F254" s="180"/>
      <c r="G254" s="180"/>
      <c r="H254" s="180"/>
      <c r="I254" s="180"/>
    </row>
    <row r="255" ht="15.75" customHeight="1">
      <c r="A255" s="46"/>
      <c r="B255" s="46"/>
      <c r="C255" s="47"/>
      <c r="D255" s="47"/>
      <c r="E255" s="47"/>
      <c r="F255" s="458"/>
      <c r="G255" s="1"/>
      <c r="H255" s="1"/>
      <c r="I255" s="1"/>
    </row>
    <row r="256" ht="15.75" customHeight="1">
      <c r="A256" s="46"/>
      <c r="B256" s="46"/>
      <c r="C256" s="47"/>
      <c r="D256" s="47"/>
      <c r="E256" s="47"/>
      <c r="F256" s="458"/>
      <c r="G256" s="1"/>
      <c r="H256" s="1"/>
      <c r="I256" s="1"/>
    </row>
    <row r="257" ht="15.75" customHeight="1">
      <c r="A257" s="46"/>
      <c r="B257" s="46"/>
      <c r="C257" s="47"/>
      <c r="D257" s="47"/>
      <c r="E257" s="47"/>
      <c r="F257" s="458"/>
      <c r="G257" s="1"/>
      <c r="H257" s="1"/>
      <c r="I257" s="1"/>
    </row>
    <row r="258" ht="15.75" customHeight="1">
      <c r="A258" s="46"/>
      <c r="B258" s="46"/>
      <c r="C258" s="47"/>
      <c r="D258" s="47"/>
      <c r="E258" s="47"/>
      <c r="F258" s="458"/>
      <c r="G258" s="1"/>
      <c r="H258" s="1"/>
      <c r="I258" s="1"/>
    </row>
    <row r="259" ht="15.75" customHeight="1">
      <c r="A259" s="46"/>
      <c r="B259" s="46"/>
      <c r="C259" s="47"/>
      <c r="D259" s="47"/>
      <c r="E259" s="47"/>
      <c r="F259" s="458"/>
      <c r="G259" s="1"/>
      <c r="H259" s="1"/>
      <c r="I259" s="1"/>
    </row>
    <row r="260" ht="15.75" customHeight="1">
      <c r="A260" s="46"/>
      <c r="B260" s="46"/>
      <c r="C260" s="47"/>
      <c r="D260" s="47"/>
      <c r="E260" s="47"/>
      <c r="F260" s="458"/>
      <c r="G260" s="1"/>
      <c r="H260" s="1"/>
      <c r="I260" s="1"/>
    </row>
    <row r="261" ht="15.75" customHeight="1">
      <c r="A261" s="46"/>
      <c r="B261" s="46"/>
      <c r="C261" s="47"/>
      <c r="D261" s="47"/>
      <c r="E261" s="47"/>
      <c r="F261" s="458"/>
      <c r="G261" s="1"/>
      <c r="H261" s="1"/>
      <c r="I261" s="1"/>
    </row>
    <row r="262" ht="15.75" customHeight="1">
      <c r="A262" s="46"/>
      <c r="B262" s="46"/>
      <c r="C262" s="47"/>
      <c r="D262" s="47"/>
      <c r="E262" s="47"/>
      <c r="F262" s="458"/>
      <c r="G262" s="1"/>
      <c r="H262" s="1"/>
      <c r="I262" s="1"/>
    </row>
    <row r="263" ht="15.75" customHeight="1">
      <c r="A263" s="46"/>
      <c r="B263" s="46"/>
      <c r="C263" s="47"/>
      <c r="D263" s="47"/>
      <c r="E263" s="47"/>
      <c r="F263" s="458"/>
      <c r="G263" s="1"/>
      <c r="H263" s="1"/>
      <c r="I263" s="1"/>
    </row>
    <row r="264" ht="15.75" customHeight="1">
      <c r="A264" s="46"/>
      <c r="B264" s="46"/>
      <c r="C264" s="47"/>
      <c r="D264" s="47"/>
      <c r="E264" s="47"/>
      <c r="F264" s="458"/>
      <c r="G264" s="1"/>
      <c r="H264" s="1"/>
      <c r="I264" s="1"/>
    </row>
    <row r="265" ht="15.75" customHeight="1">
      <c r="A265" s="46"/>
      <c r="B265" s="46"/>
      <c r="C265" s="47"/>
      <c r="D265" s="47"/>
      <c r="E265" s="47"/>
      <c r="F265" s="458"/>
      <c r="G265" s="1"/>
      <c r="H265" s="1"/>
      <c r="I265" s="1"/>
    </row>
    <row r="266" ht="15.75" customHeight="1">
      <c r="A266" s="46"/>
      <c r="B266" s="46"/>
      <c r="C266" s="47"/>
      <c r="D266" s="47"/>
      <c r="E266" s="47"/>
      <c r="F266" s="458"/>
      <c r="G266" s="1"/>
      <c r="H266" s="1"/>
      <c r="I266" s="1"/>
    </row>
    <row r="267" ht="15.75" customHeight="1">
      <c r="A267" s="46"/>
      <c r="B267" s="46"/>
      <c r="C267" s="47"/>
      <c r="D267" s="47"/>
      <c r="E267" s="47"/>
      <c r="F267" s="458"/>
      <c r="G267" s="1"/>
      <c r="H267" s="1"/>
      <c r="I267" s="1"/>
    </row>
    <row r="268" ht="15.75" customHeight="1">
      <c r="A268" s="46"/>
      <c r="B268" s="46"/>
      <c r="C268" s="47"/>
      <c r="D268" s="47"/>
      <c r="E268" s="47"/>
      <c r="F268" s="458"/>
      <c r="G268" s="1"/>
      <c r="H268" s="1"/>
      <c r="I268" s="1"/>
    </row>
    <row r="269" ht="15.75" customHeight="1">
      <c r="A269" s="46"/>
      <c r="B269" s="46"/>
      <c r="C269" s="47"/>
      <c r="D269" s="47"/>
      <c r="E269" s="47"/>
      <c r="F269" s="458"/>
      <c r="G269" s="1"/>
      <c r="H269" s="1"/>
      <c r="I269" s="1"/>
    </row>
    <row r="270" ht="15.75" customHeight="1">
      <c r="A270" s="46"/>
      <c r="B270" s="46"/>
      <c r="C270" s="47"/>
      <c r="D270" s="47"/>
      <c r="E270" s="47"/>
      <c r="F270" s="458"/>
      <c r="G270" s="1"/>
      <c r="H270" s="1"/>
      <c r="I270" s="1"/>
    </row>
    <row r="271" ht="15.75" customHeight="1">
      <c r="A271" s="46"/>
      <c r="B271" s="46"/>
      <c r="C271" s="47"/>
      <c r="D271" s="47"/>
      <c r="E271" s="47"/>
      <c r="F271" s="458"/>
      <c r="G271" s="1"/>
      <c r="H271" s="1"/>
      <c r="I271" s="1"/>
    </row>
    <row r="272" ht="15.75" customHeight="1">
      <c r="A272" s="46"/>
      <c r="B272" s="46"/>
      <c r="C272" s="47"/>
      <c r="D272" s="47"/>
      <c r="E272" s="47"/>
      <c r="F272" s="458"/>
      <c r="G272" s="1"/>
      <c r="H272" s="1"/>
      <c r="I272" s="1"/>
    </row>
    <row r="273" ht="15.75" customHeight="1">
      <c r="A273" s="46"/>
      <c r="B273" s="46"/>
      <c r="C273" s="47"/>
      <c r="D273" s="47"/>
      <c r="E273" s="47"/>
      <c r="F273" s="458"/>
      <c r="G273" s="1"/>
      <c r="H273" s="1"/>
      <c r="I273" s="1"/>
    </row>
    <row r="274" ht="15.75" customHeight="1">
      <c r="A274" s="46"/>
      <c r="B274" s="46"/>
      <c r="C274" s="47"/>
      <c r="D274" s="47"/>
      <c r="E274" s="47"/>
      <c r="F274" s="458"/>
      <c r="G274" s="1"/>
      <c r="H274" s="1"/>
      <c r="I274" s="1"/>
    </row>
    <row r="275" ht="15.75" customHeight="1">
      <c r="A275" s="46"/>
      <c r="B275" s="46"/>
      <c r="C275" s="47"/>
      <c r="D275" s="47"/>
      <c r="E275" s="47"/>
      <c r="F275" s="458"/>
      <c r="G275" s="1"/>
      <c r="H275" s="1"/>
      <c r="I275" s="1"/>
    </row>
    <row r="276" ht="15.75" customHeight="1">
      <c r="A276" s="46"/>
      <c r="B276" s="46"/>
      <c r="C276" s="47"/>
      <c r="D276" s="47"/>
      <c r="E276" s="47"/>
      <c r="F276" s="458"/>
      <c r="G276" s="1"/>
      <c r="H276" s="1"/>
      <c r="I276" s="1"/>
    </row>
    <row r="277" ht="15.75" customHeight="1">
      <c r="A277" s="46"/>
      <c r="B277" s="46"/>
      <c r="C277" s="47"/>
      <c r="D277" s="47"/>
      <c r="E277" s="47"/>
      <c r="F277" s="458"/>
      <c r="G277" s="1"/>
      <c r="H277" s="1"/>
      <c r="I277" s="1"/>
    </row>
    <row r="278" ht="15.75" customHeight="1">
      <c r="A278" s="46"/>
      <c r="B278" s="46"/>
      <c r="C278" s="47"/>
      <c r="D278" s="47"/>
      <c r="E278" s="47"/>
      <c r="F278" s="458"/>
      <c r="G278" s="1"/>
      <c r="H278" s="1"/>
      <c r="I278" s="1"/>
    </row>
    <row r="279" ht="15.75" customHeight="1">
      <c r="A279" s="46"/>
      <c r="B279" s="46"/>
      <c r="C279" s="47"/>
      <c r="D279" s="47"/>
      <c r="E279" s="47"/>
      <c r="F279" s="458"/>
      <c r="G279" s="1"/>
      <c r="H279" s="1"/>
      <c r="I279" s="1"/>
    </row>
    <row r="280" ht="15.75" customHeight="1">
      <c r="A280" s="46"/>
      <c r="B280" s="46"/>
      <c r="C280" s="47"/>
      <c r="D280" s="47"/>
      <c r="E280" s="47"/>
      <c r="F280" s="458"/>
      <c r="G280" s="1"/>
      <c r="H280" s="1"/>
      <c r="I280" s="1"/>
    </row>
    <row r="281" ht="15.75" customHeight="1">
      <c r="A281" s="46"/>
      <c r="B281" s="46"/>
      <c r="C281" s="47"/>
      <c r="D281" s="47"/>
      <c r="E281" s="47"/>
      <c r="F281" s="458"/>
      <c r="G281" s="1"/>
      <c r="H281" s="1"/>
      <c r="I281" s="1"/>
    </row>
    <row r="282" ht="15.75" customHeight="1">
      <c r="A282" s="46"/>
      <c r="B282" s="46"/>
      <c r="C282" s="47"/>
      <c r="D282" s="47"/>
      <c r="E282" s="47"/>
      <c r="F282" s="458"/>
      <c r="G282" s="1"/>
      <c r="H282" s="1"/>
      <c r="I282" s="1"/>
    </row>
    <row r="283" ht="15.75" customHeight="1">
      <c r="A283" s="46"/>
      <c r="B283" s="46"/>
      <c r="C283" s="47"/>
      <c r="D283" s="47"/>
      <c r="E283" s="47"/>
      <c r="F283" s="458"/>
      <c r="G283" s="1"/>
      <c r="H283" s="1"/>
      <c r="I283" s="1"/>
    </row>
    <row r="284" ht="15.75" customHeight="1">
      <c r="A284" s="46"/>
      <c r="B284" s="46"/>
      <c r="C284" s="47"/>
      <c r="D284" s="47"/>
      <c r="E284" s="47"/>
      <c r="F284" s="458"/>
      <c r="G284" s="1"/>
      <c r="H284" s="1"/>
      <c r="I284" s="1"/>
    </row>
    <row r="285" ht="15.75" customHeight="1">
      <c r="A285" s="46"/>
      <c r="B285" s="46"/>
      <c r="C285" s="47"/>
      <c r="D285" s="47"/>
      <c r="E285" s="47"/>
      <c r="F285" s="458"/>
      <c r="G285" s="1"/>
      <c r="H285" s="1"/>
      <c r="I285" s="1"/>
    </row>
    <row r="286" ht="15.75" customHeight="1">
      <c r="A286" s="46"/>
      <c r="B286" s="46"/>
      <c r="C286" s="47"/>
      <c r="D286" s="47"/>
      <c r="E286" s="47"/>
      <c r="F286" s="458"/>
      <c r="G286" s="1"/>
      <c r="H286" s="1"/>
      <c r="I286" s="1"/>
    </row>
    <row r="287" ht="15.75" customHeight="1">
      <c r="A287" s="46"/>
      <c r="B287" s="46"/>
      <c r="C287" s="47"/>
      <c r="D287" s="47"/>
      <c r="E287" s="47"/>
      <c r="F287" s="458"/>
      <c r="G287" s="1"/>
      <c r="H287" s="1"/>
      <c r="I287" s="1"/>
    </row>
    <row r="288" ht="15.75" customHeight="1">
      <c r="A288" s="46"/>
      <c r="B288" s="46"/>
      <c r="C288" s="47"/>
      <c r="D288" s="47"/>
      <c r="E288" s="47"/>
      <c r="F288" s="458"/>
      <c r="G288" s="1"/>
      <c r="H288" s="1"/>
      <c r="I288" s="1"/>
    </row>
    <row r="289" ht="15.75" customHeight="1">
      <c r="A289" s="46"/>
      <c r="B289" s="46"/>
      <c r="C289" s="47"/>
      <c r="D289" s="47"/>
      <c r="E289" s="47"/>
      <c r="F289" s="458"/>
      <c r="G289" s="1"/>
      <c r="H289" s="1"/>
      <c r="I289" s="1"/>
    </row>
    <row r="290" ht="15.75" customHeight="1">
      <c r="A290" s="46"/>
      <c r="B290" s="46"/>
      <c r="C290" s="47"/>
      <c r="D290" s="47"/>
      <c r="E290" s="47"/>
      <c r="F290" s="458"/>
      <c r="G290" s="1"/>
      <c r="H290" s="1"/>
      <c r="I290" s="1"/>
    </row>
    <row r="291" ht="15.75" customHeight="1">
      <c r="A291" s="46"/>
      <c r="B291" s="46"/>
      <c r="C291" s="47"/>
      <c r="D291" s="47"/>
      <c r="E291" s="47"/>
      <c r="F291" s="458"/>
      <c r="G291" s="1"/>
      <c r="H291" s="1"/>
      <c r="I291" s="1"/>
    </row>
    <row r="292" ht="15.75" customHeight="1">
      <c r="A292" s="46"/>
      <c r="B292" s="46"/>
      <c r="C292" s="47"/>
      <c r="D292" s="47"/>
      <c r="E292" s="47"/>
      <c r="F292" s="458"/>
      <c r="G292" s="1"/>
      <c r="H292" s="1"/>
      <c r="I292" s="1"/>
    </row>
    <row r="293" ht="15.75" customHeight="1">
      <c r="A293" s="46"/>
      <c r="B293" s="46"/>
      <c r="C293" s="47"/>
      <c r="D293" s="47"/>
      <c r="E293" s="47"/>
      <c r="F293" s="458"/>
      <c r="G293" s="1"/>
      <c r="H293" s="1"/>
      <c r="I293" s="1"/>
    </row>
    <row r="294" ht="15.75" customHeight="1">
      <c r="A294" s="46"/>
      <c r="B294" s="46"/>
      <c r="C294" s="47"/>
      <c r="D294" s="47"/>
      <c r="E294" s="47"/>
      <c r="F294" s="458"/>
      <c r="G294" s="1"/>
      <c r="H294" s="1"/>
      <c r="I294" s="1"/>
    </row>
    <row r="295" ht="15.75" customHeight="1">
      <c r="A295" s="46"/>
      <c r="B295" s="46"/>
      <c r="C295" s="47"/>
      <c r="D295" s="47"/>
      <c r="E295" s="47"/>
      <c r="F295" s="458"/>
      <c r="G295" s="1"/>
      <c r="H295" s="1"/>
      <c r="I295" s="1"/>
    </row>
    <row r="296" ht="15.75" customHeight="1">
      <c r="A296" s="46"/>
      <c r="B296" s="46"/>
      <c r="C296" s="47"/>
      <c r="D296" s="47"/>
      <c r="E296" s="47"/>
      <c r="F296" s="458"/>
      <c r="G296" s="1"/>
      <c r="H296" s="1"/>
      <c r="I296" s="1"/>
    </row>
    <row r="297" ht="15.75" customHeight="1">
      <c r="A297" s="46"/>
      <c r="B297" s="46"/>
      <c r="C297" s="47"/>
      <c r="D297" s="47"/>
      <c r="E297" s="47"/>
      <c r="F297" s="458"/>
      <c r="G297" s="1"/>
      <c r="H297" s="1"/>
      <c r="I297" s="1"/>
    </row>
    <row r="298" ht="15.75" customHeight="1">
      <c r="A298" s="46"/>
      <c r="B298" s="46"/>
      <c r="C298" s="47"/>
      <c r="D298" s="47"/>
      <c r="E298" s="47"/>
      <c r="F298" s="458"/>
      <c r="G298" s="1"/>
      <c r="H298" s="1"/>
      <c r="I298" s="1"/>
    </row>
    <row r="299" ht="15.75" customHeight="1">
      <c r="A299" s="46"/>
      <c r="B299" s="46"/>
      <c r="C299" s="47"/>
      <c r="D299" s="47"/>
      <c r="E299" s="47"/>
      <c r="F299" s="458"/>
      <c r="G299" s="1"/>
      <c r="H299" s="1"/>
      <c r="I299" s="1"/>
    </row>
    <row r="300" ht="15.75" customHeight="1">
      <c r="A300" s="46"/>
      <c r="B300" s="46"/>
      <c r="C300" s="47"/>
      <c r="D300" s="47"/>
      <c r="E300" s="47"/>
      <c r="F300" s="458"/>
      <c r="G300" s="1"/>
      <c r="H300" s="1"/>
      <c r="I300" s="1"/>
    </row>
    <row r="301" ht="15.75" customHeight="1">
      <c r="A301" s="46"/>
      <c r="B301" s="46"/>
      <c r="C301" s="47"/>
      <c r="D301" s="47"/>
      <c r="E301" s="47"/>
      <c r="F301" s="458"/>
      <c r="G301" s="1"/>
      <c r="H301" s="1"/>
      <c r="I301" s="1"/>
    </row>
    <row r="302" ht="15.75" customHeight="1">
      <c r="A302" s="46"/>
      <c r="B302" s="46"/>
      <c r="C302" s="47"/>
      <c r="D302" s="47"/>
      <c r="E302" s="47"/>
      <c r="F302" s="458"/>
      <c r="G302" s="1"/>
      <c r="H302" s="1"/>
      <c r="I302" s="1"/>
    </row>
    <row r="303" ht="15.75" customHeight="1">
      <c r="A303" s="46"/>
      <c r="B303" s="46"/>
      <c r="C303" s="47"/>
      <c r="D303" s="47"/>
      <c r="E303" s="47"/>
      <c r="F303" s="458"/>
      <c r="G303" s="1"/>
      <c r="H303" s="1"/>
      <c r="I303" s="1"/>
    </row>
    <row r="304" ht="15.75" customHeight="1">
      <c r="A304" s="46"/>
      <c r="B304" s="46"/>
      <c r="C304" s="47"/>
      <c r="D304" s="47"/>
      <c r="E304" s="47"/>
      <c r="F304" s="458"/>
      <c r="G304" s="1"/>
      <c r="H304" s="1"/>
      <c r="I304" s="1"/>
    </row>
    <row r="305" ht="15.75" customHeight="1">
      <c r="A305" s="46"/>
      <c r="B305" s="46"/>
      <c r="C305" s="47"/>
      <c r="D305" s="47"/>
      <c r="E305" s="47"/>
      <c r="F305" s="458"/>
      <c r="G305" s="1"/>
      <c r="H305" s="1"/>
      <c r="I305" s="1"/>
    </row>
    <row r="306" ht="15.75" customHeight="1">
      <c r="A306" s="46"/>
      <c r="B306" s="46"/>
      <c r="C306" s="47"/>
      <c r="D306" s="47"/>
      <c r="E306" s="47"/>
      <c r="F306" s="458"/>
      <c r="G306" s="1"/>
      <c r="H306" s="1"/>
      <c r="I306" s="1"/>
    </row>
    <row r="307" ht="15.75" customHeight="1">
      <c r="A307" s="46"/>
      <c r="B307" s="46"/>
      <c r="C307" s="47"/>
      <c r="D307" s="47"/>
      <c r="E307" s="47"/>
      <c r="F307" s="458"/>
      <c r="G307" s="1"/>
      <c r="H307" s="1"/>
      <c r="I307" s="1"/>
    </row>
    <row r="308" ht="15.75" customHeight="1">
      <c r="A308" s="46"/>
      <c r="B308" s="46"/>
      <c r="C308" s="47"/>
      <c r="D308" s="47"/>
      <c r="E308" s="47"/>
      <c r="F308" s="458"/>
      <c r="G308" s="1"/>
      <c r="H308" s="1"/>
      <c r="I308" s="1"/>
    </row>
    <row r="309" ht="15.75" customHeight="1">
      <c r="A309" s="46"/>
      <c r="B309" s="46"/>
      <c r="C309" s="47"/>
      <c r="D309" s="47"/>
      <c r="E309" s="47"/>
      <c r="F309" s="458"/>
      <c r="G309" s="1"/>
      <c r="H309" s="1"/>
      <c r="I309" s="1"/>
    </row>
    <row r="310" ht="15.75" customHeight="1">
      <c r="A310" s="46"/>
      <c r="B310" s="46"/>
      <c r="C310" s="47"/>
      <c r="D310" s="47"/>
      <c r="E310" s="47"/>
      <c r="F310" s="458"/>
      <c r="G310" s="1"/>
      <c r="H310" s="1"/>
      <c r="I310" s="1"/>
    </row>
    <row r="311" ht="15.75" customHeight="1">
      <c r="A311" s="46"/>
      <c r="B311" s="46"/>
      <c r="C311" s="47"/>
      <c r="D311" s="47"/>
      <c r="E311" s="47"/>
      <c r="F311" s="458"/>
      <c r="G311" s="1"/>
      <c r="H311" s="1"/>
      <c r="I311" s="1"/>
    </row>
    <row r="312" ht="15.75" customHeight="1">
      <c r="A312" s="46"/>
      <c r="B312" s="46"/>
      <c r="C312" s="47"/>
      <c r="D312" s="47"/>
      <c r="E312" s="47"/>
      <c r="F312" s="458"/>
      <c r="G312" s="1"/>
      <c r="H312" s="1"/>
      <c r="I312" s="1"/>
    </row>
    <row r="313" ht="15.75" customHeight="1">
      <c r="A313" s="46"/>
      <c r="B313" s="46"/>
      <c r="C313" s="47"/>
      <c r="D313" s="47"/>
      <c r="E313" s="47"/>
      <c r="F313" s="458"/>
      <c r="G313" s="1"/>
      <c r="H313" s="1"/>
      <c r="I313" s="1"/>
    </row>
    <row r="314" ht="15.75" customHeight="1">
      <c r="A314" s="46"/>
      <c r="B314" s="46"/>
      <c r="C314" s="47"/>
      <c r="D314" s="47"/>
      <c r="E314" s="47"/>
      <c r="F314" s="458"/>
      <c r="G314" s="1"/>
      <c r="H314" s="1"/>
      <c r="I314" s="1"/>
    </row>
    <row r="315" ht="15.75" customHeight="1">
      <c r="A315" s="46"/>
      <c r="B315" s="46"/>
      <c r="C315" s="47"/>
      <c r="D315" s="47"/>
      <c r="E315" s="47"/>
      <c r="F315" s="458"/>
      <c r="G315" s="1"/>
      <c r="H315" s="1"/>
      <c r="I315" s="1"/>
    </row>
    <row r="316" ht="15.75" customHeight="1">
      <c r="A316" s="46"/>
      <c r="B316" s="46"/>
      <c r="C316" s="47"/>
      <c r="D316" s="47"/>
      <c r="E316" s="47"/>
      <c r="F316" s="458"/>
      <c r="G316" s="1"/>
      <c r="H316" s="1"/>
      <c r="I316" s="1"/>
    </row>
    <row r="317" ht="15.75" customHeight="1">
      <c r="A317" s="46"/>
      <c r="B317" s="46"/>
      <c r="C317" s="47"/>
      <c r="D317" s="47"/>
      <c r="E317" s="47"/>
      <c r="F317" s="458"/>
      <c r="G317" s="1"/>
      <c r="H317" s="1"/>
      <c r="I317" s="1"/>
    </row>
    <row r="318" ht="15.75" customHeight="1">
      <c r="A318" s="46"/>
      <c r="B318" s="46"/>
      <c r="C318" s="47"/>
      <c r="D318" s="47"/>
      <c r="E318" s="47"/>
      <c r="F318" s="458"/>
      <c r="G318" s="1"/>
      <c r="H318" s="1"/>
      <c r="I318" s="1"/>
    </row>
    <row r="319" ht="15.75" customHeight="1">
      <c r="A319" s="46"/>
      <c r="B319" s="46"/>
      <c r="C319" s="47"/>
      <c r="D319" s="47"/>
      <c r="E319" s="47"/>
      <c r="F319" s="458"/>
      <c r="G319" s="1"/>
      <c r="H319" s="1"/>
      <c r="I319" s="1"/>
    </row>
    <row r="320" ht="15.75" customHeight="1">
      <c r="A320" s="46"/>
      <c r="B320" s="46"/>
      <c r="C320" s="47"/>
      <c r="D320" s="47"/>
      <c r="E320" s="47"/>
      <c r="F320" s="458"/>
      <c r="G320" s="1"/>
      <c r="H320" s="1"/>
      <c r="I320" s="1"/>
    </row>
    <row r="321" ht="15.75" customHeight="1">
      <c r="A321" s="46"/>
      <c r="B321" s="46"/>
      <c r="C321" s="47"/>
      <c r="D321" s="47"/>
      <c r="E321" s="47"/>
      <c r="F321" s="458"/>
      <c r="G321" s="1"/>
      <c r="H321" s="1"/>
      <c r="I321" s="1"/>
    </row>
    <row r="322" ht="15.75" customHeight="1">
      <c r="A322" s="46"/>
      <c r="B322" s="46"/>
      <c r="C322" s="47"/>
      <c r="D322" s="47"/>
      <c r="E322" s="47"/>
      <c r="F322" s="458"/>
      <c r="G322" s="1"/>
      <c r="H322" s="1"/>
      <c r="I322" s="1"/>
    </row>
    <row r="323" ht="15.75" customHeight="1">
      <c r="A323" s="46"/>
      <c r="B323" s="46"/>
      <c r="C323" s="47"/>
      <c r="D323" s="47"/>
      <c r="E323" s="47"/>
      <c r="F323" s="458"/>
      <c r="G323" s="1"/>
      <c r="H323" s="1"/>
      <c r="I323" s="1"/>
    </row>
    <row r="324" ht="15.75" customHeight="1">
      <c r="A324" s="46"/>
      <c r="B324" s="46"/>
      <c r="C324" s="47"/>
      <c r="D324" s="47"/>
      <c r="E324" s="47"/>
      <c r="F324" s="458"/>
      <c r="G324" s="1"/>
      <c r="H324" s="1"/>
      <c r="I324" s="1"/>
    </row>
    <row r="325" ht="15.75" customHeight="1">
      <c r="A325" s="46"/>
      <c r="B325" s="46"/>
      <c r="C325" s="47"/>
      <c r="D325" s="47"/>
      <c r="E325" s="47"/>
      <c r="F325" s="458"/>
      <c r="G325" s="1"/>
      <c r="H325" s="1"/>
      <c r="I325" s="1"/>
    </row>
    <row r="326" ht="15.75" customHeight="1">
      <c r="A326" s="46"/>
      <c r="B326" s="46"/>
      <c r="C326" s="47"/>
      <c r="D326" s="47"/>
      <c r="E326" s="47"/>
      <c r="F326" s="458"/>
      <c r="G326" s="1"/>
      <c r="H326" s="1"/>
      <c r="I326" s="1"/>
    </row>
    <row r="327" ht="15.75" customHeight="1">
      <c r="A327" s="46"/>
      <c r="B327" s="46"/>
      <c r="C327" s="47"/>
      <c r="D327" s="47"/>
      <c r="E327" s="47"/>
      <c r="F327" s="458"/>
      <c r="G327" s="1"/>
      <c r="H327" s="1"/>
      <c r="I327" s="1"/>
    </row>
    <row r="328" ht="15.75" customHeight="1">
      <c r="A328" s="46"/>
      <c r="B328" s="46"/>
      <c r="C328" s="47"/>
      <c r="D328" s="47"/>
      <c r="E328" s="47"/>
      <c r="F328" s="458"/>
      <c r="G328" s="1"/>
      <c r="H328" s="1"/>
      <c r="I328" s="1"/>
    </row>
    <row r="329" ht="15.75" customHeight="1">
      <c r="A329" s="46"/>
      <c r="B329" s="46"/>
      <c r="C329" s="47"/>
      <c r="D329" s="47"/>
      <c r="E329" s="47"/>
      <c r="F329" s="458"/>
      <c r="G329" s="1"/>
      <c r="H329" s="1"/>
      <c r="I329" s="1"/>
    </row>
    <row r="330" ht="15.75" customHeight="1">
      <c r="A330" s="46"/>
      <c r="B330" s="46"/>
      <c r="C330" s="47"/>
      <c r="D330" s="47"/>
      <c r="E330" s="47"/>
      <c r="F330" s="458"/>
      <c r="G330" s="1"/>
      <c r="H330" s="1"/>
      <c r="I330" s="1"/>
    </row>
    <row r="331" ht="15.75" customHeight="1">
      <c r="A331" s="46"/>
      <c r="B331" s="46"/>
      <c r="C331" s="47"/>
      <c r="D331" s="47"/>
      <c r="E331" s="47"/>
      <c r="F331" s="458"/>
      <c r="G331" s="1"/>
      <c r="H331" s="1"/>
      <c r="I331" s="1"/>
    </row>
    <row r="332" ht="15.75" customHeight="1">
      <c r="A332" s="46"/>
      <c r="B332" s="46"/>
      <c r="C332" s="47"/>
      <c r="D332" s="47"/>
      <c r="E332" s="47"/>
      <c r="F332" s="458"/>
      <c r="G332" s="1"/>
      <c r="H332" s="1"/>
      <c r="I332" s="1"/>
    </row>
    <row r="333" ht="15.75" customHeight="1">
      <c r="A333" s="46"/>
      <c r="B333" s="46"/>
      <c r="C333" s="47"/>
      <c r="D333" s="47"/>
      <c r="E333" s="47"/>
      <c r="F333" s="458"/>
      <c r="G333" s="1"/>
      <c r="H333" s="1"/>
      <c r="I333" s="1"/>
    </row>
    <row r="334" ht="15.75" customHeight="1">
      <c r="A334" s="46"/>
      <c r="B334" s="46"/>
      <c r="C334" s="47"/>
      <c r="D334" s="47"/>
      <c r="E334" s="47"/>
      <c r="F334" s="458"/>
      <c r="G334" s="1"/>
      <c r="H334" s="1"/>
      <c r="I334" s="1"/>
    </row>
    <row r="335" ht="15.75" customHeight="1">
      <c r="A335" s="46"/>
      <c r="B335" s="46"/>
      <c r="C335" s="47"/>
      <c r="D335" s="47"/>
      <c r="E335" s="47"/>
      <c r="F335" s="458"/>
      <c r="G335" s="1"/>
      <c r="H335" s="1"/>
      <c r="I335" s="1"/>
    </row>
    <row r="336" ht="15.75" customHeight="1">
      <c r="A336" s="46"/>
      <c r="B336" s="46"/>
      <c r="C336" s="47"/>
      <c r="D336" s="47"/>
      <c r="E336" s="47"/>
      <c r="F336" s="458"/>
      <c r="G336" s="1"/>
      <c r="H336" s="1"/>
      <c r="I336" s="1"/>
    </row>
    <row r="337" ht="15.75" customHeight="1">
      <c r="A337" s="46"/>
      <c r="B337" s="46"/>
      <c r="C337" s="47"/>
      <c r="D337" s="47"/>
      <c r="E337" s="47"/>
      <c r="F337" s="458"/>
      <c r="G337" s="1"/>
      <c r="H337" s="1"/>
      <c r="I337" s="1"/>
    </row>
    <row r="338" ht="15.75" customHeight="1">
      <c r="A338" s="46"/>
      <c r="B338" s="46"/>
      <c r="C338" s="47"/>
      <c r="D338" s="47"/>
      <c r="E338" s="47"/>
      <c r="F338" s="458"/>
      <c r="G338" s="1"/>
      <c r="H338" s="1"/>
      <c r="I338" s="1"/>
    </row>
    <row r="339" ht="15.75" customHeight="1">
      <c r="A339" s="46"/>
      <c r="B339" s="46"/>
      <c r="C339" s="47"/>
      <c r="D339" s="47"/>
      <c r="E339" s="47"/>
      <c r="F339" s="458"/>
      <c r="G339" s="1"/>
      <c r="H339" s="1"/>
      <c r="I339" s="1"/>
    </row>
    <row r="340" ht="15.75" customHeight="1">
      <c r="A340" s="46"/>
      <c r="B340" s="46"/>
      <c r="C340" s="47"/>
      <c r="D340" s="47"/>
      <c r="E340" s="47"/>
      <c r="F340" s="458"/>
      <c r="G340" s="1"/>
      <c r="H340" s="1"/>
      <c r="I340" s="1"/>
    </row>
    <row r="341" ht="15.75" customHeight="1">
      <c r="A341" s="46"/>
      <c r="B341" s="46"/>
      <c r="C341" s="47"/>
      <c r="D341" s="47"/>
      <c r="E341" s="47"/>
      <c r="F341" s="458"/>
      <c r="G341" s="1"/>
      <c r="H341" s="1"/>
      <c r="I341" s="1"/>
    </row>
    <row r="342" ht="15.75" customHeight="1">
      <c r="A342" s="46"/>
      <c r="B342" s="46"/>
      <c r="C342" s="47"/>
      <c r="D342" s="47"/>
      <c r="E342" s="47"/>
      <c r="F342" s="458"/>
      <c r="G342" s="1"/>
      <c r="H342" s="1"/>
      <c r="I342" s="1"/>
    </row>
    <row r="343" ht="15.75" customHeight="1">
      <c r="A343" s="46"/>
      <c r="B343" s="46"/>
      <c r="C343" s="47"/>
      <c r="D343" s="47"/>
      <c r="E343" s="47"/>
      <c r="F343" s="458"/>
      <c r="G343" s="1"/>
      <c r="H343" s="1"/>
      <c r="I343" s="1"/>
    </row>
    <row r="344" ht="15.75" customHeight="1">
      <c r="A344" s="46"/>
      <c r="B344" s="46"/>
      <c r="C344" s="47"/>
      <c r="D344" s="47"/>
      <c r="E344" s="47"/>
      <c r="F344" s="458"/>
      <c r="G344" s="1"/>
      <c r="H344" s="1"/>
      <c r="I344" s="1"/>
    </row>
    <row r="345" ht="15.75" customHeight="1">
      <c r="A345" s="46"/>
      <c r="B345" s="46"/>
      <c r="C345" s="47"/>
      <c r="D345" s="47"/>
      <c r="E345" s="47"/>
      <c r="F345" s="458"/>
      <c r="G345" s="1"/>
      <c r="H345" s="1"/>
      <c r="I345" s="1"/>
    </row>
    <row r="346" ht="15.75" customHeight="1">
      <c r="A346" s="46"/>
      <c r="B346" s="46"/>
      <c r="C346" s="47"/>
      <c r="D346" s="47"/>
      <c r="E346" s="47"/>
      <c r="F346" s="458"/>
      <c r="G346" s="1"/>
      <c r="H346" s="1"/>
      <c r="I346" s="1"/>
    </row>
    <row r="347" ht="15.75" customHeight="1">
      <c r="A347" s="46"/>
      <c r="B347" s="46"/>
      <c r="C347" s="47"/>
      <c r="D347" s="47"/>
      <c r="E347" s="47"/>
      <c r="F347" s="458"/>
      <c r="G347" s="1"/>
      <c r="H347" s="1"/>
      <c r="I347" s="1"/>
    </row>
    <row r="348" ht="15.75" customHeight="1">
      <c r="A348" s="46"/>
      <c r="B348" s="46"/>
      <c r="C348" s="47"/>
      <c r="D348" s="47"/>
      <c r="E348" s="47"/>
      <c r="F348" s="458"/>
      <c r="G348" s="1"/>
      <c r="H348" s="1"/>
      <c r="I348" s="1"/>
    </row>
    <row r="349" ht="15.75" customHeight="1">
      <c r="A349" s="46"/>
      <c r="B349" s="46"/>
      <c r="C349" s="47"/>
      <c r="D349" s="47"/>
      <c r="E349" s="47"/>
      <c r="F349" s="458"/>
      <c r="G349" s="1"/>
      <c r="H349" s="1"/>
      <c r="I349" s="1"/>
    </row>
    <row r="350" ht="15.75" customHeight="1">
      <c r="A350" s="46"/>
      <c r="B350" s="46"/>
      <c r="C350" s="47"/>
      <c r="D350" s="47"/>
      <c r="E350" s="47"/>
      <c r="F350" s="458"/>
      <c r="G350" s="1"/>
      <c r="H350" s="1"/>
      <c r="I350" s="1"/>
    </row>
    <row r="351" ht="15.75" customHeight="1">
      <c r="A351" s="46"/>
      <c r="B351" s="46"/>
      <c r="C351" s="47"/>
      <c r="D351" s="47"/>
      <c r="E351" s="47"/>
      <c r="F351" s="458"/>
      <c r="G351" s="1"/>
      <c r="H351" s="1"/>
      <c r="I351" s="1"/>
    </row>
    <row r="352" ht="15.75" customHeight="1">
      <c r="A352" s="46"/>
      <c r="B352" s="46"/>
      <c r="C352" s="47"/>
      <c r="D352" s="47"/>
      <c r="E352" s="47"/>
      <c r="F352" s="458"/>
      <c r="G352" s="1"/>
      <c r="H352" s="1"/>
      <c r="I352" s="1"/>
    </row>
    <row r="353" ht="15.75" customHeight="1">
      <c r="A353" s="46"/>
      <c r="B353" s="46"/>
      <c r="C353" s="47"/>
      <c r="D353" s="47"/>
      <c r="E353" s="47"/>
      <c r="F353" s="458"/>
      <c r="G353" s="1"/>
      <c r="H353" s="1"/>
      <c r="I353" s="1"/>
    </row>
    <row r="354" ht="15.75" customHeight="1">
      <c r="A354" s="46"/>
      <c r="B354" s="46"/>
      <c r="C354" s="47"/>
      <c r="D354" s="47"/>
      <c r="E354" s="47"/>
      <c r="F354" s="458"/>
      <c r="G354" s="1"/>
      <c r="H354" s="1"/>
      <c r="I354" s="1"/>
    </row>
    <row r="355" ht="15.75" customHeight="1">
      <c r="A355" s="46"/>
      <c r="B355" s="46"/>
      <c r="C355" s="47"/>
      <c r="D355" s="47"/>
      <c r="E355" s="47"/>
      <c r="F355" s="458"/>
      <c r="G355" s="1"/>
      <c r="H355" s="1"/>
      <c r="I355" s="1"/>
    </row>
    <row r="356" ht="15.75" customHeight="1">
      <c r="A356" s="46"/>
      <c r="B356" s="46"/>
      <c r="C356" s="47"/>
      <c r="D356" s="47"/>
      <c r="E356" s="47"/>
      <c r="F356" s="458"/>
      <c r="G356" s="1"/>
      <c r="H356" s="1"/>
      <c r="I356" s="1"/>
    </row>
    <row r="357" ht="15.75" customHeight="1">
      <c r="A357" s="46"/>
      <c r="B357" s="46"/>
      <c r="C357" s="47"/>
      <c r="D357" s="47"/>
      <c r="E357" s="47"/>
      <c r="F357" s="458"/>
      <c r="G357" s="1"/>
      <c r="H357" s="1"/>
      <c r="I357" s="1"/>
    </row>
    <row r="358" ht="15.75" customHeight="1">
      <c r="A358" s="46"/>
      <c r="B358" s="46"/>
      <c r="C358" s="47"/>
      <c r="D358" s="47"/>
      <c r="E358" s="47"/>
      <c r="F358" s="458"/>
      <c r="G358" s="1"/>
      <c r="H358" s="1"/>
      <c r="I358" s="1"/>
    </row>
    <row r="359" ht="15.75" customHeight="1">
      <c r="A359" s="46"/>
      <c r="B359" s="46"/>
      <c r="C359" s="47"/>
      <c r="D359" s="47"/>
      <c r="E359" s="47"/>
      <c r="F359" s="458"/>
      <c r="G359" s="1"/>
      <c r="H359" s="1"/>
      <c r="I359" s="1"/>
    </row>
    <row r="360" ht="15.75" customHeight="1">
      <c r="A360" s="46"/>
      <c r="B360" s="46"/>
      <c r="C360" s="47"/>
      <c r="D360" s="47"/>
      <c r="E360" s="47"/>
      <c r="F360" s="458"/>
      <c r="G360" s="1"/>
      <c r="H360" s="1"/>
      <c r="I360" s="1"/>
    </row>
    <row r="361" ht="15.75" customHeight="1">
      <c r="A361" s="46"/>
      <c r="B361" s="46"/>
      <c r="C361" s="47"/>
      <c r="D361" s="47"/>
      <c r="E361" s="47"/>
      <c r="F361" s="458"/>
      <c r="G361" s="1"/>
      <c r="H361" s="1"/>
      <c r="I361" s="1"/>
    </row>
    <row r="362" ht="15.75" customHeight="1">
      <c r="A362" s="46"/>
      <c r="B362" s="46"/>
      <c r="C362" s="47"/>
      <c r="D362" s="47"/>
      <c r="E362" s="47"/>
      <c r="F362" s="458"/>
      <c r="G362" s="1"/>
      <c r="H362" s="1"/>
      <c r="I362" s="1"/>
    </row>
    <row r="363" ht="15.75" customHeight="1">
      <c r="A363" s="46"/>
      <c r="B363" s="46"/>
      <c r="C363" s="47"/>
      <c r="D363" s="47"/>
      <c r="E363" s="47"/>
      <c r="F363" s="458"/>
      <c r="G363" s="1"/>
      <c r="H363" s="1"/>
      <c r="I363" s="1"/>
    </row>
    <row r="364" ht="15.75" customHeight="1">
      <c r="A364" s="46"/>
      <c r="B364" s="46"/>
      <c r="C364" s="47"/>
      <c r="D364" s="47"/>
      <c r="E364" s="47"/>
      <c r="F364" s="458"/>
      <c r="G364" s="1"/>
      <c r="H364" s="1"/>
      <c r="I364" s="1"/>
    </row>
    <row r="365" ht="15.75" customHeight="1">
      <c r="A365" s="46"/>
      <c r="B365" s="46"/>
      <c r="C365" s="47"/>
      <c r="D365" s="47"/>
      <c r="E365" s="47"/>
      <c r="F365" s="458"/>
      <c r="G365" s="1"/>
      <c r="H365" s="1"/>
      <c r="I365" s="1"/>
    </row>
    <row r="366" ht="15.75" customHeight="1">
      <c r="A366" s="46"/>
      <c r="B366" s="46"/>
      <c r="C366" s="47"/>
      <c r="D366" s="47"/>
      <c r="E366" s="47"/>
      <c r="F366" s="458"/>
      <c r="G366" s="1"/>
      <c r="H366" s="1"/>
      <c r="I366" s="1"/>
    </row>
    <row r="367" ht="15.75" customHeight="1">
      <c r="A367" s="46"/>
      <c r="B367" s="46"/>
      <c r="C367" s="47"/>
      <c r="D367" s="47"/>
      <c r="E367" s="47"/>
      <c r="F367" s="458"/>
      <c r="G367" s="1"/>
      <c r="H367" s="1"/>
      <c r="I367" s="1"/>
    </row>
    <row r="368" ht="15.75" customHeight="1">
      <c r="F368" s="508"/>
    </row>
    <row r="369" ht="15.75" customHeight="1">
      <c r="F369" s="508"/>
    </row>
    <row r="370" ht="15.75" customHeight="1">
      <c r="F370" s="508"/>
    </row>
    <row r="371" ht="15.75" customHeight="1">
      <c r="F371" s="508"/>
    </row>
    <row r="372" ht="15.75" customHeight="1">
      <c r="F372" s="508"/>
    </row>
    <row r="373" ht="15.75" customHeight="1">
      <c r="F373" s="508"/>
    </row>
    <row r="374" ht="15.75" customHeight="1">
      <c r="F374" s="508"/>
    </row>
    <row r="375" ht="15.75" customHeight="1">
      <c r="F375" s="508"/>
    </row>
    <row r="376" ht="15.75" customHeight="1">
      <c r="F376" s="508"/>
    </row>
    <row r="377" ht="15.75" customHeight="1">
      <c r="F377" s="508"/>
    </row>
    <row r="378" ht="15.75" customHeight="1">
      <c r="F378" s="508"/>
    </row>
    <row r="379" ht="15.75" customHeight="1">
      <c r="F379" s="508"/>
    </row>
    <row r="380" ht="15.75" customHeight="1">
      <c r="F380" s="508"/>
    </row>
    <row r="381" ht="15.75" customHeight="1">
      <c r="F381" s="508"/>
    </row>
    <row r="382" ht="15.75" customHeight="1">
      <c r="F382" s="508"/>
    </row>
    <row r="383" ht="15.75" customHeight="1">
      <c r="F383" s="508"/>
    </row>
    <row r="384" ht="15.75" customHeight="1">
      <c r="F384" s="508"/>
    </row>
    <row r="385" ht="15.75" customHeight="1">
      <c r="F385" s="508"/>
    </row>
    <row r="386" ht="15.75" customHeight="1">
      <c r="F386" s="508"/>
    </row>
    <row r="387" ht="15.75" customHeight="1">
      <c r="F387" s="508"/>
    </row>
    <row r="388" ht="15.75" customHeight="1">
      <c r="F388" s="508"/>
    </row>
    <row r="389" ht="15.75" customHeight="1">
      <c r="F389" s="508"/>
    </row>
    <row r="390" ht="15.75" customHeight="1">
      <c r="F390" s="508"/>
    </row>
    <row r="391" ht="15.75" customHeight="1">
      <c r="F391" s="508"/>
    </row>
    <row r="392" ht="15.75" customHeight="1">
      <c r="F392" s="508"/>
    </row>
    <row r="393" ht="15.75" customHeight="1">
      <c r="F393" s="508"/>
    </row>
    <row r="394" ht="15.75" customHeight="1">
      <c r="F394" s="508"/>
    </row>
    <row r="395" ht="15.75" customHeight="1">
      <c r="F395" s="508"/>
    </row>
    <row r="396" ht="15.75" customHeight="1">
      <c r="F396" s="508"/>
    </row>
    <row r="397" ht="15.75" customHeight="1">
      <c r="F397" s="508"/>
    </row>
    <row r="398" ht="15.75" customHeight="1">
      <c r="F398" s="508"/>
    </row>
    <row r="399" ht="15.75" customHeight="1">
      <c r="F399" s="508"/>
    </row>
    <row r="400" ht="15.75" customHeight="1">
      <c r="F400" s="508"/>
    </row>
    <row r="401" ht="15.75" customHeight="1">
      <c r="F401" s="508"/>
    </row>
    <row r="402" ht="15.75" customHeight="1">
      <c r="F402" s="508"/>
    </row>
    <row r="403" ht="15.75" customHeight="1">
      <c r="F403" s="508"/>
    </row>
    <row r="404" ht="15.75" customHeight="1">
      <c r="F404" s="508"/>
    </row>
    <row r="405" ht="15.75" customHeight="1">
      <c r="F405" s="508"/>
    </row>
    <row r="406" ht="15.75" customHeight="1">
      <c r="F406" s="508"/>
    </row>
    <row r="407" ht="15.75" customHeight="1">
      <c r="F407" s="508"/>
    </row>
    <row r="408" ht="15.75" customHeight="1">
      <c r="F408" s="508"/>
    </row>
    <row r="409" ht="15.75" customHeight="1">
      <c r="F409" s="508"/>
    </row>
    <row r="410" ht="15.75" customHeight="1">
      <c r="F410" s="508"/>
    </row>
    <row r="411" ht="15.75" customHeight="1">
      <c r="F411" s="508"/>
    </row>
    <row r="412" ht="15.75" customHeight="1">
      <c r="F412" s="508"/>
    </row>
    <row r="413" ht="15.75" customHeight="1">
      <c r="F413" s="508"/>
    </row>
    <row r="414" ht="15.75" customHeight="1">
      <c r="F414" s="508"/>
    </row>
    <row r="415" ht="15.75" customHeight="1">
      <c r="F415" s="508"/>
    </row>
    <row r="416" ht="15.75" customHeight="1">
      <c r="F416" s="508"/>
    </row>
    <row r="417" ht="15.75" customHeight="1">
      <c r="F417" s="508"/>
    </row>
    <row r="418" ht="15.75" customHeight="1">
      <c r="F418" s="508"/>
    </row>
    <row r="419" ht="15.75" customHeight="1">
      <c r="F419" s="508"/>
    </row>
    <row r="420" ht="15.75" customHeight="1">
      <c r="F420" s="508"/>
    </row>
    <row r="421" ht="15.75" customHeight="1">
      <c r="F421" s="508"/>
    </row>
    <row r="422" ht="15.75" customHeight="1">
      <c r="F422" s="508"/>
    </row>
    <row r="423" ht="15.75" customHeight="1">
      <c r="F423" s="508"/>
    </row>
    <row r="424" ht="15.75" customHeight="1">
      <c r="F424" s="508"/>
    </row>
    <row r="425" ht="15.75" customHeight="1">
      <c r="F425" s="508"/>
    </row>
    <row r="426" ht="15.75" customHeight="1">
      <c r="F426" s="508"/>
    </row>
    <row r="427" ht="15.75" customHeight="1">
      <c r="F427" s="508"/>
    </row>
    <row r="428" ht="15.75" customHeight="1">
      <c r="F428" s="508"/>
    </row>
    <row r="429" ht="15.75" customHeight="1">
      <c r="F429" s="508"/>
    </row>
    <row r="430" ht="15.75" customHeight="1">
      <c r="F430" s="508"/>
    </row>
    <row r="431" ht="15.75" customHeight="1">
      <c r="F431" s="508"/>
    </row>
    <row r="432" ht="15.75" customHeight="1">
      <c r="F432" s="508"/>
    </row>
    <row r="433" ht="15.75" customHeight="1">
      <c r="F433" s="508"/>
    </row>
    <row r="434" ht="15.75" customHeight="1">
      <c r="F434" s="508"/>
    </row>
    <row r="435" ht="15.75" customHeight="1">
      <c r="F435" s="508"/>
    </row>
    <row r="436" ht="15.75" customHeight="1">
      <c r="F436" s="508"/>
    </row>
    <row r="437" ht="15.75" customHeight="1">
      <c r="F437" s="508"/>
    </row>
    <row r="438" ht="15.75" customHeight="1">
      <c r="F438" s="508"/>
    </row>
    <row r="439" ht="15.75" customHeight="1">
      <c r="F439" s="508"/>
    </row>
    <row r="440" ht="15.75" customHeight="1">
      <c r="F440" s="508"/>
    </row>
    <row r="441" ht="15.75" customHeight="1">
      <c r="F441" s="508"/>
    </row>
    <row r="442" ht="15.75" customHeight="1">
      <c r="F442" s="508"/>
    </row>
    <row r="443" ht="15.75" customHeight="1">
      <c r="F443" s="508"/>
    </row>
    <row r="444" ht="15.75" customHeight="1">
      <c r="F444" s="508"/>
    </row>
    <row r="445" ht="15.75" customHeight="1">
      <c r="F445" s="508"/>
    </row>
    <row r="446" ht="15.75" customHeight="1">
      <c r="F446" s="508"/>
    </row>
    <row r="447" ht="15.75" customHeight="1">
      <c r="F447" s="508"/>
    </row>
    <row r="448" ht="15.75" customHeight="1">
      <c r="F448" s="508"/>
    </row>
    <row r="449" ht="15.75" customHeight="1">
      <c r="F449" s="508"/>
    </row>
    <row r="450" ht="15.75" customHeight="1">
      <c r="F450" s="508"/>
    </row>
    <row r="451" ht="15.75" customHeight="1">
      <c r="F451" s="508"/>
    </row>
    <row r="452" ht="15.75" customHeight="1">
      <c r="F452" s="508"/>
    </row>
    <row r="453" ht="15.75" customHeight="1">
      <c r="F453" s="508"/>
    </row>
    <row r="454" ht="15.75" customHeight="1">
      <c r="F454" s="508"/>
    </row>
    <row r="455" ht="15.75" customHeight="1">
      <c r="F455" s="508"/>
    </row>
    <row r="456" ht="15.75" customHeight="1">
      <c r="F456" s="508"/>
    </row>
    <row r="457" ht="15.75" customHeight="1">
      <c r="F457" s="508"/>
    </row>
    <row r="458" ht="15.75" customHeight="1">
      <c r="F458" s="508"/>
    </row>
    <row r="459" ht="15.75" customHeight="1">
      <c r="F459" s="508"/>
    </row>
    <row r="460" ht="15.75" customHeight="1">
      <c r="F460" s="508"/>
    </row>
    <row r="461" ht="15.75" customHeight="1">
      <c r="F461" s="508"/>
    </row>
    <row r="462" ht="15.75" customHeight="1">
      <c r="F462" s="508"/>
    </row>
    <row r="463" ht="15.75" customHeight="1">
      <c r="F463" s="508"/>
    </row>
    <row r="464" ht="15.75" customHeight="1">
      <c r="F464" s="508"/>
    </row>
    <row r="465" ht="15.75" customHeight="1">
      <c r="F465" s="508"/>
    </row>
    <row r="466" ht="15.75" customHeight="1">
      <c r="F466" s="508"/>
    </row>
    <row r="467" ht="15.75" customHeight="1">
      <c r="F467" s="508"/>
    </row>
    <row r="468" ht="15.75" customHeight="1">
      <c r="F468" s="508"/>
    </row>
    <row r="469" ht="15.75" customHeight="1">
      <c r="F469" s="508"/>
    </row>
    <row r="470" ht="15.75" customHeight="1">
      <c r="F470" s="508"/>
    </row>
    <row r="471" ht="15.75" customHeight="1">
      <c r="F471" s="508"/>
    </row>
    <row r="472" ht="15.75" customHeight="1">
      <c r="F472" s="508"/>
    </row>
    <row r="473" ht="15.75" customHeight="1">
      <c r="F473" s="508"/>
    </row>
    <row r="474" ht="15.75" customHeight="1">
      <c r="F474" s="508"/>
    </row>
    <row r="475" ht="15.75" customHeight="1">
      <c r="F475" s="508"/>
    </row>
    <row r="476" ht="15.75" customHeight="1">
      <c r="F476" s="508"/>
    </row>
    <row r="477" ht="15.75" customHeight="1">
      <c r="F477" s="508"/>
    </row>
    <row r="478" ht="15.75" customHeight="1">
      <c r="F478" s="508"/>
    </row>
    <row r="479" ht="15.75" customHeight="1">
      <c r="F479" s="508"/>
    </row>
    <row r="480" ht="15.75" customHeight="1">
      <c r="F480" s="508"/>
    </row>
    <row r="481" ht="15.75" customHeight="1">
      <c r="F481" s="508"/>
    </row>
    <row r="482" ht="15.75" customHeight="1">
      <c r="F482" s="508"/>
    </row>
    <row r="483" ht="15.75" customHeight="1">
      <c r="F483" s="508"/>
    </row>
    <row r="484" ht="15.75" customHeight="1">
      <c r="F484" s="508"/>
    </row>
    <row r="485" ht="15.75" customHeight="1">
      <c r="F485" s="508"/>
    </row>
    <row r="486" ht="15.75" customHeight="1">
      <c r="F486" s="508"/>
    </row>
    <row r="487" ht="15.75" customHeight="1">
      <c r="F487" s="508"/>
    </row>
    <row r="488" ht="15.75" customHeight="1">
      <c r="F488" s="508"/>
    </row>
    <row r="489" ht="15.75" customHeight="1">
      <c r="F489" s="508"/>
    </row>
    <row r="490" ht="15.75" customHeight="1">
      <c r="F490" s="508"/>
    </row>
    <row r="491" ht="15.75" customHeight="1">
      <c r="F491" s="508"/>
    </row>
    <row r="492" ht="15.75" customHeight="1">
      <c r="F492" s="508"/>
    </row>
    <row r="493" ht="15.75" customHeight="1">
      <c r="F493" s="508"/>
    </row>
    <row r="494" ht="15.75" customHeight="1">
      <c r="F494" s="508"/>
    </row>
    <row r="495" ht="15.75" customHeight="1">
      <c r="F495" s="508"/>
    </row>
    <row r="496" ht="15.75" customHeight="1">
      <c r="F496" s="508"/>
    </row>
    <row r="497" ht="15.75" customHeight="1">
      <c r="F497" s="508"/>
    </row>
    <row r="498" ht="15.75" customHeight="1">
      <c r="F498" s="508"/>
    </row>
    <row r="499" ht="15.75" customHeight="1">
      <c r="F499" s="508"/>
    </row>
    <row r="500" ht="15.75" customHeight="1">
      <c r="F500" s="508"/>
    </row>
    <row r="501" ht="15.75" customHeight="1">
      <c r="F501" s="508"/>
    </row>
    <row r="502" ht="15.75" customHeight="1">
      <c r="F502" s="508"/>
    </row>
    <row r="503" ht="15.75" customHeight="1">
      <c r="F503" s="508"/>
    </row>
    <row r="504" ht="15.75" customHeight="1">
      <c r="F504" s="508"/>
    </row>
    <row r="505" ht="15.75" customHeight="1">
      <c r="F505" s="508"/>
    </row>
    <row r="506" ht="15.75" customHeight="1">
      <c r="F506" s="508"/>
    </row>
    <row r="507" ht="15.75" customHeight="1">
      <c r="F507" s="508"/>
    </row>
    <row r="508" ht="15.75" customHeight="1">
      <c r="F508" s="508"/>
    </row>
    <row r="509" ht="15.75" customHeight="1">
      <c r="F509" s="508"/>
    </row>
    <row r="510" ht="15.75" customHeight="1">
      <c r="F510" s="508"/>
    </row>
    <row r="511" ht="15.75" customHeight="1">
      <c r="F511" s="508"/>
    </row>
    <row r="512" ht="15.75" customHeight="1">
      <c r="F512" s="508"/>
    </row>
    <row r="513" ht="15.75" customHeight="1">
      <c r="F513" s="508"/>
    </row>
    <row r="514" ht="15.75" customHeight="1">
      <c r="F514" s="508"/>
    </row>
    <row r="515" ht="15.75" customHeight="1">
      <c r="F515" s="508"/>
    </row>
    <row r="516" ht="15.75" customHeight="1">
      <c r="F516" s="508"/>
    </row>
    <row r="517" ht="15.75" customHeight="1">
      <c r="F517" s="508"/>
    </row>
    <row r="518" ht="15.75" customHeight="1">
      <c r="F518" s="508"/>
    </row>
    <row r="519" ht="15.75" customHeight="1">
      <c r="F519" s="508"/>
    </row>
    <row r="520" ht="15.75" customHeight="1">
      <c r="F520" s="508"/>
    </row>
    <row r="521" ht="15.75" customHeight="1">
      <c r="F521" s="508"/>
    </row>
    <row r="522" ht="15.75" customHeight="1">
      <c r="F522" s="508"/>
    </row>
    <row r="523" ht="15.75" customHeight="1">
      <c r="F523" s="508"/>
    </row>
    <row r="524" ht="15.75" customHeight="1">
      <c r="F524" s="508"/>
    </row>
    <row r="525" ht="15.75" customHeight="1">
      <c r="F525" s="508"/>
    </row>
    <row r="526" ht="15.75" customHeight="1">
      <c r="F526" s="508"/>
    </row>
    <row r="527" ht="15.75" customHeight="1">
      <c r="F527" s="508"/>
    </row>
    <row r="528" ht="15.75" customHeight="1">
      <c r="F528" s="508"/>
    </row>
    <row r="529" ht="15.75" customHeight="1">
      <c r="F529" s="508"/>
    </row>
    <row r="530" ht="15.75" customHeight="1">
      <c r="F530" s="508"/>
    </row>
    <row r="531" ht="15.75" customHeight="1">
      <c r="F531" s="508"/>
    </row>
    <row r="532" ht="15.75" customHeight="1">
      <c r="F532" s="508"/>
    </row>
    <row r="533" ht="15.75" customHeight="1">
      <c r="F533" s="508"/>
    </row>
    <row r="534" ht="15.75" customHeight="1">
      <c r="F534" s="508"/>
    </row>
    <row r="535" ht="15.75" customHeight="1">
      <c r="F535" s="508"/>
    </row>
    <row r="536" ht="15.75" customHeight="1">
      <c r="F536" s="508"/>
    </row>
    <row r="537" ht="15.75" customHeight="1">
      <c r="F537" s="508"/>
    </row>
    <row r="538" ht="15.75" customHeight="1">
      <c r="F538" s="508"/>
    </row>
    <row r="539" ht="15.75" customHeight="1">
      <c r="F539" s="508"/>
    </row>
    <row r="540" ht="15.75" customHeight="1">
      <c r="F540" s="508"/>
    </row>
    <row r="541" ht="15.75" customHeight="1">
      <c r="F541" s="508"/>
    </row>
    <row r="542" ht="15.75" customHeight="1">
      <c r="F542" s="508"/>
    </row>
    <row r="543" ht="15.75" customHeight="1">
      <c r="F543" s="508"/>
    </row>
    <row r="544" ht="15.75" customHeight="1">
      <c r="F544" s="508"/>
    </row>
    <row r="545" ht="15.75" customHeight="1">
      <c r="F545" s="508"/>
    </row>
    <row r="546" ht="15.75" customHeight="1">
      <c r="F546" s="508"/>
    </row>
    <row r="547" ht="15.75" customHeight="1">
      <c r="F547" s="508"/>
    </row>
    <row r="548" ht="15.75" customHeight="1">
      <c r="F548" s="508"/>
    </row>
    <row r="549" ht="15.75" customHeight="1">
      <c r="F549" s="508"/>
    </row>
    <row r="550" ht="15.75" customHeight="1">
      <c r="F550" s="508"/>
    </row>
    <row r="551" ht="15.75" customHeight="1">
      <c r="F551" s="508"/>
    </row>
    <row r="552" ht="15.75" customHeight="1">
      <c r="F552" s="508"/>
    </row>
    <row r="553" ht="15.75" customHeight="1">
      <c r="F553" s="508"/>
    </row>
    <row r="554" ht="15.75" customHeight="1">
      <c r="F554" s="508"/>
    </row>
    <row r="555" ht="15.75" customHeight="1">
      <c r="F555" s="508"/>
    </row>
    <row r="556" ht="15.75" customHeight="1">
      <c r="F556" s="508"/>
    </row>
    <row r="557" ht="15.75" customHeight="1">
      <c r="F557" s="508"/>
    </row>
    <row r="558" ht="15.75" customHeight="1">
      <c r="F558" s="508"/>
    </row>
    <row r="559" ht="15.75" customHeight="1">
      <c r="F559" s="508"/>
    </row>
    <row r="560" ht="15.75" customHeight="1">
      <c r="F560" s="508"/>
    </row>
    <row r="561" ht="15.75" customHeight="1">
      <c r="F561" s="508"/>
    </row>
    <row r="562" ht="15.75" customHeight="1">
      <c r="F562" s="508"/>
    </row>
    <row r="563" ht="15.75" customHeight="1">
      <c r="F563" s="508"/>
    </row>
    <row r="564" ht="15.75" customHeight="1">
      <c r="F564" s="508"/>
    </row>
    <row r="565" ht="15.75" customHeight="1">
      <c r="F565" s="508"/>
    </row>
    <row r="566" ht="15.75" customHeight="1">
      <c r="F566" s="508"/>
    </row>
    <row r="567" ht="15.75" customHeight="1">
      <c r="F567" s="508"/>
    </row>
    <row r="568" ht="15.75" customHeight="1">
      <c r="F568" s="508"/>
    </row>
    <row r="569" ht="15.75" customHeight="1">
      <c r="F569" s="508"/>
    </row>
    <row r="570" ht="15.75" customHeight="1">
      <c r="F570" s="508"/>
    </row>
    <row r="571" ht="15.75" customHeight="1">
      <c r="F571" s="508"/>
    </row>
    <row r="572" ht="15.75" customHeight="1">
      <c r="F572" s="508"/>
    </row>
    <row r="573" ht="15.75" customHeight="1">
      <c r="F573" s="508"/>
    </row>
    <row r="574" ht="15.75" customHeight="1">
      <c r="F574" s="508"/>
    </row>
    <row r="575" ht="15.75" customHeight="1">
      <c r="F575" s="508"/>
    </row>
    <row r="576" ht="15.75" customHeight="1">
      <c r="F576" s="508"/>
    </row>
    <row r="577" ht="15.75" customHeight="1">
      <c r="F577" s="508"/>
    </row>
    <row r="578" ht="15.75" customHeight="1">
      <c r="F578" s="508"/>
    </row>
    <row r="579" ht="15.75" customHeight="1">
      <c r="F579" s="508"/>
    </row>
    <row r="580" ht="15.75" customHeight="1">
      <c r="F580" s="508"/>
    </row>
    <row r="581" ht="15.75" customHeight="1">
      <c r="F581" s="508"/>
    </row>
    <row r="582" ht="15.75" customHeight="1">
      <c r="F582" s="508"/>
    </row>
    <row r="583" ht="15.75" customHeight="1">
      <c r="F583" s="508"/>
    </row>
    <row r="584" ht="15.75" customHeight="1">
      <c r="F584" s="508"/>
    </row>
    <row r="585" ht="15.75" customHeight="1">
      <c r="F585" s="508"/>
    </row>
    <row r="586" ht="15.75" customHeight="1">
      <c r="F586" s="508"/>
    </row>
    <row r="587" ht="15.75" customHeight="1">
      <c r="F587" s="508"/>
    </row>
    <row r="588" ht="15.75" customHeight="1">
      <c r="F588" s="508"/>
    </row>
    <row r="589" ht="15.75" customHeight="1">
      <c r="F589" s="508"/>
    </row>
    <row r="590" ht="15.75" customHeight="1">
      <c r="F590" s="508"/>
    </row>
    <row r="591" ht="15.75" customHeight="1">
      <c r="F591" s="508"/>
    </row>
    <row r="592" ht="15.75" customHeight="1">
      <c r="F592" s="508"/>
    </row>
    <row r="593" ht="15.75" customHeight="1">
      <c r="F593" s="508"/>
    </row>
    <row r="594" ht="15.75" customHeight="1">
      <c r="F594" s="508"/>
    </row>
    <row r="595" ht="15.75" customHeight="1">
      <c r="F595" s="508"/>
    </row>
    <row r="596" ht="15.75" customHeight="1">
      <c r="F596" s="508"/>
    </row>
    <row r="597" ht="15.75" customHeight="1">
      <c r="F597" s="508"/>
    </row>
    <row r="598" ht="15.75" customHeight="1">
      <c r="F598" s="508"/>
    </row>
    <row r="599" ht="15.75" customHeight="1">
      <c r="F599" s="508"/>
    </row>
    <row r="600" ht="15.75" customHeight="1">
      <c r="F600" s="508"/>
    </row>
    <row r="601" ht="15.75" customHeight="1">
      <c r="F601" s="508"/>
    </row>
    <row r="602" ht="15.75" customHeight="1">
      <c r="F602" s="508"/>
    </row>
    <row r="603" ht="15.75" customHeight="1">
      <c r="F603" s="508"/>
    </row>
    <row r="604" ht="15.75" customHeight="1">
      <c r="F604" s="508"/>
    </row>
    <row r="605" ht="15.75" customHeight="1">
      <c r="F605" s="508"/>
    </row>
    <row r="606" ht="15.75" customHeight="1">
      <c r="F606" s="508"/>
    </row>
    <row r="607" ht="15.75" customHeight="1">
      <c r="F607" s="508"/>
    </row>
    <row r="608" ht="15.75" customHeight="1">
      <c r="F608" s="508"/>
    </row>
    <row r="609" ht="15.75" customHeight="1">
      <c r="F609" s="508"/>
    </row>
    <row r="610" ht="15.75" customHeight="1">
      <c r="F610" s="508"/>
    </row>
    <row r="611" ht="15.75" customHeight="1">
      <c r="F611" s="508"/>
    </row>
    <row r="612" ht="15.75" customHeight="1">
      <c r="F612" s="508"/>
    </row>
    <row r="613" ht="15.75" customHeight="1">
      <c r="F613" s="508"/>
    </row>
    <row r="614" ht="15.75" customHeight="1">
      <c r="F614" s="508"/>
    </row>
    <row r="615" ht="15.75" customHeight="1">
      <c r="F615" s="508"/>
    </row>
    <row r="616" ht="15.75" customHeight="1">
      <c r="F616" s="508"/>
    </row>
    <row r="617" ht="15.75" customHeight="1">
      <c r="F617" s="508"/>
    </row>
    <row r="618" ht="15.75" customHeight="1">
      <c r="F618" s="508"/>
    </row>
    <row r="619" ht="15.75" customHeight="1">
      <c r="F619" s="508"/>
    </row>
    <row r="620" ht="15.75" customHeight="1">
      <c r="F620" s="508"/>
    </row>
    <row r="621" ht="15.75" customHeight="1">
      <c r="F621" s="508"/>
    </row>
    <row r="622" ht="15.75" customHeight="1">
      <c r="F622" s="508"/>
    </row>
    <row r="623" ht="15.75" customHeight="1">
      <c r="F623" s="508"/>
    </row>
    <row r="624" ht="15.75" customHeight="1">
      <c r="F624" s="508"/>
    </row>
    <row r="625" ht="15.75" customHeight="1">
      <c r="F625" s="508"/>
    </row>
    <row r="626" ht="15.75" customHeight="1">
      <c r="F626" s="508"/>
    </row>
    <row r="627" ht="15.75" customHeight="1">
      <c r="F627" s="508"/>
    </row>
    <row r="628" ht="15.75" customHeight="1">
      <c r="F628" s="508"/>
    </row>
    <row r="629" ht="15.75" customHeight="1">
      <c r="F629" s="508"/>
    </row>
    <row r="630" ht="15.75" customHeight="1">
      <c r="F630" s="508"/>
    </row>
    <row r="631" ht="15.75" customHeight="1">
      <c r="F631" s="508"/>
    </row>
    <row r="632" ht="15.75" customHeight="1">
      <c r="F632" s="508"/>
    </row>
    <row r="633" ht="15.75" customHeight="1">
      <c r="F633" s="508"/>
    </row>
    <row r="634" ht="15.75" customHeight="1">
      <c r="F634" s="508"/>
    </row>
    <row r="635" ht="15.75" customHeight="1">
      <c r="F635" s="508"/>
    </row>
    <row r="636" ht="15.75" customHeight="1">
      <c r="F636" s="508"/>
    </row>
    <row r="637" ht="15.75" customHeight="1">
      <c r="F637" s="508"/>
    </row>
    <row r="638" ht="15.75" customHeight="1">
      <c r="F638" s="508"/>
    </row>
    <row r="639" ht="15.75" customHeight="1">
      <c r="F639" s="508"/>
    </row>
    <row r="640" ht="15.75" customHeight="1">
      <c r="F640" s="508"/>
    </row>
    <row r="641" ht="15.75" customHeight="1">
      <c r="F641" s="508"/>
    </row>
    <row r="642" ht="15.75" customHeight="1">
      <c r="F642" s="508"/>
    </row>
    <row r="643" ht="15.75" customHeight="1">
      <c r="F643" s="508"/>
    </row>
    <row r="644" ht="15.75" customHeight="1">
      <c r="F644" s="508"/>
    </row>
    <row r="645" ht="15.75" customHeight="1">
      <c r="F645" s="508"/>
    </row>
    <row r="646" ht="15.75" customHeight="1">
      <c r="F646" s="508"/>
    </row>
    <row r="647" ht="15.75" customHeight="1">
      <c r="F647" s="508"/>
    </row>
    <row r="648" ht="15.75" customHeight="1">
      <c r="F648" s="508"/>
    </row>
    <row r="649" ht="15.75" customHeight="1">
      <c r="F649" s="508"/>
    </row>
    <row r="650" ht="15.75" customHeight="1">
      <c r="F650" s="508"/>
    </row>
    <row r="651" ht="15.75" customHeight="1">
      <c r="F651" s="508"/>
    </row>
    <row r="652" ht="15.75" customHeight="1">
      <c r="F652" s="508"/>
    </row>
    <row r="653" ht="15.75" customHeight="1">
      <c r="F653" s="508"/>
    </row>
    <row r="654" ht="15.75" customHeight="1">
      <c r="F654" s="508"/>
    </row>
    <row r="655" ht="15.75" customHeight="1">
      <c r="F655" s="508"/>
    </row>
    <row r="656" ht="15.75" customHeight="1">
      <c r="F656" s="508"/>
    </row>
    <row r="657" ht="15.75" customHeight="1">
      <c r="F657" s="508"/>
    </row>
    <row r="658" ht="15.75" customHeight="1">
      <c r="F658" s="508"/>
    </row>
    <row r="659" ht="15.75" customHeight="1">
      <c r="F659" s="508"/>
    </row>
    <row r="660" ht="15.75" customHeight="1">
      <c r="F660" s="508"/>
    </row>
    <row r="661" ht="15.75" customHeight="1">
      <c r="F661" s="508"/>
    </row>
    <row r="662" ht="15.75" customHeight="1">
      <c r="F662" s="508"/>
    </row>
    <row r="663" ht="15.75" customHeight="1">
      <c r="F663" s="508"/>
    </row>
    <row r="664" ht="15.75" customHeight="1">
      <c r="F664" s="508"/>
    </row>
    <row r="665" ht="15.75" customHeight="1">
      <c r="F665" s="508"/>
    </row>
    <row r="666" ht="15.75" customHeight="1">
      <c r="F666" s="508"/>
    </row>
    <row r="667" ht="15.75" customHeight="1">
      <c r="F667" s="508"/>
    </row>
    <row r="668" ht="15.75" customHeight="1">
      <c r="F668" s="508"/>
    </row>
    <row r="669" ht="15.75" customHeight="1">
      <c r="F669" s="508"/>
    </row>
    <row r="670" ht="15.75" customHeight="1">
      <c r="F670" s="508"/>
    </row>
    <row r="671" ht="15.75" customHeight="1">
      <c r="F671" s="508"/>
    </row>
    <row r="672" ht="15.75" customHeight="1">
      <c r="F672" s="508"/>
    </row>
    <row r="673" ht="15.75" customHeight="1">
      <c r="F673" s="508"/>
    </row>
    <row r="674" ht="15.75" customHeight="1">
      <c r="F674" s="508"/>
    </row>
    <row r="675" ht="15.75" customHeight="1">
      <c r="F675" s="508"/>
    </row>
    <row r="676" ht="15.75" customHeight="1">
      <c r="F676" s="508"/>
    </row>
    <row r="677" ht="15.75" customHeight="1">
      <c r="F677" s="508"/>
    </row>
    <row r="678" ht="15.75" customHeight="1">
      <c r="F678" s="508"/>
    </row>
    <row r="679" ht="15.75" customHeight="1">
      <c r="F679" s="508"/>
    </row>
    <row r="680" ht="15.75" customHeight="1">
      <c r="F680" s="508"/>
    </row>
    <row r="681" ht="15.75" customHeight="1">
      <c r="F681" s="508"/>
    </row>
    <row r="682" ht="15.75" customHeight="1">
      <c r="F682" s="508"/>
    </row>
    <row r="683" ht="15.75" customHeight="1">
      <c r="F683" s="508"/>
    </row>
    <row r="684" ht="15.75" customHeight="1">
      <c r="F684" s="508"/>
    </row>
    <row r="685" ht="15.75" customHeight="1">
      <c r="F685" s="508"/>
    </row>
    <row r="686" ht="15.75" customHeight="1">
      <c r="F686" s="508"/>
    </row>
    <row r="687" ht="15.75" customHeight="1">
      <c r="F687" s="508"/>
    </row>
    <row r="688" ht="15.75" customHeight="1">
      <c r="F688" s="508"/>
    </row>
    <row r="689" ht="15.75" customHeight="1">
      <c r="F689" s="508"/>
    </row>
    <row r="690" ht="15.75" customHeight="1">
      <c r="F690" s="508"/>
    </row>
    <row r="691" ht="15.75" customHeight="1">
      <c r="F691" s="508"/>
    </row>
    <row r="692" ht="15.75" customHeight="1">
      <c r="F692" s="508"/>
    </row>
    <row r="693" ht="15.75" customHeight="1">
      <c r="F693" s="508"/>
    </row>
    <row r="694" ht="15.75" customHeight="1">
      <c r="F694" s="508"/>
    </row>
    <row r="695" ht="15.75" customHeight="1">
      <c r="F695" s="508"/>
    </row>
    <row r="696" ht="15.75" customHeight="1">
      <c r="F696" s="508"/>
    </row>
    <row r="697" ht="15.75" customHeight="1">
      <c r="F697" s="508"/>
    </row>
    <row r="698" ht="15.75" customHeight="1">
      <c r="F698" s="508"/>
    </row>
    <row r="699" ht="15.75" customHeight="1">
      <c r="F699" s="508"/>
    </row>
    <row r="700" ht="15.75" customHeight="1">
      <c r="F700" s="508"/>
    </row>
    <row r="701" ht="15.75" customHeight="1">
      <c r="F701" s="508"/>
    </row>
    <row r="702" ht="15.75" customHeight="1">
      <c r="F702" s="508"/>
    </row>
    <row r="703" ht="15.75" customHeight="1">
      <c r="F703" s="508"/>
    </row>
    <row r="704" ht="15.75" customHeight="1">
      <c r="F704" s="508"/>
    </row>
    <row r="705" ht="15.75" customHeight="1">
      <c r="F705" s="508"/>
    </row>
    <row r="706" ht="15.75" customHeight="1">
      <c r="F706" s="508"/>
    </row>
    <row r="707" ht="15.75" customHeight="1">
      <c r="F707" s="508"/>
    </row>
    <row r="708" ht="15.75" customHeight="1">
      <c r="F708" s="508"/>
    </row>
    <row r="709" ht="15.75" customHeight="1">
      <c r="F709" s="508"/>
    </row>
    <row r="710" ht="15.75" customHeight="1">
      <c r="F710" s="508"/>
    </row>
    <row r="711" ht="15.75" customHeight="1">
      <c r="F711" s="508"/>
    </row>
    <row r="712" ht="15.75" customHeight="1">
      <c r="F712" s="508"/>
    </row>
    <row r="713" ht="15.75" customHeight="1">
      <c r="F713" s="508"/>
    </row>
    <row r="714" ht="15.75" customHeight="1">
      <c r="F714" s="508"/>
    </row>
    <row r="715" ht="15.75" customHeight="1">
      <c r="F715" s="508"/>
    </row>
    <row r="716" ht="15.75" customHeight="1">
      <c r="F716" s="508"/>
    </row>
    <row r="717" ht="15.75" customHeight="1">
      <c r="F717" s="508"/>
    </row>
    <row r="718" ht="15.75" customHeight="1">
      <c r="F718" s="508"/>
    </row>
    <row r="719" ht="15.75" customHeight="1">
      <c r="F719" s="508"/>
    </row>
    <row r="720" ht="15.75" customHeight="1">
      <c r="F720" s="508"/>
    </row>
    <row r="721" ht="15.75" customHeight="1">
      <c r="F721" s="508"/>
    </row>
    <row r="722" ht="15.75" customHeight="1">
      <c r="F722" s="508"/>
    </row>
    <row r="723" ht="15.75" customHeight="1">
      <c r="F723" s="508"/>
    </row>
    <row r="724" ht="15.75" customHeight="1">
      <c r="F724" s="508"/>
    </row>
    <row r="725" ht="15.75" customHeight="1">
      <c r="F725" s="508"/>
    </row>
    <row r="726" ht="15.75" customHeight="1">
      <c r="F726" s="508"/>
    </row>
    <row r="727" ht="15.75" customHeight="1">
      <c r="F727" s="508"/>
    </row>
    <row r="728" ht="15.75" customHeight="1">
      <c r="F728" s="508"/>
    </row>
    <row r="729" ht="15.75" customHeight="1">
      <c r="F729" s="508"/>
    </row>
    <row r="730" ht="15.75" customHeight="1">
      <c r="F730" s="508"/>
    </row>
    <row r="731" ht="15.75" customHeight="1">
      <c r="F731" s="508"/>
    </row>
    <row r="732" ht="15.75" customHeight="1">
      <c r="F732" s="508"/>
    </row>
    <row r="733" ht="15.75" customHeight="1">
      <c r="F733" s="508"/>
    </row>
    <row r="734" ht="15.75" customHeight="1">
      <c r="F734" s="508"/>
    </row>
    <row r="735" ht="15.75" customHeight="1">
      <c r="F735" s="508"/>
    </row>
    <row r="736" ht="15.75" customHeight="1">
      <c r="F736" s="508"/>
    </row>
    <row r="737" ht="15.75" customHeight="1">
      <c r="F737" s="508"/>
    </row>
    <row r="738" ht="15.75" customHeight="1">
      <c r="F738" s="508"/>
    </row>
    <row r="739" ht="15.75" customHeight="1">
      <c r="F739" s="508"/>
    </row>
    <row r="740" ht="15.75" customHeight="1">
      <c r="F740" s="508"/>
    </row>
    <row r="741" ht="15.75" customHeight="1">
      <c r="F741" s="508"/>
    </row>
    <row r="742" ht="15.75" customHeight="1">
      <c r="F742" s="508"/>
    </row>
    <row r="743" ht="15.75" customHeight="1">
      <c r="F743" s="508"/>
    </row>
    <row r="744" ht="15.75" customHeight="1">
      <c r="F744" s="508"/>
    </row>
    <row r="745" ht="15.75" customHeight="1">
      <c r="F745" s="508"/>
    </row>
    <row r="746" ht="15.75" customHeight="1">
      <c r="F746" s="508"/>
    </row>
    <row r="747" ht="15.75" customHeight="1">
      <c r="F747" s="508"/>
    </row>
    <row r="748" ht="15.75" customHeight="1">
      <c r="F748" s="508"/>
    </row>
    <row r="749" ht="15.75" customHeight="1">
      <c r="F749" s="508"/>
    </row>
    <row r="750" ht="15.75" customHeight="1">
      <c r="F750" s="508"/>
    </row>
    <row r="751" ht="15.75" customHeight="1">
      <c r="F751" s="508"/>
    </row>
    <row r="752" ht="15.75" customHeight="1">
      <c r="F752" s="508"/>
    </row>
    <row r="753" ht="15.75" customHeight="1">
      <c r="F753" s="508"/>
    </row>
    <row r="754" ht="15.75" customHeight="1">
      <c r="F754" s="508"/>
    </row>
    <row r="755" ht="15.75" customHeight="1">
      <c r="F755" s="508"/>
    </row>
    <row r="756" ht="15.75" customHeight="1">
      <c r="F756" s="508"/>
    </row>
    <row r="757" ht="15.75" customHeight="1">
      <c r="F757" s="508"/>
    </row>
    <row r="758" ht="15.75" customHeight="1">
      <c r="F758" s="508"/>
    </row>
    <row r="759" ht="15.75" customHeight="1">
      <c r="F759" s="508"/>
    </row>
    <row r="760" ht="15.75" customHeight="1">
      <c r="F760" s="508"/>
    </row>
    <row r="761" ht="15.75" customHeight="1">
      <c r="F761" s="508"/>
    </row>
    <row r="762" ht="15.75" customHeight="1">
      <c r="F762" s="508"/>
    </row>
    <row r="763" ht="15.75" customHeight="1">
      <c r="F763" s="508"/>
    </row>
    <row r="764" ht="15.75" customHeight="1">
      <c r="F764" s="508"/>
    </row>
    <row r="765" ht="15.75" customHeight="1">
      <c r="F765" s="508"/>
    </row>
    <row r="766" ht="15.75" customHeight="1">
      <c r="F766" s="508"/>
    </row>
    <row r="767" ht="15.75" customHeight="1">
      <c r="F767" s="508"/>
    </row>
    <row r="768" ht="15.75" customHeight="1">
      <c r="F768" s="508"/>
    </row>
    <row r="769" ht="15.75" customHeight="1">
      <c r="F769" s="508"/>
    </row>
    <row r="770" ht="15.75" customHeight="1">
      <c r="F770" s="508"/>
    </row>
    <row r="771" ht="15.75" customHeight="1">
      <c r="F771" s="508"/>
    </row>
    <row r="772" ht="15.75" customHeight="1">
      <c r="F772" s="508"/>
    </row>
    <row r="773" ht="15.75" customHeight="1">
      <c r="F773" s="508"/>
    </row>
    <row r="774" ht="15.75" customHeight="1">
      <c r="F774" s="508"/>
    </row>
    <row r="775" ht="15.75" customHeight="1">
      <c r="F775" s="508"/>
    </row>
    <row r="776" ht="15.75" customHeight="1">
      <c r="F776" s="508"/>
    </row>
    <row r="777" ht="15.75" customHeight="1">
      <c r="F777" s="508"/>
    </row>
    <row r="778" ht="15.75" customHeight="1">
      <c r="F778" s="508"/>
    </row>
    <row r="779" ht="15.75" customHeight="1">
      <c r="F779" s="508"/>
    </row>
    <row r="780" ht="15.75" customHeight="1">
      <c r="F780" s="508"/>
    </row>
    <row r="781" ht="15.75" customHeight="1">
      <c r="F781" s="508"/>
    </row>
    <row r="782" ht="15.75" customHeight="1">
      <c r="F782" s="508"/>
    </row>
    <row r="783" ht="15.75" customHeight="1">
      <c r="F783" s="508"/>
    </row>
    <row r="784" ht="15.75" customHeight="1">
      <c r="F784" s="508"/>
    </row>
    <row r="785" ht="15.75" customHeight="1">
      <c r="F785" s="508"/>
    </row>
    <row r="786" ht="15.75" customHeight="1">
      <c r="F786" s="508"/>
    </row>
    <row r="787" ht="15.75" customHeight="1">
      <c r="F787" s="508"/>
    </row>
    <row r="788" ht="15.75" customHeight="1">
      <c r="F788" s="508"/>
    </row>
    <row r="789" ht="15.75" customHeight="1">
      <c r="F789" s="508"/>
    </row>
    <row r="790" ht="15.75" customHeight="1">
      <c r="F790" s="508"/>
    </row>
    <row r="791" ht="15.75" customHeight="1">
      <c r="F791" s="508"/>
    </row>
    <row r="792" ht="15.75" customHeight="1">
      <c r="F792" s="508"/>
    </row>
    <row r="793" ht="15.75" customHeight="1">
      <c r="F793" s="508"/>
    </row>
    <row r="794" ht="15.75" customHeight="1">
      <c r="F794" s="508"/>
    </row>
    <row r="795" ht="15.75" customHeight="1">
      <c r="F795" s="508"/>
    </row>
    <row r="796" ht="15.75" customHeight="1">
      <c r="F796" s="508"/>
    </row>
    <row r="797" ht="15.75" customHeight="1">
      <c r="F797" s="508"/>
    </row>
    <row r="798" ht="15.75" customHeight="1">
      <c r="F798" s="508"/>
    </row>
    <row r="799" ht="15.75" customHeight="1">
      <c r="F799" s="508"/>
    </row>
    <row r="800" ht="15.75" customHeight="1">
      <c r="F800" s="508"/>
    </row>
    <row r="801" ht="15.75" customHeight="1">
      <c r="F801" s="508"/>
    </row>
    <row r="802" ht="15.75" customHeight="1">
      <c r="F802" s="508"/>
    </row>
    <row r="803" ht="15.75" customHeight="1">
      <c r="F803" s="508"/>
    </row>
    <row r="804" ht="15.75" customHeight="1">
      <c r="F804" s="508"/>
    </row>
    <row r="805" ht="15.75" customHeight="1">
      <c r="F805" s="508"/>
    </row>
    <row r="806" ht="15.75" customHeight="1">
      <c r="F806" s="508"/>
    </row>
    <row r="807" ht="15.75" customHeight="1">
      <c r="F807" s="508"/>
    </row>
    <row r="808" ht="15.75" customHeight="1">
      <c r="F808" s="508"/>
    </row>
    <row r="809" ht="15.75" customHeight="1">
      <c r="F809" s="508"/>
    </row>
    <row r="810" ht="15.75" customHeight="1">
      <c r="F810" s="508"/>
    </row>
    <row r="811" ht="15.75" customHeight="1">
      <c r="F811" s="508"/>
    </row>
    <row r="812" ht="15.75" customHeight="1">
      <c r="F812" s="508"/>
    </row>
    <row r="813" ht="15.75" customHeight="1">
      <c r="F813" s="508"/>
    </row>
    <row r="814" ht="15.75" customHeight="1">
      <c r="F814" s="508"/>
    </row>
    <row r="815" ht="15.75" customHeight="1">
      <c r="F815" s="508"/>
    </row>
    <row r="816" ht="15.75" customHeight="1">
      <c r="F816" s="508"/>
    </row>
    <row r="817" ht="15.75" customHeight="1">
      <c r="F817" s="508"/>
    </row>
    <row r="818" ht="15.75" customHeight="1">
      <c r="F818" s="508"/>
    </row>
    <row r="819" ht="15.75" customHeight="1">
      <c r="F819" s="508"/>
    </row>
    <row r="820" ht="15.75" customHeight="1">
      <c r="F820" s="508"/>
    </row>
    <row r="821" ht="15.75" customHeight="1">
      <c r="F821" s="508"/>
    </row>
    <row r="822" ht="15.75" customHeight="1">
      <c r="F822" s="508"/>
    </row>
    <row r="823" ht="15.75" customHeight="1">
      <c r="F823" s="508"/>
    </row>
    <row r="824" ht="15.75" customHeight="1">
      <c r="F824" s="508"/>
    </row>
    <row r="825" ht="15.75" customHeight="1">
      <c r="F825" s="508"/>
    </row>
    <row r="826" ht="15.75" customHeight="1">
      <c r="F826" s="508"/>
    </row>
    <row r="827" ht="15.75" customHeight="1">
      <c r="F827" s="508"/>
    </row>
    <row r="828" ht="15.75" customHeight="1">
      <c r="F828" s="508"/>
    </row>
    <row r="829" ht="15.75" customHeight="1">
      <c r="F829" s="508"/>
    </row>
    <row r="830" ht="15.75" customHeight="1">
      <c r="F830" s="508"/>
    </row>
    <row r="831" ht="15.75" customHeight="1">
      <c r="F831" s="508"/>
    </row>
    <row r="832" ht="15.75" customHeight="1">
      <c r="F832" s="508"/>
    </row>
    <row r="833" ht="15.75" customHeight="1">
      <c r="F833" s="508"/>
    </row>
    <row r="834" ht="15.75" customHeight="1">
      <c r="F834" s="508"/>
    </row>
    <row r="835" ht="15.75" customHeight="1">
      <c r="F835" s="508"/>
    </row>
    <row r="836" ht="15.75" customHeight="1">
      <c r="F836" s="508"/>
    </row>
    <row r="837" ht="15.75" customHeight="1">
      <c r="F837" s="508"/>
    </row>
    <row r="838" ht="15.75" customHeight="1">
      <c r="F838" s="508"/>
    </row>
    <row r="839" ht="15.75" customHeight="1">
      <c r="F839" s="508"/>
    </row>
    <row r="840" ht="15.75" customHeight="1">
      <c r="F840" s="508"/>
    </row>
    <row r="841" ht="15.75" customHeight="1">
      <c r="F841" s="508"/>
    </row>
    <row r="842" ht="15.75" customHeight="1">
      <c r="F842" s="508"/>
    </row>
    <row r="843" ht="15.75" customHeight="1">
      <c r="F843" s="508"/>
    </row>
    <row r="844" ht="15.75" customHeight="1">
      <c r="F844" s="508"/>
    </row>
    <row r="845" ht="15.75" customHeight="1">
      <c r="F845" s="508"/>
    </row>
    <row r="846" ht="15.75" customHeight="1">
      <c r="F846" s="508"/>
    </row>
    <row r="847" ht="15.75" customHeight="1">
      <c r="F847" s="508"/>
    </row>
    <row r="848" ht="15.75" customHeight="1">
      <c r="F848" s="508"/>
    </row>
    <row r="849" ht="15.75" customHeight="1">
      <c r="F849" s="508"/>
    </row>
    <row r="850" ht="15.75" customHeight="1">
      <c r="F850" s="508"/>
    </row>
    <row r="851" ht="15.75" customHeight="1">
      <c r="F851" s="508"/>
    </row>
    <row r="852" ht="15.75" customHeight="1">
      <c r="F852" s="508"/>
    </row>
    <row r="853" ht="15.75" customHeight="1">
      <c r="F853" s="508"/>
    </row>
    <row r="854" ht="15.75" customHeight="1">
      <c r="F854" s="508"/>
    </row>
    <row r="855" ht="15.75" customHeight="1">
      <c r="F855" s="508"/>
    </row>
    <row r="856" ht="15.75" customHeight="1">
      <c r="F856" s="508"/>
    </row>
    <row r="857" ht="15.75" customHeight="1">
      <c r="F857" s="508"/>
    </row>
    <row r="858" ht="15.75" customHeight="1">
      <c r="F858" s="508"/>
    </row>
    <row r="859" ht="15.75" customHeight="1">
      <c r="F859" s="508"/>
    </row>
    <row r="860" ht="15.75" customHeight="1">
      <c r="F860" s="508"/>
    </row>
    <row r="861" ht="15.75" customHeight="1">
      <c r="F861" s="508"/>
    </row>
    <row r="862" ht="15.75" customHeight="1">
      <c r="F862" s="508"/>
    </row>
    <row r="863" ht="15.75" customHeight="1">
      <c r="F863" s="508"/>
    </row>
    <row r="864" ht="15.75" customHeight="1">
      <c r="F864" s="508"/>
    </row>
    <row r="865" ht="15.75" customHeight="1">
      <c r="F865" s="508"/>
    </row>
    <row r="866" ht="15.75" customHeight="1">
      <c r="F866" s="508"/>
    </row>
    <row r="867" ht="15.75" customHeight="1">
      <c r="F867" s="508"/>
    </row>
    <row r="868" ht="15.75" customHeight="1">
      <c r="F868" s="508"/>
    </row>
    <row r="869" ht="15.75" customHeight="1">
      <c r="F869" s="508"/>
    </row>
    <row r="870" ht="15.75" customHeight="1">
      <c r="F870" s="508"/>
    </row>
    <row r="871" ht="15.75" customHeight="1">
      <c r="F871" s="508"/>
    </row>
    <row r="872" ht="15.75" customHeight="1">
      <c r="F872" s="508"/>
    </row>
    <row r="873" ht="15.75" customHeight="1">
      <c r="F873" s="508"/>
    </row>
    <row r="874" ht="15.75" customHeight="1">
      <c r="F874" s="508"/>
    </row>
    <row r="875" ht="15.75" customHeight="1">
      <c r="F875" s="508"/>
    </row>
    <row r="876" ht="15.75" customHeight="1">
      <c r="F876" s="508"/>
    </row>
    <row r="877" ht="15.75" customHeight="1">
      <c r="F877" s="508"/>
    </row>
    <row r="878" ht="15.75" customHeight="1">
      <c r="F878" s="508"/>
    </row>
    <row r="879" ht="15.75" customHeight="1">
      <c r="F879" s="508"/>
    </row>
    <row r="880" ht="15.75" customHeight="1">
      <c r="F880" s="508"/>
    </row>
    <row r="881" ht="15.75" customHeight="1">
      <c r="F881" s="508"/>
    </row>
    <row r="882" ht="15.75" customHeight="1">
      <c r="F882" s="508"/>
    </row>
    <row r="883" ht="15.75" customHeight="1">
      <c r="F883" s="508"/>
    </row>
    <row r="884" ht="15.75" customHeight="1">
      <c r="F884" s="508"/>
    </row>
    <row r="885" ht="15.75" customHeight="1">
      <c r="F885" s="508"/>
    </row>
    <row r="886" ht="15.75" customHeight="1">
      <c r="F886" s="508"/>
    </row>
    <row r="887" ht="15.75" customHeight="1">
      <c r="F887" s="508"/>
    </row>
    <row r="888" ht="15.75" customHeight="1">
      <c r="F888" s="508"/>
    </row>
    <row r="889" ht="15.75" customHeight="1">
      <c r="F889" s="508"/>
    </row>
    <row r="890" ht="15.75" customHeight="1">
      <c r="F890" s="508"/>
    </row>
    <row r="891" ht="15.75" customHeight="1">
      <c r="F891" s="508"/>
    </row>
    <row r="892" ht="15.75" customHeight="1">
      <c r="F892" s="508"/>
    </row>
    <row r="893" ht="15.75" customHeight="1">
      <c r="F893" s="508"/>
    </row>
    <row r="894" ht="15.75" customHeight="1">
      <c r="F894" s="508"/>
    </row>
    <row r="895" ht="15.75" customHeight="1">
      <c r="F895" s="508"/>
    </row>
    <row r="896" ht="15.75" customHeight="1">
      <c r="F896" s="508"/>
    </row>
    <row r="897" ht="15.75" customHeight="1">
      <c r="F897" s="508"/>
    </row>
    <row r="898" ht="15.75" customHeight="1">
      <c r="F898" s="508"/>
    </row>
    <row r="899" ht="15.75" customHeight="1">
      <c r="F899" s="508"/>
    </row>
    <row r="900" ht="15.75" customHeight="1">
      <c r="F900" s="508"/>
    </row>
    <row r="901" ht="15.75" customHeight="1">
      <c r="F901" s="508"/>
    </row>
    <row r="902" ht="15.75" customHeight="1">
      <c r="F902" s="508"/>
    </row>
    <row r="903" ht="15.75" customHeight="1">
      <c r="F903" s="508"/>
    </row>
    <row r="904" ht="15.75" customHeight="1">
      <c r="F904" s="508"/>
    </row>
    <row r="905" ht="15.75" customHeight="1">
      <c r="F905" s="508"/>
    </row>
    <row r="906" ht="15.75" customHeight="1">
      <c r="F906" s="508"/>
    </row>
    <row r="907" ht="15.75" customHeight="1">
      <c r="F907" s="508"/>
    </row>
    <row r="908" ht="15.75" customHeight="1">
      <c r="F908" s="508"/>
    </row>
    <row r="909" ht="15.75" customHeight="1">
      <c r="F909" s="508"/>
    </row>
    <row r="910" ht="15.75" customHeight="1">
      <c r="F910" s="508"/>
    </row>
    <row r="911" ht="15.75" customHeight="1">
      <c r="F911" s="508"/>
    </row>
    <row r="912" ht="15.75" customHeight="1">
      <c r="F912" s="508"/>
    </row>
    <row r="913" ht="15.75" customHeight="1">
      <c r="F913" s="508"/>
    </row>
    <row r="914" ht="15.75" customHeight="1">
      <c r="F914" s="508"/>
    </row>
    <row r="915" ht="15.75" customHeight="1">
      <c r="F915" s="508"/>
    </row>
    <row r="916" ht="15.75" customHeight="1">
      <c r="F916" s="508"/>
    </row>
    <row r="917" ht="15.75" customHeight="1">
      <c r="F917" s="508"/>
    </row>
    <row r="918" ht="15.75" customHeight="1">
      <c r="F918" s="508"/>
    </row>
    <row r="919" ht="15.75" customHeight="1">
      <c r="F919" s="508"/>
    </row>
    <row r="920" ht="15.75" customHeight="1">
      <c r="F920" s="508"/>
    </row>
    <row r="921" ht="15.75" customHeight="1">
      <c r="F921" s="508"/>
    </row>
    <row r="922" ht="15.75" customHeight="1">
      <c r="F922" s="508"/>
    </row>
    <row r="923" ht="15.75" customHeight="1">
      <c r="F923" s="508"/>
    </row>
    <row r="924" ht="15.75" customHeight="1">
      <c r="F924" s="508"/>
    </row>
    <row r="925" ht="15.75" customHeight="1">
      <c r="F925" s="508"/>
    </row>
    <row r="926" ht="15.75" customHeight="1">
      <c r="F926" s="508"/>
    </row>
    <row r="927" ht="15.75" customHeight="1">
      <c r="F927" s="508"/>
    </row>
    <row r="928" ht="15.75" customHeight="1">
      <c r="F928" s="508"/>
    </row>
    <row r="929" ht="15.75" customHeight="1">
      <c r="F929" s="508"/>
    </row>
    <row r="930" ht="15.75" customHeight="1">
      <c r="F930" s="508"/>
    </row>
    <row r="931" ht="15.75" customHeight="1">
      <c r="F931" s="508"/>
    </row>
    <row r="932" ht="15.75" customHeight="1">
      <c r="F932" s="508"/>
    </row>
    <row r="933" ht="15.75" customHeight="1">
      <c r="F933" s="508"/>
    </row>
    <row r="934" ht="15.75" customHeight="1">
      <c r="F934" s="508"/>
    </row>
    <row r="935" ht="15.75" customHeight="1">
      <c r="F935" s="508"/>
    </row>
    <row r="936" ht="15.75" customHeight="1">
      <c r="F936" s="508"/>
    </row>
    <row r="937" ht="15.75" customHeight="1">
      <c r="F937" s="508"/>
    </row>
    <row r="938" ht="15.75" customHeight="1">
      <c r="F938" s="508"/>
    </row>
    <row r="939" ht="15.75" customHeight="1">
      <c r="F939" s="508"/>
    </row>
    <row r="940" ht="15.75" customHeight="1">
      <c r="F940" s="508"/>
    </row>
    <row r="941" ht="15.75" customHeight="1">
      <c r="F941" s="508"/>
    </row>
    <row r="942" ht="15.75" customHeight="1">
      <c r="F942" s="508"/>
    </row>
    <row r="943" ht="15.75" customHeight="1">
      <c r="F943" s="508"/>
    </row>
    <row r="944" ht="15.75" customHeight="1">
      <c r="F944" s="508"/>
    </row>
    <row r="945" ht="15.75" customHeight="1">
      <c r="F945" s="508"/>
    </row>
    <row r="946" ht="15.75" customHeight="1">
      <c r="F946" s="508"/>
    </row>
    <row r="947" ht="15.75" customHeight="1">
      <c r="F947" s="508"/>
    </row>
    <row r="948" ht="15.75" customHeight="1">
      <c r="F948" s="508"/>
    </row>
    <row r="949" ht="15.75" customHeight="1">
      <c r="F949" s="508"/>
    </row>
    <row r="950" ht="15.75" customHeight="1">
      <c r="F950" s="508"/>
    </row>
    <row r="951" ht="15.75" customHeight="1">
      <c r="F951" s="508"/>
    </row>
    <row r="952" ht="15.75" customHeight="1">
      <c r="F952" s="508"/>
    </row>
    <row r="953" ht="15.75" customHeight="1">
      <c r="F953" s="508"/>
    </row>
    <row r="954" ht="15.75" customHeight="1">
      <c r="F954" s="508"/>
    </row>
    <row r="955" ht="15.75" customHeight="1">
      <c r="F955" s="508"/>
    </row>
    <row r="956" ht="15.75" customHeight="1">
      <c r="F956" s="508"/>
    </row>
    <row r="957" ht="15.75" customHeight="1">
      <c r="F957" s="508"/>
    </row>
    <row r="958" ht="15.75" customHeight="1">
      <c r="F958" s="508"/>
    </row>
    <row r="959" ht="15.75" customHeight="1">
      <c r="F959" s="508"/>
    </row>
    <row r="960" ht="15.75" customHeight="1">
      <c r="F960" s="508"/>
    </row>
    <row r="961" ht="15.75" customHeight="1">
      <c r="F961" s="508"/>
    </row>
    <row r="962" ht="15.75" customHeight="1">
      <c r="F962" s="508"/>
    </row>
    <row r="963" ht="15.75" customHeight="1">
      <c r="F963" s="508"/>
    </row>
    <row r="964" ht="15.75" customHeight="1">
      <c r="F964" s="508"/>
    </row>
    <row r="965" ht="15.75" customHeight="1">
      <c r="F965" s="508"/>
    </row>
    <row r="966" ht="15.75" customHeight="1">
      <c r="F966" s="508"/>
    </row>
    <row r="967" ht="15.75" customHeight="1">
      <c r="F967" s="508"/>
    </row>
    <row r="968" ht="15.75" customHeight="1">
      <c r="F968" s="508"/>
    </row>
    <row r="969" ht="15.75" customHeight="1">
      <c r="F969" s="508"/>
    </row>
    <row r="970" ht="15.75" customHeight="1">
      <c r="F970" s="508"/>
    </row>
    <row r="971" ht="15.75" customHeight="1">
      <c r="F971" s="508"/>
    </row>
    <row r="972" ht="15.75" customHeight="1">
      <c r="F972" s="508"/>
    </row>
    <row r="973" ht="15.75" customHeight="1">
      <c r="F973" s="508"/>
    </row>
    <row r="974" ht="15.75" customHeight="1">
      <c r="F974" s="508"/>
    </row>
    <row r="975" ht="15.75" customHeight="1">
      <c r="F975" s="508"/>
    </row>
    <row r="976" ht="15.75" customHeight="1">
      <c r="F976" s="508"/>
    </row>
    <row r="977" ht="15.75" customHeight="1">
      <c r="F977" s="508"/>
    </row>
    <row r="978" ht="15.75" customHeight="1">
      <c r="F978" s="508"/>
    </row>
    <row r="979" ht="15.75" customHeight="1">
      <c r="F979" s="508"/>
    </row>
    <row r="980" ht="15.75" customHeight="1">
      <c r="F980" s="508"/>
    </row>
    <row r="981" ht="15.75" customHeight="1">
      <c r="F981" s="508"/>
    </row>
    <row r="982" ht="15.75" customHeight="1">
      <c r="F982" s="508"/>
    </row>
    <row r="983" ht="15.75" customHeight="1">
      <c r="F983" s="508"/>
    </row>
    <row r="984" ht="15.75" customHeight="1">
      <c r="F984" s="508"/>
    </row>
    <row r="985" ht="15.75" customHeight="1">
      <c r="F985" s="508"/>
    </row>
    <row r="986" ht="15.75" customHeight="1">
      <c r="F986" s="508"/>
    </row>
    <row r="987" ht="15.75" customHeight="1">
      <c r="F987" s="508"/>
    </row>
    <row r="988" ht="15.75" customHeight="1">
      <c r="F988" s="508"/>
    </row>
    <row r="989" ht="15.75" customHeight="1">
      <c r="F989" s="508"/>
    </row>
    <row r="990" ht="15.75" customHeight="1">
      <c r="F990" s="508"/>
    </row>
    <row r="991" ht="15.75" customHeight="1">
      <c r="F991" s="508"/>
    </row>
    <row r="992" ht="15.75" customHeight="1">
      <c r="F992" s="508"/>
    </row>
    <row r="993" ht="15.75" customHeight="1">
      <c r="F993" s="508"/>
    </row>
    <row r="994" ht="15.75" customHeight="1">
      <c r="F994" s="508"/>
    </row>
    <row r="995" ht="15.75" customHeight="1">
      <c r="F995" s="508"/>
    </row>
    <row r="996" ht="15.75" customHeight="1">
      <c r="F996" s="508"/>
    </row>
    <row r="997" ht="15.75" customHeight="1">
      <c r="F997" s="508"/>
    </row>
    <row r="998" ht="15.75" customHeight="1">
      <c r="F998" s="508"/>
    </row>
    <row r="999" ht="15.75" customHeight="1">
      <c r="F999" s="508"/>
    </row>
    <row r="1000" ht="15.75" customHeight="1">
      <c r="F1000" s="508"/>
    </row>
  </sheetData>
  <mergeCells count="12">
    <mergeCell ref="A10:F10"/>
    <mergeCell ref="A11:F11"/>
    <mergeCell ref="A12:F12"/>
    <mergeCell ref="A13:F13"/>
    <mergeCell ref="A254:I254"/>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19.29"/>
    <col customWidth="1" min="7" max="8" width="13.71"/>
    <col customWidth="1" min="9" max="25" width="8.0"/>
  </cols>
  <sheetData>
    <row r="1">
      <c r="A1" s="46"/>
      <c r="B1" s="46"/>
      <c r="C1" s="47"/>
      <c r="D1" s="47"/>
      <c r="E1" s="47"/>
      <c r="F1" s="1"/>
      <c r="G1" s="1"/>
      <c r="H1" s="1"/>
    </row>
    <row r="2" ht="15.75" customHeight="1">
      <c r="A2" s="181" t="s">
        <v>4837</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4.25" customHeight="1">
      <c r="A4" s="188" t="s">
        <v>4838</v>
      </c>
      <c r="B4" s="50"/>
      <c r="C4" s="50"/>
      <c r="D4" s="50"/>
      <c r="E4" s="51"/>
      <c r="F4" s="495"/>
      <c r="G4" s="495"/>
      <c r="H4" s="495"/>
      <c r="I4" s="54"/>
      <c r="J4" s="54"/>
      <c r="K4" s="54"/>
      <c r="L4" s="54"/>
      <c r="M4" s="54"/>
      <c r="N4" s="54"/>
      <c r="O4" s="54"/>
      <c r="P4" s="54"/>
      <c r="Q4" s="54"/>
      <c r="R4" s="54"/>
      <c r="S4" s="54"/>
      <c r="T4" s="54"/>
      <c r="U4" s="54"/>
      <c r="V4" s="54"/>
      <c r="W4" s="54"/>
      <c r="X4" s="54"/>
      <c r="Y4" s="54"/>
    </row>
    <row r="5" ht="16.5" customHeight="1">
      <c r="A5" s="342" t="s">
        <v>4839</v>
      </c>
      <c r="B5" s="50"/>
      <c r="C5" s="50"/>
      <c r="D5" s="50"/>
      <c r="E5" s="51"/>
      <c r="F5" s="495"/>
      <c r="G5" s="495"/>
      <c r="H5" s="495"/>
      <c r="I5" s="54"/>
      <c r="J5" s="54"/>
      <c r="K5" s="54"/>
      <c r="L5" s="54"/>
      <c r="M5" s="54"/>
      <c r="N5" s="54"/>
      <c r="O5" s="54"/>
      <c r="P5" s="54"/>
      <c r="Q5" s="54"/>
      <c r="R5" s="54"/>
      <c r="S5" s="54"/>
      <c r="T5" s="54"/>
      <c r="U5" s="54"/>
      <c r="V5" s="54"/>
      <c r="W5" s="54"/>
      <c r="X5" s="54"/>
      <c r="Y5" s="54"/>
    </row>
    <row r="6" ht="62.25" customHeight="1">
      <c r="A6" s="498" t="s">
        <v>4840</v>
      </c>
      <c r="B6" s="50"/>
      <c r="C6" s="50"/>
      <c r="D6" s="50"/>
      <c r="E6" s="51"/>
      <c r="F6" s="495"/>
      <c r="G6" s="495"/>
      <c r="H6" s="495"/>
      <c r="I6" s="54"/>
      <c r="J6" s="54"/>
      <c r="K6" s="54"/>
      <c r="L6" s="54"/>
      <c r="M6" s="54"/>
      <c r="N6" s="54"/>
      <c r="O6" s="54"/>
      <c r="P6" s="54"/>
      <c r="Q6" s="54"/>
      <c r="R6" s="54"/>
      <c r="S6" s="54"/>
      <c r="T6" s="54"/>
      <c r="U6" s="54"/>
      <c r="V6" s="54"/>
      <c r="W6" s="54"/>
      <c r="X6" s="54"/>
      <c r="Y6" s="54"/>
    </row>
    <row r="7">
      <c r="A7" s="60"/>
      <c r="B7" s="60"/>
      <c r="C7" s="61"/>
      <c r="D7" s="61"/>
      <c r="E7" s="61"/>
      <c r="F7" s="60"/>
      <c r="G7" s="60"/>
      <c r="H7" s="60"/>
      <c r="I7" s="54"/>
      <c r="J7" s="54"/>
      <c r="K7" s="54"/>
      <c r="L7" s="54"/>
      <c r="M7" s="54"/>
      <c r="N7" s="54"/>
      <c r="O7" s="54"/>
      <c r="P7" s="54"/>
      <c r="Q7" s="54"/>
      <c r="R7" s="54"/>
      <c r="S7" s="54"/>
      <c r="T7" s="54"/>
      <c r="U7" s="54"/>
      <c r="V7" s="54"/>
      <c r="W7" s="54"/>
      <c r="X7" s="54"/>
      <c r="Y7" s="54"/>
    </row>
    <row r="8" ht="61.5" customHeight="1">
      <c r="A8" s="191" t="s">
        <v>2702</v>
      </c>
      <c r="B8" s="64" t="s">
        <v>8</v>
      </c>
      <c r="C8" s="191" t="s">
        <v>4841</v>
      </c>
      <c r="D8" s="191" t="s">
        <v>153</v>
      </c>
      <c r="E8" s="191" t="s">
        <v>157</v>
      </c>
      <c r="F8" s="182" t="s">
        <v>158</v>
      </c>
      <c r="I8" s="54"/>
      <c r="J8" s="54"/>
      <c r="K8" s="54"/>
      <c r="L8" s="54"/>
      <c r="M8" s="54"/>
      <c r="N8" s="54"/>
      <c r="O8" s="54"/>
      <c r="P8" s="54"/>
      <c r="Q8" s="54"/>
      <c r="R8" s="54"/>
      <c r="S8" s="54"/>
      <c r="T8" s="54"/>
      <c r="U8" s="54"/>
      <c r="V8" s="54"/>
      <c r="W8" s="54"/>
      <c r="X8" s="54"/>
      <c r="Y8" s="54"/>
    </row>
    <row r="9" ht="15.0" customHeight="1">
      <c r="A9" s="83" t="s">
        <v>721</v>
      </c>
      <c r="B9" s="83" t="s">
        <v>52</v>
      </c>
      <c r="C9" s="83" t="s">
        <v>4842</v>
      </c>
      <c r="D9" s="83" t="s">
        <v>4843</v>
      </c>
      <c r="E9" s="83">
        <v>20.0</v>
      </c>
      <c r="F9" s="83" t="s">
        <v>51</v>
      </c>
    </row>
    <row r="10" ht="15.0" customHeight="1">
      <c r="A10" s="83" t="s">
        <v>54</v>
      </c>
      <c r="B10" s="83" t="s">
        <v>52</v>
      </c>
      <c r="C10" s="83" t="s">
        <v>4844</v>
      </c>
      <c r="D10" s="83">
        <v>30.0</v>
      </c>
      <c r="E10" s="83">
        <v>30.0</v>
      </c>
      <c r="F10" s="83" t="s">
        <v>54</v>
      </c>
    </row>
    <row r="11" ht="15.0" customHeight="1">
      <c r="A11" s="83" t="s">
        <v>4487</v>
      </c>
      <c r="B11" s="83" t="s">
        <v>4845</v>
      </c>
      <c r="C11" s="83" t="s">
        <v>4846</v>
      </c>
      <c r="D11" s="83">
        <v>20.0</v>
      </c>
      <c r="E11" s="83">
        <v>20.0</v>
      </c>
      <c r="F11" s="83" t="s">
        <v>4488</v>
      </c>
    </row>
    <row r="12" ht="15.0" customHeight="1">
      <c r="A12" s="83" t="s">
        <v>4487</v>
      </c>
      <c r="B12" s="83" t="s">
        <v>4845</v>
      </c>
      <c r="C12" s="83" t="s">
        <v>4847</v>
      </c>
      <c r="D12" s="83">
        <v>20.0</v>
      </c>
      <c r="E12" s="83">
        <v>20.0</v>
      </c>
      <c r="F12" s="83" t="s">
        <v>4488</v>
      </c>
    </row>
    <row r="13" ht="15.0" customHeight="1">
      <c r="A13" s="83" t="s">
        <v>4487</v>
      </c>
      <c r="B13" s="83" t="s">
        <v>4845</v>
      </c>
      <c r="C13" s="83" t="s">
        <v>4848</v>
      </c>
      <c r="D13" s="83">
        <v>20.0</v>
      </c>
      <c r="E13" s="83">
        <v>20.0</v>
      </c>
      <c r="F13" s="83" t="s">
        <v>4488</v>
      </c>
    </row>
    <row r="14" ht="15.0" customHeight="1">
      <c r="A14" s="83" t="s">
        <v>4487</v>
      </c>
      <c r="B14" s="83" t="s">
        <v>4845</v>
      </c>
      <c r="C14" s="83" t="s">
        <v>4849</v>
      </c>
      <c r="D14" s="83">
        <v>20.0</v>
      </c>
      <c r="E14" s="83">
        <v>20.0</v>
      </c>
      <c r="F14" s="83" t="s">
        <v>4488</v>
      </c>
    </row>
    <row r="15" ht="15.0" customHeight="1">
      <c r="A15" s="83" t="s">
        <v>4487</v>
      </c>
      <c r="B15" s="83" t="s">
        <v>4845</v>
      </c>
      <c r="C15" s="83" t="s">
        <v>4850</v>
      </c>
      <c r="D15" s="83">
        <v>30.0</v>
      </c>
      <c r="E15" s="83">
        <v>30.0</v>
      </c>
      <c r="F15" s="83" t="s">
        <v>4488</v>
      </c>
    </row>
    <row r="16" ht="15.0" customHeight="1">
      <c r="A16" s="83" t="s">
        <v>4487</v>
      </c>
      <c r="B16" s="83" t="s">
        <v>4845</v>
      </c>
      <c r="C16" s="83" t="s">
        <v>4851</v>
      </c>
      <c r="D16" s="83">
        <v>30.0</v>
      </c>
      <c r="E16" s="83">
        <v>30.0</v>
      </c>
      <c r="F16" s="83" t="s">
        <v>4488</v>
      </c>
    </row>
    <row r="17" ht="15.0" customHeight="1">
      <c r="A17" s="83" t="s">
        <v>4382</v>
      </c>
      <c r="B17" s="83" t="s">
        <v>52</v>
      </c>
      <c r="C17" s="83" t="s">
        <v>4852</v>
      </c>
      <c r="D17" s="83">
        <v>30.0</v>
      </c>
      <c r="E17" s="83">
        <v>30.0</v>
      </c>
      <c r="F17" s="83" t="s">
        <v>4382</v>
      </c>
    </row>
    <row r="18" ht="15.0" customHeight="1">
      <c r="A18" s="83" t="s">
        <v>57</v>
      </c>
      <c r="B18" s="83" t="s">
        <v>52</v>
      </c>
      <c r="C18" s="83" t="s">
        <v>4853</v>
      </c>
      <c r="D18" s="83">
        <v>20.0</v>
      </c>
      <c r="E18" s="83">
        <v>20.0</v>
      </c>
      <c r="F18" s="83" t="s">
        <v>57</v>
      </c>
    </row>
    <row r="19" ht="15.0" customHeight="1">
      <c r="A19" s="83" t="s">
        <v>57</v>
      </c>
      <c r="B19" s="83" t="s">
        <v>52</v>
      </c>
      <c r="C19" s="83" t="s">
        <v>4854</v>
      </c>
      <c r="D19" s="83">
        <v>20.0</v>
      </c>
      <c r="E19" s="83">
        <v>20.0</v>
      </c>
      <c r="F19" s="83" t="s">
        <v>57</v>
      </c>
    </row>
    <row r="20" ht="15.0" customHeight="1">
      <c r="A20" s="83" t="s">
        <v>57</v>
      </c>
      <c r="B20" s="83" t="s">
        <v>52</v>
      </c>
      <c r="C20" s="83" t="s">
        <v>4855</v>
      </c>
      <c r="D20" s="83">
        <v>20.0</v>
      </c>
      <c r="E20" s="83">
        <v>20.0</v>
      </c>
      <c r="F20" s="83" t="s">
        <v>57</v>
      </c>
    </row>
    <row r="21" ht="15.0" customHeight="1">
      <c r="A21" s="83" t="s">
        <v>58</v>
      </c>
      <c r="B21" s="83" t="s">
        <v>52</v>
      </c>
      <c r="C21" s="83" t="s">
        <v>4856</v>
      </c>
      <c r="D21" s="83">
        <v>20.0</v>
      </c>
      <c r="E21" s="83">
        <v>20.0</v>
      </c>
      <c r="F21" s="83" t="s">
        <v>58</v>
      </c>
    </row>
    <row r="22" ht="15.0" customHeight="1">
      <c r="A22" s="83" t="s">
        <v>58</v>
      </c>
      <c r="B22" s="83" t="s">
        <v>52</v>
      </c>
      <c r="C22" s="83" t="s">
        <v>4857</v>
      </c>
      <c r="D22" s="83">
        <v>20.0</v>
      </c>
      <c r="E22" s="83">
        <v>20.0</v>
      </c>
      <c r="F22" s="83" t="s">
        <v>58</v>
      </c>
    </row>
    <row r="23" ht="15.0" customHeight="1">
      <c r="A23" s="83" t="s">
        <v>58</v>
      </c>
      <c r="B23" s="83" t="s">
        <v>52</v>
      </c>
      <c r="C23" s="83" t="s">
        <v>4858</v>
      </c>
      <c r="D23" s="83">
        <v>20.0</v>
      </c>
      <c r="E23" s="83">
        <v>20.0</v>
      </c>
      <c r="F23" s="83" t="s">
        <v>58</v>
      </c>
    </row>
    <row r="24" ht="15.0" customHeight="1">
      <c r="A24" s="83" t="s">
        <v>60</v>
      </c>
      <c r="B24" s="83" t="s">
        <v>52</v>
      </c>
      <c r="C24" s="83" t="s">
        <v>4859</v>
      </c>
      <c r="D24" s="83">
        <v>20.0</v>
      </c>
      <c r="E24" s="83">
        <v>20.0</v>
      </c>
      <c r="F24" s="83" t="s">
        <v>60</v>
      </c>
    </row>
    <row r="25" ht="15.0" customHeight="1">
      <c r="A25" s="83" t="s">
        <v>60</v>
      </c>
      <c r="B25" s="83" t="s">
        <v>52</v>
      </c>
      <c r="C25" s="83" t="s">
        <v>4860</v>
      </c>
      <c r="D25" s="83">
        <v>30.0</v>
      </c>
      <c r="E25" s="83">
        <v>30.0</v>
      </c>
      <c r="F25" s="83" t="s">
        <v>60</v>
      </c>
    </row>
    <row r="26" ht="15.0" customHeight="1">
      <c r="A26" s="83" t="s">
        <v>60</v>
      </c>
      <c r="B26" s="83" t="s">
        <v>52</v>
      </c>
      <c r="C26" s="83" t="s">
        <v>4861</v>
      </c>
      <c r="D26" s="83">
        <v>30.0</v>
      </c>
      <c r="E26" s="83">
        <v>30.0</v>
      </c>
      <c r="F26" s="83" t="s">
        <v>60</v>
      </c>
    </row>
    <row r="27" ht="15.0" customHeight="1">
      <c r="A27" s="83" t="s">
        <v>60</v>
      </c>
      <c r="B27" s="83" t="s">
        <v>52</v>
      </c>
      <c r="C27" s="83" t="s">
        <v>4862</v>
      </c>
      <c r="D27" s="83">
        <v>30.0</v>
      </c>
      <c r="E27" s="83">
        <v>30.0</v>
      </c>
      <c r="F27" s="83" t="s">
        <v>60</v>
      </c>
    </row>
    <row r="28" ht="15.0" customHeight="1">
      <c r="A28" s="83" t="s">
        <v>60</v>
      </c>
      <c r="B28" s="83" t="s">
        <v>52</v>
      </c>
      <c r="C28" s="83" t="s">
        <v>4863</v>
      </c>
      <c r="D28" s="83">
        <v>20.0</v>
      </c>
      <c r="E28" s="83">
        <v>20.0</v>
      </c>
      <c r="F28" s="83" t="s">
        <v>60</v>
      </c>
    </row>
    <row r="29" ht="15.0" customHeight="1">
      <c r="A29" s="83" t="s">
        <v>61</v>
      </c>
      <c r="B29" s="83" t="s">
        <v>52</v>
      </c>
      <c r="C29" s="83" t="s">
        <v>4864</v>
      </c>
      <c r="D29" s="83">
        <v>30.0</v>
      </c>
      <c r="E29" s="83">
        <v>30.0</v>
      </c>
      <c r="F29" s="83" t="s">
        <v>385</v>
      </c>
    </row>
    <row r="30" ht="15.0" customHeight="1">
      <c r="A30" s="83" t="s">
        <v>61</v>
      </c>
      <c r="B30" s="83" t="s">
        <v>52</v>
      </c>
      <c r="C30" s="83" t="s">
        <v>4865</v>
      </c>
      <c r="D30" s="83">
        <v>30.0</v>
      </c>
      <c r="E30" s="83">
        <v>30.0</v>
      </c>
      <c r="F30" s="83" t="s">
        <v>385</v>
      </c>
    </row>
    <row r="31" ht="15.0" customHeight="1">
      <c r="A31" s="83" t="s">
        <v>728</v>
      </c>
      <c r="B31" s="83" t="s">
        <v>52</v>
      </c>
      <c r="C31" s="83" t="s">
        <v>4866</v>
      </c>
      <c r="D31" s="83">
        <v>30.0</v>
      </c>
      <c r="E31" s="83">
        <v>30.0</v>
      </c>
      <c r="F31" s="83" t="s">
        <v>62</v>
      </c>
    </row>
    <row r="32" ht="15.0" customHeight="1">
      <c r="A32" s="83" t="s">
        <v>728</v>
      </c>
      <c r="B32" s="83" t="s">
        <v>52</v>
      </c>
      <c r="C32" s="83" t="s">
        <v>4867</v>
      </c>
      <c r="D32" s="83">
        <v>30.0</v>
      </c>
      <c r="E32" s="83">
        <v>30.0</v>
      </c>
      <c r="F32" s="83" t="s">
        <v>62</v>
      </c>
    </row>
    <row r="33" ht="15.0" customHeight="1">
      <c r="A33" s="83" t="s">
        <v>4494</v>
      </c>
      <c r="B33" s="83" t="s">
        <v>52</v>
      </c>
      <c r="C33" s="83" t="s">
        <v>4868</v>
      </c>
      <c r="D33" s="83">
        <v>20.0</v>
      </c>
      <c r="E33" s="83">
        <v>20.0</v>
      </c>
      <c r="F33" s="83" t="s">
        <v>66</v>
      </c>
    </row>
    <row r="34" ht="15.0" customHeight="1">
      <c r="A34" s="83" t="s">
        <v>4494</v>
      </c>
      <c r="B34" s="83" t="s">
        <v>52</v>
      </c>
      <c r="C34" s="83" t="s">
        <v>4869</v>
      </c>
      <c r="D34" s="83">
        <v>20.0</v>
      </c>
      <c r="E34" s="83">
        <v>20.0</v>
      </c>
      <c r="F34" s="83" t="s">
        <v>66</v>
      </c>
    </row>
    <row r="35" ht="15.0" customHeight="1">
      <c r="A35" s="83" t="s">
        <v>4494</v>
      </c>
      <c r="B35" s="83" t="s">
        <v>52</v>
      </c>
      <c r="C35" s="83" t="s">
        <v>4870</v>
      </c>
      <c r="D35" s="83">
        <v>30.0</v>
      </c>
      <c r="E35" s="83">
        <v>30.0</v>
      </c>
      <c r="F35" s="83" t="s">
        <v>66</v>
      </c>
    </row>
    <row r="36" ht="15.0" customHeight="1">
      <c r="A36" s="83" t="s">
        <v>408</v>
      </c>
      <c r="B36" s="83" t="s">
        <v>52</v>
      </c>
      <c r="C36" s="83" t="s">
        <v>4871</v>
      </c>
      <c r="D36" s="83">
        <v>20.0</v>
      </c>
      <c r="E36" s="83">
        <v>20.0</v>
      </c>
      <c r="F36" s="83" t="s">
        <v>408</v>
      </c>
    </row>
    <row r="37" ht="15.0" customHeight="1">
      <c r="A37" s="83" t="s">
        <v>408</v>
      </c>
      <c r="B37" s="83" t="s">
        <v>52</v>
      </c>
      <c r="C37" s="83" t="s">
        <v>4872</v>
      </c>
      <c r="D37" s="83">
        <v>20.0</v>
      </c>
      <c r="E37" s="83">
        <v>20.0</v>
      </c>
      <c r="F37" s="83" t="s">
        <v>408</v>
      </c>
    </row>
    <row r="38" ht="15.0" customHeight="1">
      <c r="A38" s="83" t="s">
        <v>408</v>
      </c>
      <c r="B38" s="83" t="s">
        <v>52</v>
      </c>
      <c r="C38" s="83" t="s">
        <v>4873</v>
      </c>
      <c r="D38" s="83">
        <v>20.0</v>
      </c>
      <c r="E38" s="83">
        <v>20.0</v>
      </c>
      <c r="F38" s="83" t="s">
        <v>408</v>
      </c>
    </row>
    <row r="39" ht="15.0" customHeight="1">
      <c r="A39" s="83" t="s">
        <v>4495</v>
      </c>
      <c r="B39" s="83" t="s">
        <v>52</v>
      </c>
      <c r="C39" s="83" t="s">
        <v>4874</v>
      </c>
      <c r="D39" s="83">
        <v>20.0</v>
      </c>
      <c r="E39" s="83">
        <v>20.0</v>
      </c>
      <c r="F39" s="83" t="s">
        <v>68</v>
      </c>
    </row>
    <row r="40" ht="15.0" customHeight="1">
      <c r="A40" s="83" t="s">
        <v>4495</v>
      </c>
      <c r="B40" s="83" t="s">
        <v>52</v>
      </c>
      <c r="C40" s="83" t="s">
        <v>4875</v>
      </c>
      <c r="D40" s="83">
        <v>20.0</v>
      </c>
      <c r="E40" s="83">
        <v>20.0</v>
      </c>
      <c r="F40" s="83" t="s">
        <v>68</v>
      </c>
    </row>
    <row r="41" ht="15.0" customHeight="1">
      <c r="A41" s="83" t="s">
        <v>4495</v>
      </c>
      <c r="B41" s="83" t="s">
        <v>52</v>
      </c>
      <c r="C41" s="83" t="s">
        <v>4876</v>
      </c>
      <c r="D41" s="83">
        <v>20.0</v>
      </c>
      <c r="E41" s="83">
        <v>20.0</v>
      </c>
      <c r="F41" s="83" t="s">
        <v>68</v>
      </c>
    </row>
    <row r="42" ht="15.0" customHeight="1">
      <c r="A42" s="83" t="s">
        <v>4495</v>
      </c>
      <c r="B42" s="83" t="s">
        <v>52</v>
      </c>
      <c r="C42" s="83" t="s">
        <v>4877</v>
      </c>
      <c r="D42" s="83">
        <v>20.0</v>
      </c>
      <c r="E42" s="83">
        <v>20.0</v>
      </c>
      <c r="F42" s="83" t="s">
        <v>68</v>
      </c>
    </row>
    <row r="43" ht="15.0" customHeight="1">
      <c r="A43" s="83" t="s">
        <v>4495</v>
      </c>
      <c r="B43" s="83" t="s">
        <v>52</v>
      </c>
      <c r="C43" s="83" t="s">
        <v>4878</v>
      </c>
      <c r="D43" s="83">
        <v>20.0</v>
      </c>
      <c r="E43" s="83">
        <v>20.0</v>
      </c>
      <c r="F43" s="83" t="s">
        <v>68</v>
      </c>
    </row>
    <row r="44" ht="15.0" customHeight="1">
      <c r="A44" s="83" t="s">
        <v>438</v>
      </c>
      <c r="B44" s="83" t="s">
        <v>52</v>
      </c>
      <c r="C44" s="83" t="s">
        <v>4879</v>
      </c>
      <c r="D44" s="83">
        <v>20.0</v>
      </c>
      <c r="E44" s="83">
        <v>20.0</v>
      </c>
      <c r="F44" s="83" t="s">
        <v>71</v>
      </c>
    </row>
    <row r="45" ht="15.0" customHeight="1">
      <c r="A45" s="83" t="s">
        <v>438</v>
      </c>
      <c r="B45" s="83" t="s">
        <v>52</v>
      </c>
      <c r="C45" s="83" t="s">
        <v>4880</v>
      </c>
      <c r="D45" s="83">
        <v>20.0</v>
      </c>
      <c r="E45" s="83">
        <v>20.0</v>
      </c>
      <c r="F45" s="83" t="s">
        <v>71</v>
      </c>
    </row>
    <row r="46" ht="15.0" customHeight="1">
      <c r="A46" s="83" t="s">
        <v>438</v>
      </c>
      <c r="B46" s="83" t="s">
        <v>52</v>
      </c>
      <c r="C46" s="83" t="s">
        <v>4881</v>
      </c>
      <c r="D46" s="83">
        <v>20.0</v>
      </c>
      <c r="E46" s="83">
        <v>20.0</v>
      </c>
      <c r="F46" s="83" t="s">
        <v>71</v>
      </c>
    </row>
    <row r="47" ht="15.0" customHeight="1">
      <c r="A47" s="83" t="s">
        <v>438</v>
      </c>
      <c r="B47" s="83" t="s">
        <v>52</v>
      </c>
      <c r="C47" s="83" t="s">
        <v>4882</v>
      </c>
      <c r="D47" s="83">
        <v>20.0</v>
      </c>
      <c r="E47" s="83">
        <v>20.0</v>
      </c>
      <c r="F47" s="83" t="s">
        <v>71</v>
      </c>
    </row>
    <row r="48" ht="15.0" customHeight="1">
      <c r="A48" s="83" t="s">
        <v>438</v>
      </c>
      <c r="B48" s="83" t="s">
        <v>52</v>
      </c>
      <c r="C48" s="83" t="s">
        <v>4883</v>
      </c>
      <c r="D48" s="83">
        <v>20.0</v>
      </c>
      <c r="E48" s="83">
        <v>20.0</v>
      </c>
      <c r="F48" s="83" t="s">
        <v>71</v>
      </c>
    </row>
    <row r="49" ht="15.0" customHeight="1">
      <c r="A49" s="83" t="s">
        <v>438</v>
      </c>
      <c r="B49" s="83" t="s">
        <v>52</v>
      </c>
      <c r="C49" s="83" t="s">
        <v>4884</v>
      </c>
      <c r="D49" s="83">
        <v>30.0</v>
      </c>
      <c r="E49" s="83">
        <v>30.0</v>
      </c>
      <c r="F49" s="83" t="s">
        <v>71</v>
      </c>
    </row>
    <row r="50" ht="15.0" customHeight="1">
      <c r="A50" s="83" t="s">
        <v>438</v>
      </c>
      <c r="B50" s="83" t="s">
        <v>52</v>
      </c>
      <c r="C50" s="83" t="s">
        <v>4885</v>
      </c>
      <c r="D50" s="83">
        <v>30.0</v>
      </c>
      <c r="E50" s="83">
        <v>30.0</v>
      </c>
      <c r="F50" s="83" t="s">
        <v>71</v>
      </c>
    </row>
    <row r="51" ht="15.0" customHeight="1">
      <c r="A51" s="83" t="s">
        <v>4498</v>
      </c>
      <c r="B51" s="83" t="s">
        <v>52</v>
      </c>
      <c r="C51" s="83" t="s">
        <v>4886</v>
      </c>
      <c r="D51" s="83">
        <v>20.0</v>
      </c>
      <c r="E51" s="83">
        <v>20.0</v>
      </c>
      <c r="F51" s="83" t="s">
        <v>72</v>
      </c>
    </row>
    <row r="52" ht="15.0" customHeight="1">
      <c r="A52" s="83" t="s">
        <v>4498</v>
      </c>
      <c r="B52" s="83" t="s">
        <v>52</v>
      </c>
      <c r="C52" s="83" t="s">
        <v>4887</v>
      </c>
      <c r="D52" s="83">
        <v>20.0</v>
      </c>
      <c r="E52" s="83">
        <v>20.0</v>
      </c>
      <c r="F52" s="83" t="s">
        <v>72</v>
      </c>
    </row>
    <row r="53" ht="15.0" customHeight="1">
      <c r="A53" s="83" t="s">
        <v>4498</v>
      </c>
      <c r="B53" s="83" t="s">
        <v>52</v>
      </c>
      <c r="C53" s="83" t="s">
        <v>4888</v>
      </c>
      <c r="D53" s="83">
        <v>20.0</v>
      </c>
      <c r="E53" s="83">
        <v>20.0</v>
      </c>
      <c r="F53" s="83" t="s">
        <v>72</v>
      </c>
    </row>
    <row r="54" ht="15.0" customHeight="1">
      <c r="A54" s="83" t="s">
        <v>4498</v>
      </c>
      <c r="B54" s="83" t="s">
        <v>52</v>
      </c>
      <c r="C54" s="83" t="s">
        <v>4889</v>
      </c>
      <c r="D54" s="83">
        <v>20.0</v>
      </c>
      <c r="E54" s="83">
        <v>20.0</v>
      </c>
      <c r="F54" s="83" t="s">
        <v>72</v>
      </c>
    </row>
    <row r="55" ht="15.0" customHeight="1">
      <c r="A55" s="83" t="s">
        <v>4498</v>
      </c>
      <c r="B55" s="83" t="s">
        <v>52</v>
      </c>
      <c r="C55" s="83" t="s">
        <v>4890</v>
      </c>
      <c r="D55" s="83">
        <v>20.0</v>
      </c>
      <c r="E55" s="83">
        <v>20.0</v>
      </c>
      <c r="F55" s="83" t="s">
        <v>72</v>
      </c>
    </row>
    <row r="56" ht="15.0" customHeight="1">
      <c r="A56" s="83" t="s">
        <v>4498</v>
      </c>
      <c r="B56" s="83" t="s">
        <v>52</v>
      </c>
      <c r="C56" s="83" t="s">
        <v>4891</v>
      </c>
      <c r="D56" s="83">
        <v>20.0</v>
      </c>
      <c r="E56" s="83">
        <v>20.0</v>
      </c>
      <c r="F56" s="83" t="s">
        <v>72</v>
      </c>
    </row>
    <row r="57" ht="15.0" customHeight="1">
      <c r="A57" s="83" t="s">
        <v>4498</v>
      </c>
      <c r="B57" s="83" t="s">
        <v>52</v>
      </c>
      <c r="C57" s="83" t="s">
        <v>4892</v>
      </c>
      <c r="D57" s="83">
        <v>20.0</v>
      </c>
      <c r="E57" s="83">
        <v>20.0</v>
      </c>
      <c r="F57" s="83" t="s">
        <v>72</v>
      </c>
    </row>
    <row r="58" ht="15.0" customHeight="1">
      <c r="A58" s="83" t="s">
        <v>4498</v>
      </c>
      <c r="B58" s="83" t="s">
        <v>52</v>
      </c>
      <c r="C58" s="83" t="s">
        <v>4893</v>
      </c>
      <c r="D58" s="83">
        <v>20.0</v>
      </c>
      <c r="E58" s="83">
        <v>20.0</v>
      </c>
      <c r="F58" s="83" t="s">
        <v>72</v>
      </c>
    </row>
    <row r="59" ht="15.0" customHeight="1">
      <c r="A59" s="83" t="s">
        <v>4498</v>
      </c>
      <c r="B59" s="83" t="s">
        <v>52</v>
      </c>
      <c r="C59" s="83" t="s">
        <v>4894</v>
      </c>
      <c r="D59" s="83">
        <v>20.0</v>
      </c>
      <c r="E59" s="83">
        <v>20.0</v>
      </c>
      <c r="F59" s="83" t="s">
        <v>72</v>
      </c>
    </row>
    <row r="60" ht="15.0" customHeight="1">
      <c r="A60" s="83" t="s">
        <v>4498</v>
      </c>
      <c r="B60" s="83" t="s">
        <v>52</v>
      </c>
      <c r="C60" s="83" t="s">
        <v>4895</v>
      </c>
      <c r="D60" s="83">
        <v>20.0</v>
      </c>
      <c r="E60" s="83">
        <v>20.0</v>
      </c>
      <c r="F60" s="83" t="s">
        <v>72</v>
      </c>
    </row>
    <row r="61" ht="15.0" customHeight="1">
      <c r="A61" s="83" t="s">
        <v>4498</v>
      </c>
      <c r="B61" s="83" t="s">
        <v>52</v>
      </c>
      <c r="C61" s="83" t="s">
        <v>4896</v>
      </c>
      <c r="D61" s="83">
        <v>20.0</v>
      </c>
      <c r="E61" s="83">
        <v>20.0</v>
      </c>
      <c r="F61" s="83" t="s">
        <v>72</v>
      </c>
    </row>
    <row r="62" ht="15.0" customHeight="1">
      <c r="A62" s="83" t="s">
        <v>4498</v>
      </c>
      <c r="B62" s="83" t="s">
        <v>52</v>
      </c>
      <c r="C62" s="83" t="s">
        <v>4897</v>
      </c>
      <c r="D62" s="83">
        <v>20.0</v>
      </c>
      <c r="E62" s="83">
        <v>20.0</v>
      </c>
      <c r="F62" s="83" t="s">
        <v>72</v>
      </c>
    </row>
    <row r="63" ht="15.0" customHeight="1">
      <c r="A63" s="90" t="s">
        <v>1591</v>
      </c>
      <c r="B63" s="90" t="s">
        <v>52</v>
      </c>
      <c r="C63" s="83" t="s">
        <v>4898</v>
      </c>
      <c r="D63" s="83">
        <v>20.0</v>
      </c>
      <c r="E63" s="83">
        <v>20.0</v>
      </c>
      <c r="F63" s="83" t="s">
        <v>4899</v>
      </c>
    </row>
    <row r="64" ht="15.0" customHeight="1">
      <c r="A64" s="90" t="s">
        <v>1591</v>
      </c>
      <c r="B64" s="90" t="s">
        <v>52</v>
      </c>
      <c r="C64" s="83" t="s">
        <v>4900</v>
      </c>
      <c r="D64" s="83">
        <v>20.0</v>
      </c>
      <c r="E64" s="83">
        <v>20.0</v>
      </c>
      <c r="F64" s="83" t="s">
        <v>4899</v>
      </c>
    </row>
    <row r="65" ht="15.0" customHeight="1">
      <c r="A65" s="90" t="s">
        <v>1591</v>
      </c>
      <c r="B65" s="90" t="s">
        <v>52</v>
      </c>
      <c r="C65" s="83" t="s">
        <v>4901</v>
      </c>
      <c r="D65" s="83">
        <v>30.0</v>
      </c>
      <c r="E65" s="83">
        <v>30.0</v>
      </c>
      <c r="F65" s="83" t="s">
        <v>4899</v>
      </c>
    </row>
    <row r="66" ht="15.0" customHeight="1">
      <c r="A66" s="90" t="s">
        <v>1591</v>
      </c>
      <c r="B66" s="90" t="s">
        <v>52</v>
      </c>
      <c r="C66" s="83" t="s">
        <v>4902</v>
      </c>
      <c r="D66" s="83">
        <v>30.0</v>
      </c>
      <c r="E66" s="83">
        <v>30.0</v>
      </c>
      <c r="F66" s="83" t="s">
        <v>4899</v>
      </c>
    </row>
    <row r="67" ht="15.0" customHeight="1">
      <c r="A67" s="83" t="s">
        <v>74</v>
      </c>
      <c r="B67" s="83" t="s">
        <v>52</v>
      </c>
      <c r="C67" s="83" t="s">
        <v>4903</v>
      </c>
      <c r="D67" s="83">
        <v>20.0</v>
      </c>
      <c r="E67" s="83">
        <v>20.0</v>
      </c>
      <c r="F67" s="83" t="s">
        <v>74</v>
      </c>
    </row>
    <row r="68" ht="15.0" customHeight="1">
      <c r="A68" s="83" t="s">
        <v>3898</v>
      </c>
      <c r="B68" s="83" t="s">
        <v>52</v>
      </c>
      <c r="C68" s="83" t="s">
        <v>4904</v>
      </c>
      <c r="D68" s="83" t="s">
        <v>4905</v>
      </c>
      <c r="E68" s="83">
        <v>100.0</v>
      </c>
      <c r="F68" s="83" t="s">
        <v>4502</v>
      </c>
    </row>
    <row r="69" ht="15.0" customHeight="1">
      <c r="A69" s="83" t="s">
        <v>4214</v>
      </c>
      <c r="B69" s="83" t="s">
        <v>86</v>
      </c>
      <c r="C69" s="83" t="s">
        <v>4906</v>
      </c>
      <c r="D69" s="83">
        <v>20.0</v>
      </c>
      <c r="E69" s="83">
        <v>20.0</v>
      </c>
      <c r="F69" s="83" t="s">
        <v>77</v>
      </c>
    </row>
    <row r="70" ht="15.0" customHeight="1">
      <c r="A70" s="83" t="s">
        <v>4214</v>
      </c>
      <c r="B70" s="83" t="s">
        <v>86</v>
      </c>
      <c r="C70" s="83" t="s">
        <v>4907</v>
      </c>
      <c r="D70" s="83">
        <v>20.0</v>
      </c>
      <c r="E70" s="83">
        <v>20.0</v>
      </c>
      <c r="F70" s="83" t="s">
        <v>77</v>
      </c>
    </row>
    <row r="71" ht="15.0" customHeight="1">
      <c r="A71" s="83" t="s">
        <v>4214</v>
      </c>
      <c r="B71" s="83" t="s">
        <v>86</v>
      </c>
      <c r="C71" s="83" t="s">
        <v>4908</v>
      </c>
      <c r="D71" s="83">
        <v>20.0</v>
      </c>
      <c r="E71" s="83">
        <v>20.0</v>
      </c>
      <c r="F71" s="83" t="s">
        <v>77</v>
      </c>
    </row>
    <row r="72" ht="15.0" customHeight="1">
      <c r="A72" s="90" t="s">
        <v>4503</v>
      </c>
      <c r="B72" s="90" t="s">
        <v>52</v>
      </c>
      <c r="C72" s="90" t="s">
        <v>4909</v>
      </c>
      <c r="D72" s="90">
        <v>20.0</v>
      </c>
      <c r="E72" s="90">
        <v>20.0</v>
      </c>
      <c r="F72" s="83" t="s">
        <v>78</v>
      </c>
    </row>
    <row r="73" ht="15.0" customHeight="1">
      <c r="A73" s="90" t="s">
        <v>4503</v>
      </c>
      <c r="B73" s="90" t="s">
        <v>52</v>
      </c>
      <c r="C73" s="85" t="s">
        <v>4910</v>
      </c>
      <c r="D73" s="90">
        <v>20.0</v>
      </c>
      <c r="E73" s="90">
        <v>20.0</v>
      </c>
      <c r="F73" s="83" t="s">
        <v>78</v>
      </c>
    </row>
    <row r="74" ht="15.0" customHeight="1">
      <c r="A74" s="90" t="s">
        <v>4503</v>
      </c>
      <c r="B74" s="90" t="s">
        <v>52</v>
      </c>
      <c r="C74" s="90" t="s">
        <v>4911</v>
      </c>
      <c r="D74" s="90">
        <v>20.0</v>
      </c>
      <c r="E74" s="90">
        <v>20.0</v>
      </c>
      <c r="F74" s="83" t="s">
        <v>78</v>
      </c>
    </row>
    <row r="75" ht="15.0" customHeight="1">
      <c r="A75" s="90" t="s">
        <v>4503</v>
      </c>
      <c r="B75" s="90" t="s">
        <v>52</v>
      </c>
      <c r="C75" s="90" t="s">
        <v>4912</v>
      </c>
      <c r="D75" s="90">
        <v>20.0</v>
      </c>
      <c r="E75" s="90">
        <v>20.0</v>
      </c>
      <c r="F75" s="83" t="s">
        <v>78</v>
      </c>
    </row>
    <row r="76" ht="15.0" customHeight="1">
      <c r="A76" s="90" t="s">
        <v>4503</v>
      </c>
      <c r="B76" s="90" t="s">
        <v>52</v>
      </c>
      <c r="C76" s="90" t="s">
        <v>4913</v>
      </c>
      <c r="D76" s="90">
        <v>20.0</v>
      </c>
      <c r="E76" s="90">
        <v>20.0</v>
      </c>
      <c r="F76" s="83" t="s">
        <v>78</v>
      </c>
    </row>
    <row r="77" ht="15.0" customHeight="1">
      <c r="A77" s="90" t="s">
        <v>4503</v>
      </c>
      <c r="B77" s="90" t="s">
        <v>52</v>
      </c>
      <c r="C77" s="85" t="s">
        <v>4914</v>
      </c>
      <c r="D77" s="90">
        <v>20.0</v>
      </c>
      <c r="E77" s="90">
        <v>20.0</v>
      </c>
      <c r="F77" s="83" t="s">
        <v>78</v>
      </c>
    </row>
    <row r="78" ht="15.0" customHeight="1">
      <c r="A78" s="83" t="s">
        <v>79</v>
      </c>
      <c r="B78" s="83" t="s">
        <v>52</v>
      </c>
      <c r="C78" s="83" t="s">
        <v>4915</v>
      </c>
      <c r="D78" s="83">
        <v>20.0</v>
      </c>
      <c r="E78" s="83">
        <v>20.0</v>
      </c>
      <c r="F78" s="83" t="s">
        <v>79</v>
      </c>
    </row>
    <row r="79" ht="15.0" customHeight="1">
      <c r="A79" s="83" t="s">
        <v>79</v>
      </c>
      <c r="B79" s="83" t="s">
        <v>52</v>
      </c>
      <c r="C79" s="83" t="s">
        <v>4916</v>
      </c>
      <c r="D79" s="83">
        <v>20.0</v>
      </c>
      <c r="E79" s="83">
        <v>20.0</v>
      </c>
      <c r="F79" s="83" t="s">
        <v>79</v>
      </c>
    </row>
    <row r="80" ht="15.0" customHeight="1">
      <c r="A80" s="83" t="s">
        <v>79</v>
      </c>
      <c r="B80" s="83" t="s">
        <v>52</v>
      </c>
      <c r="C80" s="83" t="s">
        <v>4917</v>
      </c>
      <c r="D80" s="83">
        <v>20.0</v>
      </c>
      <c r="E80" s="83">
        <v>20.0</v>
      </c>
      <c r="F80" s="83" t="s">
        <v>79</v>
      </c>
    </row>
    <row r="81" ht="15.0" customHeight="1">
      <c r="A81" s="83" t="s">
        <v>79</v>
      </c>
      <c r="B81" s="83" t="s">
        <v>52</v>
      </c>
      <c r="C81" s="83" t="s">
        <v>4918</v>
      </c>
      <c r="D81" s="83">
        <v>20.0</v>
      </c>
      <c r="E81" s="83">
        <v>20.0</v>
      </c>
      <c r="F81" s="83" t="s">
        <v>79</v>
      </c>
    </row>
    <row r="82" ht="15.0" customHeight="1">
      <c r="A82" s="83" t="s">
        <v>79</v>
      </c>
      <c r="B82" s="83" t="s">
        <v>52</v>
      </c>
      <c r="C82" s="83" t="s">
        <v>4919</v>
      </c>
      <c r="D82" s="83">
        <v>20.0</v>
      </c>
      <c r="E82" s="83">
        <v>20.0</v>
      </c>
      <c r="F82" s="83" t="s">
        <v>79</v>
      </c>
    </row>
    <row r="83" ht="15.0" customHeight="1">
      <c r="A83" s="83" t="s">
        <v>79</v>
      </c>
      <c r="B83" s="83" t="s">
        <v>52</v>
      </c>
      <c r="C83" s="83" t="s">
        <v>4920</v>
      </c>
      <c r="D83" s="83">
        <v>20.0</v>
      </c>
      <c r="E83" s="83">
        <v>20.0</v>
      </c>
      <c r="F83" s="83" t="s">
        <v>79</v>
      </c>
    </row>
    <row r="84" ht="15.0" customHeight="1">
      <c r="A84" s="83" t="s">
        <v>79</v>
      </c>
      <c r="B84" s="83" t="s">
        <v>52</v>
      </c>
      <c r="C84" s="83" t="s">
        <v>4921</v>
      </c>
      <c r="D84" s="83">
        <v>20.0</v>
      </c>
      <c r="E84" s="83">
        <v>20.0</v>
      </c>
      <c r="F84" s="83" t="s">
        <v>79</v>
      </c>
    </row>
    <row r="85" ht="15.0" customHeight="1">
      <c r="A85" s="83" t="s">
        <v>79</v>
      </c>
      <c r="B85" s="83" t="s">
        <v>52</v>
      </c>
      <c r="C85" s="83" t="s">
        <v>4922</v>
      </c>
      <c r="D85" s="83">
        <v>20.0</v>
      </c>
      <c r="E85" s="83">
        <v>20.0</v>
      </c>
      <c r="F85" s="83" t="s">
        <v>79</v>
      </c>
    </row>
    <row r="86" ht="15.0" customHeight="1">
      <c r="A86" s="83" t="s">
        <v>79</v>
      </c>
      <c r="B86" s="83" t="s">
        <v>52</v>
      </c>
      <c r="C86" s="83" t="s">
        <v>4923</v>
      </c>
      <c r="D86" s="83">
        <v>20.0</v>
      </c>
      <c r="E86" s="83">
        <v>20.0</v>
      </c>
      <c r="F86" s="83" t="s">
        <v>79</v>
      </c>
    </row>
    <row r="87" ht="15.0" customHeight="1">
      <c r="A87" s="83" t="s">
        <v>79</v>
      </c>
      <c r="B87" s="83" t="s">
        <v>52</v>
      </c>
      <c r="C87" s="83" t="s">
        <v>4924</v>
      </c>
      <c r="D87" s="83">
        <v>20.0</v>
      </c>
      <c r="E87" s="83">
        <v>20.0</v>
      </c>
      <c r="F87" s="83" t="s">
        <v>79</v>
      </c>
    </row>
    <row r="88" ht="15.0" customHeight="1">
      <c r="A88" s="83" t="s">
        <v>79</v>
      </c>
      <c r="B88" s="83" t="s">
        <v>52</v>
      </c>
      <c r="C88" s="83" t="s">
        <v>4925</v>
      </c>
      <c r="D88" s="83">
        <v>20.0</v>
      </c>
      <c r="E88" s="83">
        <v>20.0</v>
      </c>
      <c r="F88" s="83" t="s">
        <v>79</v>
      </c>
    </row>
    <row r="89" ht="15.0" customHeight="1">
      <c r="A89" s="83" t="s">
        <v>79</v>
      </c>
      <c r="B89" s="83" t="s">
        <v>52</v>
      </c>
      <c r="C89" s="83" t="s">
        <v>4926</v>
      </c>
      <c r="D89" s="83">
        <v>20.0</v>
      </c>
      <c r="E89" s="83">
        <v>20.0</v>
      </c>
      <c r="F89" s="83" t="s">
        <v>79</v>
      </c>
    </row>
    <row r="90" ht="15.0" customHeight="1">
      <c r="A90" s="83" t="s">
        <v>3917</v>
      </c>
      <c r="B90" s="83" t="s">
        <v>52</v>
      </c>
      <c r="C90" s="83" t="s">
        <v>4927</v>
      </c>
      <c r="D90" s="83">
        <v>20.0</v>
      </c>
      <c r="E90" s="83">
        <v>20.0</v>
      </c>
      <c r="F90" s="83" t="s">
        <v>80</v>
      </c>
    </row>
    <row r="91" ht="15.0" customHeight="1">
      <c r="A91" s="83" t="s">
        <v>3917</v>
      </c>
      <c r="B91" s="83" t="s">
        <v>52</v>
      </c>
      <c r="C91" s="83" t="s">
        <v>4928</v>
      </c>
      <c r="D91" s="83">
        <v>20.0</v>
      </c>
      <c r="E91" s="83">
        <v>20.0</v>
      </c>
      <c r="F91" s="83" t="s">
        <v>80</v>
      </c>
    </row>
    <row r="92" ht="15.0" customHeight="1">
      <c r="A92" s="83" t="s">
        <v>3917</v>
      </c>
      <c r="B92" s="83" t="s">
        <v>52</v>
      </c>
      <c r="C92" s="83" t="s">
        <v>4929</v>
      </c>
      <c r="D92" s="83">
        <v>20.0</v>
      </c>
      <c r="E92" s="83">
        <v>20.0</v>
      </c>
      <c r="F92" s="83" t="s">
        <v>80</v>
      </c>
    </row>
    <row r="93" ht="15.0" customHeight="1">
      <c r="A93" s="83" t="s">
        <v>3932</v>
      </c>
      <c r="B93" s="83" t="s">
        <v>52</v>
      </c>
      <c r="C93" s="83" t="s">
        <v>4930</v>
      </c>
      <c r="D93" s="83">
        <v>20.0</v>
      </c>
      <c r="E93" s="83">
        <v>20.0</v>
      </c>
      <c r="F93" s="83" t="s">
        <v>497</v>
      </c>
    </row>
    <row r="94" ht="15.0" customHeight="1">
      <c r="A94" s="114" t="s">
        <v>85</v>
      </c>
      <c r="B94" s="114" t="s">
        <v>86</v>
      </c>
      <c r="C94" s="114" t="s">
        <v>4931</v>
      </c>
      <c r="D94" s="509">
        <v>30.0</v>
      </c>
      <c r="E94" s="405">
        <v>30.0</v>
      </c>
      <c r="F94" s="83" t="s">
        <v>85</v>
      </c>
    </row>
    <row r="95" ht="15.0" customHeight="1">
      <c r="A95" s="114" t="s">
        <v>85</v>
      </c>
      <c r="B95" s="114" t="s">
        <v>86</v>
      </c>
      <c r="C95" s="114" t="s">
        <v>4932</v>
      </c>
      <c r="D95" s="404">
        <v>20.0</v>
      </c>
      <c r="E95" s="405">
        <v>20.0</v>
      </c>
      <c r="F95" s="83" t="s">
        <v>85</v>
      </c>
    </row>
    <row r="96" ht="15.0" customHeight="1">
      <c r="A96" s="114" t="s">
        <v>85</v>
      </c>
      <c r="B96" s="114" t="s">
        <v>86</v>
      </c>
      <c r="C96" s="114" t="s">
        <v>4933</v>
      </c>
      <c r="D96" s="404">
        <v>20.0</v>
      </c>
      <c r="E96" s="405">
        <v>20.0</v>
      </c>
      <c r="F96" s="83" t="s">
        <v>85</v>
      </c>
    </row>
    <row r="97" ht="15.0" customHeight="1">
      <c r="A97" s="114" t="s">
        <v>85</v>
      </c>
      <c r="B97" s="114" t="s">
        <v>86</v>
      </c>
      <c r="C97" s="114" t="s">
        <v>4934</v>
      </c>
      <c r="D97" s="404">
        <v>20.0</v>
      </c>
      <c r="E97" s="405">
        <v>20.0</v>
      </c>
      <c r="F97" s="83" t="s">
        <v>85</v>
      </c>
    </row>
    <row r="98" ht="15.0" customHeight="1">
      <c r="A98" s="83" t="s">
        <v>4935</v>
      </c>
      <c r="B98" s="83" t="s">
        <v>86</v>
      </c>
      <c r="C98" s="114" t="s">
        <v>4936</v>
      </c>
      <c r="D98" s="506">
        <v>20.0</v>
      </c>
      <c r="E98" s="399">
        <v>20.0</v>
      </c>
      <c r="F98" s="83" t="s">
        <v>88</v>
      </c>
    </row>
    <row r="99" ht="15.0" customHeight="1">
      <c r="A99" s="83" t="s">
        <v>4935</v>
      </c>
      <c r="B99" s="83" t="s">
        <v>86</v>
      </c>
      <c r="C99" s="114" t="s">
        <v>4937</v>
      </c>
      <c r="D99" s="506">
        <v>20.0</v>
      </c>
      <c r="E99" s="399">
        <v>20.0</v>
      </c>
      <c r="F99" s="83" t="s">
        <v>88</v>
      </c>
    </row>
    <row r="100" ht="15.0" customHeight="1">
      <c r="A100" s="83" t="s">
        <v>4935</v>
      </c>
      <c r="B100" s="83" t="s">
        <v>86</v>
      </c>
      <c r="C100" s="114" t="s">
        <v>4938</v>
      </c>
      <c r="D100" s="506">
        <v>20.0</v>
      </c>
      <c r="E100" s="399">
        <v>20.0</v>
      </c>
      <c r="F100" s="83" t="s">
        <v>88</v>
      </c>
    </row>
    <row r="101" ht="15.0" customHeight="1">
      <c r="A101" s="83" t="s">
        <v>4935</v>
      </c>
      <c r="B101" s="83" t="s">
        <v>86</v>
      </c>
      <c r="C101" s="114" t="s">
        <v>4939</v>
      </c>
      <c r="D101" s="506">
        <v>20.0</v>
      </c>
      <c r="E101" s="399">
        <v>20.0</v>
      </c>
      <c r="F101" s="83" t="s">
        <v>88</v>
      </c>
    </row>
    <row r="102" ht="15.0" customHeight="1">
      <c r="A102" s="83" t="s">
        <v>4935</v>
      </c>
      <c r="B102" s="83" t="s">
        <v>86</v>
      </c>
      <c r="C102" s="114" t="s">
        <v>4940</v>
      </c>
      <c r="D102" s="506">
        <v>20.0</v>
      </c>
      <c r="E102" s="399">
        <v>20.0</v>
      </c>
      <c r="F102" s="83" t="s">
        <v>88</v>
      </c>
      <c r="G102" s="1"/>
      <c r="H102" s="1"/>
    </row>
    <row r="103" ht="15.0" customHeight="1">
      <c r="A103" s="83" t="s">
        <v>4935</v>
      </c>
      <c r="B103" s="83" t="s">
        <v>86</v>
      </c>
      <c r="C103" s="114" t="s">
        <v>4941</v>
      </c>
      <c r="D103" s="506">
        <v>20.0</v>
      </c>
      <c r="E103" s="399">
        <v>20.0</v>
      </c>
      <c r="F103" s="83" t="s">
        <v>88</v>
      </c>
      <c r="G103" s="3"/>
      <c r="H103" s="3"/>
      <c r="I103" s="46"/>
      <c r="J103" s="46"/>
      <c r="K103" s="46"/>
      <c r="L103" s="46"/>
      <c r="M103" s="46"/>
      <c r="N103" s="46"/>
      <c r="O103" s="46"/>
      <c r="P103" s="46"/>
      <c r="Q103" s="46"/>
      <c r="R103" s="46"/>
      <c r="S103" s="46"/>
      <c r="T103" s="46"/>
      <c r="U103" s="46"/>
      <c r="V103" s="46"/>
      <c r="W103" s="46"/>
      <c r="X103" s="46"/>
      <c r="Y103" s="46"/>
    </row>
    <row r="104" ht="15.0" customHeight="1">
      <c r="A104" s="83" t="s">
        <v>4935</v>
      </c>
      <c r="B104" s="83" t="s">
        <v>86</v>
      </c>
      <c r="C104" s="114" t="s">
        <v>4942</v>
      </c>
      <c r="D104" s="506">
        <v>20.0</v>
      </c>
      <c r="E104" s="399">
        <v>20.0</v>
      </c>
      <c r="F104" s="83" t="s">
        <v>88</v>
      </c>
      <c r="G104" s="1"/>
      <c r="H104" s="1"/>
    </row>
    <row r="105" ht="15.0" customHeight="1">
      <c r="A105" s="83" t="s">
        <v>4935</v>
      </c>
      <c r="B105" s="83" t="s">
        <v>86</v>
      </c>
      <c r="C105" s="114" t="s">
        <v>4943</v>
      </c>
      <c r="D105" s="506">
        <v>20.0</v>
      </c>
      <c r="E105" s="399">
        <v>20.0</v>
      </c>
      <c r="F105" s="83" t="s">
        <v>88</v>
      </c>
      <c r="G105" s="1"/>
      <c r="H105" s="1"/>
    </row>
    <row r="106" ht="15.0" customHeight="1">
      <c r="A106" s="83" t="s">
        <v>4935</v>
      </c>
      <c r="B106" s="83" t="s">
        <v>86</v>
      </c>
      <c r="C106" s="114" t="s">
        <v>4944</v>
      </c>
      <c r="D106" s="506">
        <v>20.0</v>
      </c>
      <c r="E106" s="399">
        <v>20.0</v>
      </c>
      <c r="F106" s="83" t="s">
        <v>88</v>
      </c>
      <c r="G106" s="1"/>
      <c r="H106" s="1"/>
    </row>
    <row r="107" ht="15.0" customHeight="1">
      <c r="A107" s="83" t="s">
        <v>4935</v>
      </c>
      <c r="B107" s="83" t="s">
        <v>86</v>
      </c>
      <c r="C107" s="114" t="s">
        <v>4945</v>
      </c>
      <c r="D107" s="506">
        <v>20.0</v>
      </c>
      <c r="E107" s="399">
        <v>20.0</v>
      </c>
      <c r="F107" s="83" t="s">
        <v>88</v>
      </c>
      <c r="G107" s="1"/>
      <c r="H107" s="1"/>
    </row>
    <row r="108" ht="15.0" customHeight="1">
      <c r="A108" s="83" t="s">
        <v>4935</v>
      </c>
      <c r="B108" s="83" t="s">
        <v>86</v>
      </c>
      <c r="C108" s="114" t="s">
        <v>4946</v>
      </c>
      <c r="D108" s="506">
        <v>20.0</v>
      </c>
      <c r="E108" s="399">
        <v>20.0</v>
      </c>
      <c r="F108" s="83" t="s">
        <v>88</v>
      </c>
      <c r="G108" s="1"/>
      <c r="H108" s="1"/>
    </row>
    <row r="109" ht="15.0" customHeight="1">
      <c r="A109" s="83" t="s">
        <v>4935</v>
      </c>
      <c r="B109" s="83" t="s">
        <v>86</v>
      </c>
      <c r="C109" s="114" t="s">
        <v>4947</v>
      </c>
      <c r="D109" s="506">
        <v>20.0</v>
      </c>
      <c r="E109" s="399">
        <v>20.0</v>
      </c>
      <c r="F109" s="83" t="s">
        <v>88</v>
      </c>
      <c r="G109" s="1"/>
      <c r="H109" s="1"/>
    </row>
    <row r="110" ht="15.0" customHeight="1">
      <c r="A110" s="83" t="s">
        <v>4935</v>
      </c>
      <c r="B110" s="83" t="s">
        <v>86</v>
      </c>
      <c r="C110" s="114" t="s">
        <v>4948</v>
      </c>
      <c r="D110" s="398">
        <v>30.0</v>
      </c>
      <c r="E110" s="399">
        <v>30.0</v>
      </c>
      <c r="F110" s="83" t="s">
        <v>88</v>
      </c>
      <c r="G110" s="1"/>
      <c r="H110" s="1"/>
    </row>
    <row r="111" ht="15.0" customHeight="1">
      <c r="A111" s="83" t="s">
        <v>4935</v>
      </c>
      <c r="B111" s="83" t="s">
        <v>86</v>
      </c>
      <c r="C111" s="114" t="s">
        <v>4949</v>
      </c>
      <c r="D111" s="398">
        <v>30.0</v>
      </c>
      <c r="E111" s="399">
        <v>30.0</v>
      </c>
      <c r="F111" s="83" t="s">
        <v>88</v>
      </c>
      <c r="G111" s="1"/>
      <c r="H111" s="1"/>
    </row>
    <row r="112" ht="15.0" customHeight="1">
      <c r="A112" s="83" t="s">
        <v>4935</v>
      </c>
      <c r="B112" s="83" t="s">
        <v>86</v>
      </c>
      <c r="C112" s="114" t="s">
        <v>4950</v>
      </c>
      <c r="D112" s="398">
        <v>30.0</v>
      </c>
      <c r="E112" s="399">
        <v>30.0</v>
      </c>
      <c r="F112" s="83" t="s">
        <v>88</v>
      </c>
      <c r="G112" s="1"/>
      <c r="H112" s="1"/>
    </row>
    <row r="113" ht="15.0" customHeight="1">
      <c r="A113" s="83" t="s">
        <v>4935</v>
      </c>
      <c r="B113" s="83" t="s">
        <v>86</v>
      </c>
      <c r="C113" s="114" t="s">
        <v>4951</v>
      </c>
      <c r="D113" s="398">
        <v>30.0</v>
      </c>
      <c r="E113" s="399">
        <v>30.0</v>
      </c>
      <c r="F113" s="83" t="s">
        <v>88</v>
      </c>
      <c r="G113" s="1"/>
      <c r="H113" s="1"/>
    </row>
    <row r="114" ht="15.0" customHeight="1">
      <c r="A114" s="83" t="s">
        <v>4935</v>
      </c>
      <c r="B114" s="83" t="s">
        <v>86</v>
      </c>
      <c r="C114" s="114" t="s">
        <v>4952</v>
      </c>
      <c r="D114" s="398">
        <v>30.0</v>
      </c>
      <c r="E114" s="399">
        <v>30.0</v>
      </c>
      <c r="F114" s="83" t="s">
        <v>88</v>
      </c>
      <c r="G114" s="1"/>
      <c r="H114" s="1"/>
    </row>
    <row r="115" ht="15.0" customHeight="1">
      <c r="A115" s="83" t="s">
        <v>4935</v>
      </c>
      <c r="B115" s="83" t="s">
        <v>86</v>
      </c>
      <c r="C115" s="114" t="s">
        <v>4953</v>
      </c>
      <c r="D115" s="398">
        <v>30.0</v>
      </c>
      <c r="E115" s="399">
        <v>30.0</v>
      </c>
      <c r="F115" s="83" t="s">
        <v>88</v>
      </c>
      <c r="G115" s="1"/>
      <c r="H115" s="1"/>
    </row>
    <row r="116" ht="15.0" customHeight="1">
      <c r="A116" s="83" t="s">
        <v>4935</v>
      </c>
      <c r="B116" s="83" t="s">
        <v>86</v>
      </c>
      <c r="C116" s="114" t="s">
        <v>4954</v>
      </c>
      <c r="D116" s="398">
        <v>30.0</v>
      </c>
      <c r="E116" s="399">
        <v>30.0</v>
      </c>
      <c r="F116" s="83" t="s">
        <v>88</v>
      </c>
      <c r="G116" s="1"/>
      <c r="H116" s="1"/>
    </row>
    <row r="117" ht="15.0" customHeight="1">
      <c r="A117" s="114" t="s">
        <v>4007</v>
      </c>
      <c r="B117" s="114" t="s">
        <v>86</v>
      </c>
      <c r="C117" s="114" t="s">
        <v>4955</v>
      </c>
      <c r="D117" s="404">
        <v>20.0</v>
      </c>
      <c r="E117" s="405">
        <v>20.0</v>
      </c>
      <c r="F117" s="83" t="s">
        <v>89</v>
      </c>
      <c r="G117" s="1"/>
      <c r="H117" s="1"/>
    </row>
    <row r="118" ht="15.0" customHeight="1">
      <c r="A118" s="114" t="s">
        <v>4007</v>
      </c>
      <c r="B118" s="114" t="s">
        <v>86</v>
      </c>
      <c r="C118" s="114" t="s">
        <v>4956</v>
      </c>
      <c r="D118" s="404">
        <v>20.0</v>
      </c>
      <c r="E118" s="405">
        <v>20.0</v>
      </c>
      <c r="F118" s="83" t="s">
        <v>89</v>
      </c>
      <c r="G118" s="1"/>
      <c r="H118" s="1"/>
    </row>
    <row r="119" ht="15.0" customHeight="1">
      <c r="A119" s="114" t="s">
        <v>4007</v>
      </c>
      <c r="B119" s="114" t="s">
        <v>86</v>
      </c>
      <c r="C119" s="114" t="s">
        <v>4957</v>
      </c>
      <c r="D119" s="404">
        <v>20.0</v>
      </c>
      <c r="E119" s="405">
        <v>20.0</v>
      </c>
      <c r="F119" s="83" t="s">
        <v>89</v>
      </c>
      <c r="G119" s="1"/>
      <c r="H119" s="1"/>
    </row>
    <row r="120" ht="15.0" customHeight="1">
      <c r="A120" s="114" t="s">
        <v>4007</v>
      </c>
      <c r="B120" s="114" t="s">
        <v>86</v>
      </c>
      <c r="C120" s="114" t="s">
        <v>4958</v>
      </c>
      <c r="D120" s="404">
        <v>20.0</v>
      </c>
      <c r="E120" s="405">
        <v>20.0</v>
      </c>
      <c r="F120" s="83" t="s">
        <v>89</v>
      </c>
      <c r="G120" s="1"/>
      <c r="H120" s="1"/>
    </row>
    <row r="121" ht="15.0" customHeight="1">
      <c r="A121" s="114" t="s">
        <v>4007</v>
      </c>
      <c r="B121" s="114" t="s">
        <v>86</v>
      </c>
      <c r="C121" s="114" t="s">
        <v>4959</v>
      </c>
      <c r="D121" s="404">
        <v>20.0</v>
      </c>
      <c r="E121" s="405">
        <v>20.0</v>
      </c>
      <c r="F121" s="83" t="s">
        <v>89</v>
      </c>
      <c r="G121" s="1"/>
      <c r="H121" s="1"/>
    </row>
    <row r="122" ht="15.0" customHeight="1">
      <c r="A122" s="114" t="s">
        <v>4007</v>
      </c>
      <c r="B122" s="114" t="s">
        <v>86</v>
      </c>
      <c r="C122" s="114" t="s">
        <v>4960</v>
      </c>
      <c r="D122" s="404">
        <v>15.0</v>
      </c>
      <c r="E122" s="405">
        <v>15.0</v>
      </c>
      <c r="F122" s="83" t="s">
        <v>89</v>
      </c>
      <c r="G122" s="1"/>
      <c r="H122" s="1"/>
    </row>
    <row r="123" ht="15.0" customHeight="1">
      <c r="A123" s="114" t="s">
        <v>90</v>
      </c>
      <c r="B123" s="114" t="s">
        <v>86</v>
      </c>
      <c r="C123" s="114" t="s">
        <v>4961</v>
      </c>
      <c r="D123" s="509">
        <v>30.0</v>
      </c>
      <c r="E123" s="405">
        <v>30.0</v>
      </c>
      <c r="F123" s="83" t="s">
        <v>90</v>
      </c>
      <c r="G123" s="1"/>
      <c r="H123" s="1"/>
    </row>
    <row r="124" ht="15.0" customHeight="1">
      <c r="A124" s="114" t="s">
        <v>4265</v>
      </c>
      <c r="B124" s="114" t="s">
        <v>86</v>
      </c>
      <c r="C124" s="380" t="s">
        <v>4529</v>
      </c>
      <c r="D124" s="509">
        <v>20.0</v>
      </c>
      <c r="E124" s="405">
        <v>20.0</v>
      </c>
      <c r="F124" s="83" t="s">
        <v>91</v>
      </c>
      <c r="G124" s="1"/>
      <c r="H124" s="1"/>
    </row>
    <row r="125" ht="15.0" customHeight="1">
      <c r="A125" s="114" t="s">
        <v>4265</v>
      </c>
      <c r="B125" s="114" t="s">
        <v>86</v>
      </c>
      <c r="C125" s="114" t="s">
        <v>4962</v>
      </c>
      <c r="D125" s="404">
        <v>30.0</v>
      </c>
      <c r="E125" s="405">
        <v>30.0</v>
      </c>
      <c r="F125" s="83" t="s">
        <v>91</v>
      </c>
      <c r="G125" s="1"/>
      <c r="H125" s="1"/>
    </row>
    <row r="126" ht="15.0" customHeight="1">
      <c r="A126" s="114" t="s">
        <v>4269</v>
      </c>
      <c r="B126" s="114" t="s">
        <v>86</v>
      </c>
      <c r="C126" s="114" t="s">
        <v>4963</v>
      </c>
      <c r="D126" s="509">
        <v>30.0</v>
      </c>
      <c r="E126" s="405">
        <v>30.0</v>
      </c>
      <c r="F126" s="83" t="s">
        <v>93</v>
      </c>
      <c r="G126" s="1"/>
      <c r="H126" s="1"/>
    </row>
    <row r="127" ht="15.0" customHeight="1">
      <c r="A127" s="114" t="s">
        <v>4269</v>
      </c>
      <c r="B127" s="114" t="s">
        <v>86</v>
      </c>
      <c r="C127" s="114" t="s">
        <v>4964</v>
      </c>
      <c r="D127" s="404">
        <v>30.0</v>
      </c>
      <c r="E127" s="405">
        <v>30.0</v>
      </c>
      <c r="F127" s="83" t="s">
        <v>93</v>
      </c>
      <c r="G127" s="1"/>
      <c r="H127" s="1"/>
    </row>
    <row r="128" ht="15.0" customHeight="1">
      <c r="A128" s="114" t="s">
        <v>4269</v>
      </c>
      <c r="B128" s="114" t="s">
        <v>86</v>
      </c>
      <c r="C128" s="114" t="s">
        <v>4965</v>
      </c>
      <c r="D128" s="509">
        <v>20.0</v>
      </c>
      <c r="E128" s="405">
        <v>20.0</v>
      </c>
      <c r="F128" s="83" t="s">
        <v>93</v>
      </c>
      <c r="G128" s="1"/>
      <c r="H128" s="1"/>
    </row>
    <row r="129" ht="15.0" customHeight="1">
      <c r="A129" s="114" t="s">
        <v>4269</v>
      </c>
      <c r="B129" s="114" t="s">
        <v>86</v>
      </c>
      <c r="C129" s="114" t="s">
        <v>4966</v>
      </c>
      <c r="D129" s="404">
        <v>20.0</v>
      </c>
      <c r="E129" s="405">
        <v>20.0</v>
      </c>
      <c r="F129" s="83" t="s">
        <v>93</v>
      </c>
      <c r="G129" s="1"/>
      <c r="H129" s="1"/>
    </row>
    <row r="130" ht="15.0" customHeight="1">
      <c r="A130" s="114" t="s">
        <v>4269</v>
      </c>
      <c r="B130" s="114" t="s">
        <v>86</v>
      </c>
      <c r="C130" s="114" t="s">
        <v>4967</v>
      </c>
      <c r="D130" s="404">
        <v>20.0</v>
      </c>
      <c r="E130" s="405">
        <v>20.0</v>
      </c>
      <c r="F130" s="83" t="s">
        <v>93</v>
      </c>
      <c r="G130" s="1"/>
      <c r="H130" s="1"/>
    </row>
    <row r="131" ht="15.0" customHeight="1">
      <c r="A131" s="114" t="s">
        <v>4510</v>
      </c>
      <c r="B131" s="114" t="s">
        <v>86</v>
      </c>
      <c r="C131" s="114" t="s">
        <v>4968</v>
      </c>
      <c r="D131" s="509">
        <v>20.0</v>
      </c>
      <c r="E131" s="405">
        <v>20.0</v>
      </c>
      <c r="F131" s="83" t="s">
        <v>4510</v>
      </c>
      <c r="G131" s="1"/>
      <c r="H131" s="1"/>
    </row>
    <row r="132" ht="15.0" customHeight="1">
      <c r="A132" s="114" t="s">
        <v>4510</v>
      </c>
      <c r="B132" s="114" t="s">
        <v>52</v>
      </c>
      <c r="C132" s="114" t="s">
        <v>4969</v>
      </c>
      <c r="D132" s="404">
        <v>20.0</v>
      </c>
      <c r="E132" s="405">
        <v>20.0</v>
      </c>
      <c r="F132" s="83" t="s">
        <v>4510</v>
      </c>
      <c r="G132" s="1"/>
      <c r="H132" s="1"/>
    </row>
    <row r="133" ht="15.0" customHeight="1">
      <c r="A133" s="114" t="s">
        <v>96</v>
      </c>
      <c r="B133" s="114" t="s">
        <v>86</v>
      </c>
      <c r="C133" s="114" t="s">
        <v>4970</v>
      </c>
      <c r="D133" s="404">
        <v>20.0</v>
      </c>
      <c r="E133" s="405">
        <v>20.0</v>
      </c>
      <c r="F133" s="83" t="s">
        <v>96</v>
      </c>
      <c r="G133" s="1"/>
      <c r="H133" s="1"/>
    </row>
    <row r="134" ht="15.0" customHeight="1">
      <c r="A134" s="114" t="s">
        <v>99</v>
      </c>
      <c r="B134" s="114" t="s">
        <v>86</v>
      </c>
      <c r="C134" s="114" t="s">
        <v>4971</v>
      </c>
      <c r="D134" s="509">
        <v>20.0</v>
      </c>
      <c r="E134" s="404">
        <v>20.0</v>
      </c>
      <c r="F134" s="83" t="s">
        <v>99</v>
      </c>
      <c r="G134" s="1"/>
      <c r="H134" s="1"/>
    </row>
    <row r="135" ht="15.0" customHeight="1">
      <c r="A135" s="114" t="s">
        <v>99</v>
      </c>
      <c r="B135" s="114" t="s">
        <v>86</v>
      </c>
      <c r="C135" s="114" t="s">
        <v>4972</v>
      </c>
      <c r="D135" s="509">
        <v>20.0</v>
      </c>
      <c r="E135" s="404">
        <v>20.0</v>
      </c>
      <c r="F135" s="83" t="s">
        <v>99</v>
      </c>
      <c r="G135" s="1"/>
      <c r="H135" s="1"/>
    </row>
    <row r="136" ht="15.0" customHeight="1">
      <c r="A136" s="114" t="s">
        <v>99</v>
      </c>
      <c r="B136" s="114" t="s">
        <v>86</v>
      </c>
      <c r="C136" s="114" t="s">
        <v>4973</v>
      </c>
      <c r="D136" s="509">
        <v>20.0</v>
      </c>
      <c r="E136" s="404">
        <v>20.0</v>
      </c>
      <c r="F136" s="83" t="s">
        <v>99</v>
      </c>
      <c r="G136" s="1"/>
      <c r="H136" s="1"/>
    </row>
    <row r="137" ht="15.0" customHeight="1">
      <c r="A137" s="114" t="s">
        <v>99</v>
      </c>
      <c r="B137" s="114" t="s">
        <v>86</v>
      </c>
      <c r="C137" s="114" t="s">
        <v>4974</v>
      </c>
      <c r="D137" s="509">
        <v>20.0</v>
      </c>
      <c r="E137" s="404">
        <v>20.0</v>
      </c>
      <c r="F137" s="83" t="s">
        <v>99</v>
      </c>
      <c r="G137" s="1"/>
      <c r="H137" s="1"/>
    </row>
    <row r="138" ht="15.0" customHeight="1">
      <c r="A138" s="114" t="s">
        <v>99</v>
      </c>
      <c r="B138" s="114" t="s">
        <v>86</v>
      </c>
      <c r="C138" s="114" t="s">
        <v>4975</v>
      </c>
      <c r="D138" s="509">
        <v>20.0</v>
      </c>
      <c r="E138" s="404">
        <v>20.0</v>
      </c>
      <c r="F138" s="83" t="s">
        <v>99</v>
      </c>
      <c r="G138" s="1"/>
      <c r="H138" s="1"/>
    </row>
    <row r="139" ht="15.0" customHeight="1">
      <c r="A139" s="114" t="s">
        <v>99</v>
      </c>
      <c r="B139" s="114" t="s">
        <v>86</v>
      </c>
      <c r="C139" s="114" t="s">
        <v>4976</v>
      </c>
      <c r="D139" s="509">
        <v>20.0</v>
      </c>
      <c r="E139" s="404">
        <v>20.0</v>
      </c>
      <c r="F139" s="83" t="s">
        <v>99</v>
      </c>
      <c r="G139" s="1"/>
      <c r="H139" s="1"/>
    </row>
    <row r="140" ht="15.0" customHeight="1">
      <c r="A140" s="114" t="s">
        <v>99</v>
      </c>
      <c r="B140" s="114" t="s">
        <v>86</v>
      </c>
      <c r="C140" s="114" t="s">
        <v>4977</v>
      </c>
      <c r="D140" s="509">
        <v>30.0</v>
      </c>
      <c r="E140" s="404">
        <v>30.0</v>
      </c>
      <c r="F140" s="83" t="s">
        <v>99</v>
      </c>
      <c r="G140" s="1"/>
      <c r="H140" s="1"/>
    </row>
    <row r="141" ht="15.0" customHeight="1">
      <c r="A141" s="114" t="s">
        <v>99</v>
      </c>
      <c r="B141" s="114" t="s">
        <v>86</v>
      </c>
      <c r="C141" s="114" t="s">
        <v>4978</v>
      </c>
      <c r="D141" s="509">
        <v>30.0</v>
      </c>
      <c r="E141" s="404">
        <v>30.0</v>
      </c>
      <c r="F141" s="83" t="s">
        <v>99</v>
      </c>
      <c r="G141" s="1"/>
      <c r="H141" s="1"/>
    </row>
    <row r="142" ht="15.0" customHeight="1">
      <c r="A142" s="114" t="s">
        <v>99</v>
      </c>
      <c r="B142" s="114" t="s">
        <v>86</v>
      </c>
      <c r="C142" s="114" t="s">
        <v>4979</v>
      </c>
      <c r="D142" s="509">
        <v>30.0</v>
      </c>
      <c r="E142" s="404">
        <v>30.0</v>
      </c>
      <c r="F142" s="83" t="s">
        <v>99</v>
      </c>
      <c r="G142" s="1"/>
      <c r="H142" s="1"/>
    </row>
    <row r="143" ht="15.0" customHeight="1">
      <c r="A143" s="114" t="s">
        <v>99</v>
      </c>
      <c r="B143" s="114" t="s">
        <v>86</v>
      </c>
      <c r="C143" s="114" t="s">
        <v>4980</v>
      </c>
      <c r="D143" s="509">
        <v>30.0</v>
      </c>
      <c r="E143" s="404">
        <v>30.0</v>
      </c>
      <c r="F143" s="83" t="s">
        <v>99</v>
      </c>
      <c r="G143" s="1"/>
      <c r="H143" s="1"/>
    </row>
    <row r="144" ht="15.0" customHeight="1">
      <c r="A144" s="114" t="s">
        <v>99</v>
      </c>
      <c r="B144" s="114" t="s">
        <v>86</v>
      </c>
      <c r="C144" s="114" t="s">
        <v>4981</v>
      </c>
      <c r="D144" s="509">
        <v>30.0</v>
      </c>
      <c r="E144" s="404">
        <v>30.0</v>
      </c>
      <c r="F144" s="83" t="s">
        <v>99</v>
      </c>
      <c r="G144" s="1"/>
      <c r="H144" s="1"/>
    </row>
    <row r="145" ht="15.0" customHeight="1">
      <c r="A145" s="114" t="s">
        <v>99</v>
      </c>
      <c r="B145" s="114" t="s">
        <v>86</v>
      </c>
      <c r="C145" s="114" t="s">
        <v>4982</v>
      </c>
      <c r="D145" s="509">
        <v>30.0</v>
      </c>
      <c r="E145" s="404">
        <v>30.0</v>
      </c>
      <c r="F145" s="83" t="s">
        <v>99</v>
      </c>
      <c r="G145" s="1"/>
      <c r="H145" s="1"/>
    </row>
    <row r="146" ht="15.0" customHeight="1">
      <c r="A146" s="114" t="s">
        <v>99</v>
      </c>
      <c r="B146" s="114" t="s">
        <v>86</v>
      </c>
      <c r="C146" s="114" t="s">
        <v>4983</v>
      </c>
      <c r="D146" s="509">
        <v>30.0</v>
      </c>
      <c r="E146" s="404">
        <v>30.0</v>
      </c>
      <c r="F146" s="83" t="s">
        <v>99</v>
      </c>
      <c r="G146" s="1"/>
      <c r="H146" s="1"/>
    </row>
    <row r="147" ht="15.0" customHeight="1">
      <c r="A147" s="114" t="s">
        <v>99</v>
      </c>
      <c r="B147" s="114" t="s">
        <v>86</v>
      </c>
      <c r="C147" s="114" t="s">
        <v>4984</v>
      </c>
      <c r="D147" s="509">
        <v>30.0</v>
      </c>
      <c r="E147" s="404">
        <v>30.0</v>
      </c>
      <c r="F147" s="83" t="s">
        <v>99</v>
      </c>
      <c r="G147" s="1"/>
      <c r="H147" s="1"/>
    </row>
    <row r="148" ht="15.0" customHeight="1">
      <c r="A148" s="114" t="s">
        <v>99</v>
      </c>
      <c r="B148" s="114" t="s">
        <v>86</v>
      </c>
      <c r="C148" s="114" t="s">
        <v>4985</v>
      </c>
      <c r="D148" s="509">
        <v>30.0</v>
      </c>
      <c r="E148" s="404">
        <v>30.0</v>
      </c>
      <c r="F148" s="83" t="s">
        <v>99</v>
      </c>
      <c r="G148" s="1"/>
      <c r="H148" s="1"/>
    </row>
    <row r="149" ht="15.0" customHeight="1">
      <c r="A149" s="114" t="s">
        <v>99</v>
      </c>
      <c r="B149" s="114" t="s">
        <v>86</v>
      </c>
      <c r="C149" s="114" t="s">
        <v>4986</v>
      </c>
      <c r="D149" s="509">
        <v>30.0</v>
      </c>
      <c r="E149" s="404">
        <v>30.0</v>
      </c>
      <c r="F149" s="83" t="s">
        <v>99</v>
      </c>
      <c r="G149" s="1"/>
      <c r="H149" s="1"/>
    </row>
    <row r="150" ht="15.0" customHeight="1">
      <c r="A150" s="114" t="s">
        <v>99</v>
      </c>
      <c r="B150" s="114" t="s">
        <v>86</v>
      </c>
      <c r="C150" s="114" t="s">
        <v>4987</v>
      </c>
      <c r="D150" s="509">
        <v>30.0</v>
      </c>
      <c r="E150" s="404">
        <v>30.0</v>
      </c>
      <c r="F150" s="83" t="s">
        <v>99</v>
      </c>
      <c r="G150" s="1"/>
      <c r="H150" s="1"/>
    </row>
    <row r="151" ht="15.0" customHeight="1">
      <c r="A151" s="114" t="s">
        <v>97</v>
      </c>
      <c r="B151" s="114" t="s">
        <v>86</v>
      </c>
      <c r="C151" s="114" t="s">
        <v>4988</v>
      </c>
      <c r="D151" s="509">
        <v>20.0</v>
      </c>
      <c r="E151" s="405">
        <v>20.0</v>
      </c>
      <c r="F151" s="83" t="s">
        <v>97</v>
      </c>
      <c r="G151" s="1"/>
      <c r="H151" s="1"/>
    </row>
    <row r="152" ht="15.0" customHeight="1">
      <c r="A152" s="114" t="s">
        <v>97</v>
      </c>
      <c r="B152" s="114" t="s">
        <v>86</v>
      </c>
      <c r="C152" s="114" t="s">
        <v>4989</v>
      </c>
      <c r="D152" s="404">
        <v>30.0</v>
      </c>
      <c r="E152" s="405">
        <v>30.0</v>
      </c>
      <c r="F152" s="83" t="s">
        <v>97</v>
      </c>
      <c r="G152" s="1"/>
      <c r="H152" s="1"/>
    </row>
    <row r="153" ht="15.0" customHeight="1">
      <c r="A153" s="114" t="s">
        <v>97</v>
      </c>
      <c r="B153" s="114" t="s">
        <v>86</v>
      </c>
      <c r="C153" s="114" t="s">
        <v>4990</v>
      </c>
      <c r="D153" s="404">
        <v>30.0</v>
      </c>
      <c r="E153" s="405">
        <v>30.0</v>
      </c>
      <c r="F153" s="83" t="s">
        <v>97</v>
      </c>
      <c r="G153" s="1"/>
      <c r="H153" s="1"/>
    </row>
    <row r="154" ht="15.0" customHeight="1">
      <c r="A154" s="114" t="s">
        <v>97</v>
      </c>
      <c r="B154" s="114" t="s">
        <v>86</v>
      </c>
      <c r="C154" s="114" t="s">
        <v>4991</v>
      </c>
      <c r="D154" s="404">
        <v>30.0</v>
      </c>
      <c r="E154" s="405">
        <v>30.0</v>
      </c>
      <c r="F154" s="83" t="s">
        <v>97</v>
      </c>
      <c r="G154" s="1"/>
      <c r="H154" s="1"/>
    </row>
    <row r="155" ht="15.0" customHeight="1">
      <c r="A155" s="159" t="s">
        <v>104</v>
      </c>
      <c r="B155" s="159" t="s">
        <v>86</v>
      </c>
      <c r="C155" s="159" t="s">
        <v>4992</v>
      </c>
      <c r="D155" s="510">
        <v>20.0</v>
      </c>
      <c r="E155" s="400">
        <v>20.0</v>
      </c>
      <c r="F155" s="83" t="s">
        <v>104</v>
      </c>
      <c r="G155" s="1"/>
      <c r="H155" s="1"/>
    </row>
    <row r="156" ht="15.0" customHeight="1">
      <c r="A156" s="159" t="s">
        <v>104</v>
      </c>
      <c r="B156" s="159" t="s">
        <v>86</v>
      </c>
      <c r="C156" s="159" t="s">
        <v>4993</v>
      </c>
      <c r="D156" s="160">
        <v>30.0</v>
      </c>
      <c r="E156" s="400">
        <v>30.0</v>
      </c>
      <c r="F156" s="83" t="s">
        <v>104</v>
      </c>
      <c r="G156" s="1"/>
      <c r="H156" s="1"/>
    </row>
    <row r="157" ht="15.0" customHeight="1">
      <c r="A157" s="159" t="s">
        <v>104</v>
      </c>
      <c r="B157" s="159" t="s">
        <v>86</v>
      </c>
      <c r="C157" s="159" t="s">
        <v>4994</v>
      </c>
      <c r="D157" s="510">
        <v>20.0</v>
      </c>
      <c r="E157" s="400">
        <v>20.0</v>
      </c>
      <c r="F157" s="83" t="s">
        <v>104</v>
      </c>
      <c r="G157" s="1"/>
      <c r="H157" s="1"/>
    </row>
    <row r="158" ht="15.0" customHeight="1">
      <c r="A158" s="159" t="s">
        <v>104</v>
      </c>
      <c r="B158" s="159" t="s">
        <v>86</v>
      </c>
      <c r="C158" s="159" t="s">
        <v>4995</v>
      </c>
      <c r="D158" s="160">
        <v>20.0</v>
      </c>
      <c r="E158" s="400">
        <v>20.0</v>
      </c>
      <c r="F158" s="83" t="s">
        <v>104</v>
      </c>
      <c r="G158" s="1"/>
      <c r="H158" s="1"/>
    </row>
    <row r="159" ht="15.0" customHeight="1">
      <c r="A159" s="159" t="s">
        <v>104</v>
      </c>
      <c r="B159" s="159" t="s">
        <v>86</v>
      </c>
      <c r="C159" s="159" t="s">
        <v>4996</v>
      </c>
      <c r="D159" s="160">
        <v>20.0</v>
      </c>
      <c r="E159" s="400">
        <v>20.0</v>
      </c>
      <c r="F159" s="83" t="s">
        <v>104</v>
      </c>
      <c r="G159" s="1"/>
      <c r="H159" s="1"/>
    </row>
    <row r="160" ht="15.0" customHeight="1">
      <c r="A160" s="159" t="s">
        <v>104</v>
      </c>
      <c r="B160" s="159" t="s">
        <v>86</v>
      </c>
      <c r="C160" s="159" t="s">
        <v>4997</v>
      </c>
      <c r="D160" s="160">
        <v>20.0</v>
      </c>
      <c r="E160" s="400">
        <v>20.0</v>
      </c>
      <c r="F160" s="83" t="s">
        <v>104</v>
      </c>
      <c r="G160" s="1"/>
      <c r="H160" s="1"/>
    </row>
    <row r="161" ht="15.0" customHeight="1">
      <c r="A161" s="159" t="s">
        <v>104</v>
      </c>
      <c r="B161" s="159" t="s">
        <v>86</v>
      </c>
      <c r="C161" s="159" t="s">
        <v>4998</v>
      </c>
      <c r="D161" s="160">
        <v>20.0</v>
      </c>
      <c r="E161" s="400">
        <v>20.0</v>
      </c>
      <c r="F161" s="83" t="s">
        <v>104</v>
      </c>
      <c r="G161" s="1"/>
      <c r="H161" s="1"/>
    </row>
    <row r="162" ht="15.0" customHeight="1">
      <c r="A162" s="159" t="s">
        <v>104</v>
      </c>
      <c r="B162" s="159" t="s">
        <v>86</v>
      </c>
      <c r="C162" s="159" t="s">
        <v>4999</v>
      </c>
      <c r="D162" s="160">
        <v>10.0</v>
      </c>
      <c r="E162" s="400">
        <v>10.0</v>
      </c>
      <c r="F162" s="83" t="s">
        <v>104</v>
      </c>
      <c r="G162" s="1"/>
      <c r="H162" s="1"/>
    </row>
    <row r="163" ht="15.0" customHeight="1">
      <c r="A163" s="159" t="s">
        <v>104</v>
      </c>
      <c r="B163" s="159" t="s">
        <v>86</v>
      </c>
      <c r="C163" s="159" t="s">
        <v>5000</v>
      </c>
      <c r="D163" s="160">
        <v>10.0</v>
      </c>
      <c r="E163" s="400">
        <v>10.0</v>
      </c>
      <c r="F163" s="83" t="s">
        <v>104</v>
      </c>
      <c r="G163" s="1"/>
      <c r="H163" s="1"/>
    </row>
    <row r="164" ht="15.0" customHeight="1">
      <c r="A164" s="159" t="s">
        <v>104</v>
      </c>
      <c r="B164" s="159" t="s">
        <v>86</v>
      </c>
      <c r="C164" s="159" t="s">
        <v>5001</v>
      </c>
      <c r="D164" s="160">
        <v>10.0</v>
      </c>
      <c r="E164" s="400">
        <v>10.0</v>
      </c>
      <c r="F164" s="83" t="s">
        <v>104</v>
      </c>
      <c r="G164" s="1"/>
      <c r="H164" s="1"/>
    </row>
    <row r="165" ht="15.0" customHeight="1">
      <c r="A165" s="159" t="s">
        <v>104</v>
      </c>
      <c r="B165" s="159" t="s">
        <v>86</v>
      </c>
      <c r="C165" s="159" t="s">
        <v>5002</v>
      </c>
      <c r="D165" s="160">
        <v>10.0</v>
      </c>
      <c r="E165" s="400">
        <v>10.0</v>
      </c>
      <c r="F165" s="83" t="s">
        <v>104</v>
      </c>
      <c r="G165" s="1"/>
      <c r="H165" s="1"/>
    </row>
    <row r="166" ht="15.0" customHeight="1">
      <c r="A166" s="159" t="s">
        <v>104</v>
      </c>
      <c r="B166" s="159" t="s">
        <v>86</v>
      </c>
      <c r="C166" s="159" t="s">
        <v>5003</v>
      </c>
      <c r="D166" s="160">
        <v>10.0</v>
      </c>
      <c r="E166" s="400">
        <v>10.0</v>
      </c>
      <c r="F166" s="83" t="s">
        <v>104</v>
      </c>
      <c r="G166" s="1"/>
      <c r="H166" s="1"/>
    </row>
    <row r="167" ht="15.0" customHeight="1">
      <c r="A167" s="159" t="s">
        <v>104</v>
      </c>
      <c r="B167" s="159" t="s">
        <v>86</v>
      </c>
      <c r="C167" s="159" t="s">
        <v>5004</v>
      </c>
      <c r="D167" s="160">
        <v>10.0</v>
      </c>
      <c r="E167" s="400">
        <v>10.0</v>
      </c>
      <c r="F167" s="83" t="s">
        <v>104</v>
      </c>
      <c r="G167" s="1"/>
      <c r="H167" s="1"/>
    </row>
    <row r="168" ht="15.0" customHeight="1">
      <c r="A168" s="159" t="s">
        <v>104</v>
      </c>
      <c r="B168" s="159" t="s">
        <v>86</v>
      </c>
      <c r="C168" s="159" t="s">
        <v>5005</v>
      </c>
      <c r="D168" s="160">
        <v>10.0</v>
      </c>
      <c r="E168" s="400">
        <v>10.0</v>
      </c>
      <c r="F168" s="83" t="s">
        <v>104</v>
      </c>
      <c r="G168" s="1"/>
      <c r="H168" s="1"/>
    </row>
    <row r="169" ht="15.0" customHeight="1">
      <c r="A169" s="159" t="s">
        <v>104</v>
      </c>
      <c r="B169" s="159" t="s">
        <v>86</v>
      </c>
      <c r="C169" s="159" t="s">
        <v>5006</v>
      </c>
      <c r="D169" s="160">
        <v>10.0</v>
      </c>
      <c r="E169" s="400">
        <v>10.0</v>
      </c>
      <c r="F169" s="83" t="s">
        <v>104</v>
      </c>
      <c r="G169" s="1"/>
      <c r="H169" s="1"/>
    </row>
    <row r="170" ht="15.0" customHeight="1">
      <c r="A170" s="159" t="s">
        <v>104</v>
      </c>
      <c r="B170" s="159" t="s">
        <v>86</v>
      </c>
      <c r="C170" s="159" t="s">
        <v>5007</v>
      </c>
      <c r="D170" s="160">
        <v>10.0</v>
      </c>
      <c r="E170" s="400">
        <v>10.0</v>
      </c>
      <c r="F170" s="83" t="s">
        <v>104</v>
      </c>
      <c r="G170" s="1"/>
      <c r="H170" s="1"/>
    </row>
    <row r="171" ht="15.0" customHeight="1">
      <c r="A171" s="159" t="s">
        <v>104</v>
      </c>
      <c r="B171" s="159" t="s">
        <v>86</v>
      </c>
      <c r="C171" s="159" t="s">
        <v>5008</v>
      </c>
      <c r="D171" s="160">
        <v>10.0</v>
      </c>
      <c r="E171" s="400">
        <v>10.0</v>
      </c>
      <c r="F171" s="83" t="s">
        <v>104</v>
      </c>
      <c r="G171" s="1"/>
      <c r="H171" s="1"/>
    </row>
    <row r="172" ht="15.0" customHeight="1">
      <c r="A172" s="159" t="s">
        <v>104</v>
      </c>
      <c r="B172" s="159" t="s">
        <v>86</v>
      </c>
      <c r="C172" s="159" t="s">
        <v>5009</v>
      </c>
      <c r="D172" s="160">
        <v>10.0</v>
      </c>
      <c r="E172" s="400">
        <v>10.0</v>
      </c>
      <c r="F172" s="83" t="s">
        <v>104</v>
      </c>
      <c r="G172" s="1"/>
      <c r="H172" s="1"/>
    </row>
    <row r="173" ht="15.0" customHeight="1">
      <c r="A173" s="159" t="s">
        <v>104</v>
      </c>
      <c r="B173" s="159" t="s">
        <v>86</v>
      </c>
      <c r="C173" s="159" t="s">
        <v>5010</v>
      </c>
      <c r="D173" s="160">
        <v>10.0</v>
      </c>
      <c r="E173" s="400">
        <v>10.0</v>
      </c>
      <c r="F173" s="83" t="s">
        <v>104</v>
      </c>
      <c r="G173" s="1"/>
      <c r="H173" s="1"/>
    </row>
    <row r="174" ht="15.0" customHeight="1">
      <c r="A174" s="159" t="s">
        <v>104</v>
      </c>
      <c r="B174" s="159" t="s">
        <v>86</v>
      </c>
      <c r="C174" s="159" t="s">
        <v>5011</v>
      </c>
      <c r="D174" s="160">
        <v>10.0</v>
      </c>
      <c r="E174" s="400">
        <v>10.0</v>
      </c>
      <c r="F174" s="83" t="s">
        <v>104</v>
      </c>
      <c r="G174" s="1"/>
      <c r="H174" s="1"/>
    </row>
    <row r="175" ht="15.0" customHeight="1">
      <c r="A175" s="159" t="s">
        <v>104</v>
      </c>
      <c r="B175" s="159" t="s">
        <v>86</v>
      </c>
      <c r="C175" s="159" t="s">
        <v>5012</v>
      </c>
      <c r="D175" s="160">
        <v>10.0</v>
      </c>
      <c r="E175" s="400">
        <v>10.0</v>
      </c>
      <c r="F175" s="83" t="s">
        <v>104</v>
      </c>
      <c r="G175" s="1"/>
      <c r="H175" s="1"/>
    </row>
    <row r="176" ht="15.0" customHeight="1">
      <c r="A176" s="159" t="s">
        <v>104</v>
      </c>
      <c r="B176" s="159" t="s">
        <v>86</v>
      </c>
      <c r="C176" s="159" t="s">
        <v>5013</v>
      </c>
      <c r="D176" s="160">
        <v>10.0</v>
      </c>
      <c r="E176" s="400">
        <v>10.0</v>
      </c>
      <c r="F176" s="83" t="s">
        <v>104</v>
      </c>
      <c r="G176" s="1"/>
      <c r="H176" s="1"/>
    </row>
    <row r="177" ht="15.0" customHeight="1">
      <c r="A177" s="159" t="s">
        <v>104</v>
      </c>
      <c r="B177" s="159" t="s">
        <v>86</v>
      </c>
      <c r="C177" s="159" t="s">
        <v>5014</v>
      </c>
      <c r="D177" s="160">
        <v>10.0</v>
      </c>
      <c r="E177" s="400">
        <v>10.0</v>
      </c>
      <c r="F177" s="83" t="s">
        <v>104</v>
      </c>
      <c r="G177" s="1"/>
      <c r="H177" s="1"/>
    </row>
    <row r="178" ht="15.0" customHeight="1">
      <c r="A178" s="159" t="s">
        <v>104</v>
      </c>
      <c r="B178" s="159" t="s">
        <v>86</v>
      </c>
      <c r="C178" s="159" t="s">
        <v>5015</v>
      </c>
      <c r="D178" s="160">
        <v>10.0</v>
      </c>
      <c r="E178" s="400">
        <v>10.0</v>
      </c>
      <c r="F178" s="83" t="s">
        <v>104</v>
      </c>
      <c r="G178" s="1"/>
      <c r="H178" s="1"/>
    </row>
    <row r="179" ht="15.0" customHeight="1">
      <c r="A179" s="159" t="s">
        <v>104</v>
      </c>
      <c r="B179" s="159" t="s">
        <v>86</v>
      </c>
      <c r="C179" s="159" t="s">
        <v>5016</v>
      </c>
      <c r="D179" s="160">
        <v>10.0</v>
      </c>
      <c r="E179" s="400">
        <v>10.0</v>
      </c>
      <c r="F179" s="83" t="s">
        <v>104</v>
      </c>
      <c r="G179" s="1"/>
      <c r="H179" s="1"/>
    </row>
    <row r="180" ht="15.0" customHeight="1">
      <c r="A180" s="159" t="s">
        <v>104</v>
      </c>
      <c r="B180" s="159" t="s">
        <v>86</v>
      </c>
      <c r="C180" s="159" t="s">
        <v>5017</v>
      </c>
      <c r="D180" s="160">
        <v>10.0</v>
      </c>
      <c r="E180" s="400">
        <v>10.0</v>
      </c>
      <c r="F180" s="83" t="s">
        <v>104</v>
      </c>
      <c r="G180" s="1"/>
      <c r="H180" s="1"/>
    </row>
    <row r="181" ht="15.0" customHeight="1">
      <c r="A181" s="159" t="s">
        <v>104</v>
      </c>
      <c r="B181" s="159" t="s">
        <v>86</v>
      </c>
      <c r="C181" s="159" t="s">
        <v>5018</v>
      </c>
      <c r="D181" s="160">
        <v>10.0</v>
      </c>
      <c r="E181" s="400">
        <v>10.0</v>
      </c>
      <c r="F181" s="83" t="s">
        <v>104</v>
      </c>
      <c r="G181" s="1"/>
      <c r="H181" s="1"/>
    </row>
    <row r="182" ht="15.0" customHeight="1">
      <c r="A182" s="159" t="s">
        <v>104</v>
      </c>
      <c r="B182" s="159" t="s">
        <v>86</v>
      </c>
      <c r="C182" s="159" t="s">
        <v>5019</v>
      </c>
      <c r="D182" s="160">
        <v>10.0</v>
      </c>
      <c r="E182" s="400">
        <v>10.0</v>
      </c>
      <c r="F182" s="83" t="s">
        <v>104</v>
      </c>
      <c r="G182" s="1"/>
      <c r="H182" s="1"/>
    </row>
    <row r="183" ht="15.0" customHeight="1">
      <c r="A183" s="159" t="s">
        <v>104</v>
      </c>
      <c r="B183" s="159" t="s">
        <v>86</v>
      </c>
      <c r="C183" s="159" t="s">
        <v>5020</v>
      </c>
      <c r="D183" s="160">
        <v>10.0</v>
      </c>
      <c r="E183" s="400">
        <v>10.0</v>
      </c>
      <c r="F183" s="83" t="s">
        <v>104</v>
      </c>
      <c r="G183" s="1"/>
      <c r="H183" s="1"/>
    </row>
    <row r="184" ht="15.0" customHeight="1">
      <c r="A184" s="159" t="s">
        <v>104</v>
      </c>
      <c r="B184" s="159" t="s">
        <v>86</v>
      </c>
      <c r="C184" s="159" t="s">
        <v>5021</v>
      </c>
      <c r="D184" s="160">
        <v>10.0</v>
      </c>
      <c r="E184" s="400">
        <v>10.0</v>
      </c>
      <c r="F184" s="83" t="s">
        <v>104</v>
      </c>
      <c r="G184" s="1"/>
      <c r="H184" s="1"/>
    </row>
    <row r="185" ht="15.0" customHeight="1">
      <c r="A185" s="159" t="s">
        <v>4513</v>
      </c>
      <c r="B185" s="159" t="s">
        <v>86</v>
      </c>
      <c r="C185" s="134" t="s">
        <v>5022</v>
      </c>
      <c r="D185" s="510">
        <v>20.0</v>
      </c>
      <c r="E185" s="400">
        <v>20.0</v>
      </c>
      <c r="F185" s="83" t="s">
        <v>4513</v>
      </c>
      <c r="G185" s="1"/>
      <c r="H185" s="1"/>
    </row>
    <row r="186" ht="15.0" customHeight="1">
      <c r="A186" s="159" t="s">
        <v>4513</v>
      </c>
      <c r="B186" s="159" t="s">
        <v>86</v>
      </c>
      <c r="C186" s="134" t="s">
        <v>5023</v>
      </c>
      <c r="D186" s="160">
        <v>20.0</v>
      </c>
      <c r="E186" s="400">
        <v>20.0</v>
      </c>
      <c r="F186" s="83" t="s">
        <v>4513</v>
      </c>
      <c r="G186" s="1"/>
      <c r="H186" s="1"/>
    </row>
    <row r="187" ht="15.0" customHeight="1">
      <c r="A187" s="159" t="s">
        <v>4513</v>
      </c>
      <c r="B187" s="159" t="s">
        <v>86</v>
      </c>
      <c r="C187" s="134" t="s">
        <v>5024</v>
      </c>
      <c r="D187" s="510">
        <v>20.0</v>
      </c>
      <c r="E187" s="400">
        <v>20.0</v>
      </c>
      <c r="F187" s="83" t="s">
        <v>4513</v>
      </c>
      <c r="G187" s="1"/>
      <c r="H187" s="1"/>
    </row>
    <row r="188" ht="15.0" customHeight="1">
      <c r="A188" s="159" t="s">
        <v>4513</v>
      </c>
      <c r="B188" s="159" t="s">
        <v>86</v>
      </c>
      <c r="C188" s="134" t="s">
        <v>5025</v>
      </c>
      <c r="D188" s="160">
        <v>20.0</v>
      </c>
      <c r="E188" s="400">
        <v>20.0</v>
      </c>
      <c r="F188" s="83" t="s">
        <v>4513</v>
      </c>
      <c r="G188" s="1"/>
      <c r="H188" s="1"/>
    </row>
    <row r="189" ht="15.0" customHeight="1">
      <c r="A189" s="159" t="s">
        <v>4513</v>
      </c>
      <c r="B189" s="159" t="s">
        <v>86</v>
      </c>
      <c r="C189" s="159" t="s">
        <v>5026</v>
      </c>
      <c r="D189" s="160">
        <v>30.0</v>
      </c>
      <c r="E189" s="400">
        <v>30.0</v>
      </c>
      <c r="F189" s="83" t="s">
        <v>4513</v>
      </c>
      <c r="G189" s="1"/>
      <c r="H189" s="1"/>
    </row>
    <row r="190" ht="15.0" customHeight="1">
      <c r="A190" s="159" t="s">
        <v>4513</v>
      </c>
      <c r="B190" s="159" t="s">
        <v>86</v>
      </c>
      <c r="C190" s="159" t="s">
        <v>5027</v>
      </c>
      <c r="D190" s="160">
        <v>30.0</v>
      </c>
      <c r="E190" s="400">
        <v>30.0</v>
      </c>
      <c r="F190" s="83" t="s">
        <v>4513</v>
      </c>
      <c r="G190" s="1"/>
      <c r="H190" s="1"/>
    </row>
    <row r="191" ht="15.0" customHeight="1">
      <c r="A191" s="159" t="s">
        <v>4513</v>
      </c>
      <c r="B191" s="159" t="s">
        <v>86</v>
      </c>
      <c r="C191" s="159" t="s">
        <v>5028</v>
      </c>
      <c r="D191" s="160">
        <v>30.0</v>
      </c>
      <c r="E191" s="400">
        <v>30.0</v>
      </c>
      <c r="F191" s="83" t="s">
        <v>4513</v>
      </c>
      <c r="G191" s="1"/>
      <c r="H191" s="1"/>
    </row>
    <row r="192" ht="15.0" customHeight="1">
      <c r="A192" s="159" t="s">
        <v>4513</v>
      </c>
      <c r="B192" s="159" t="s">
        <v>86</v>
      </c>
      <c r="C192" s="134" t="s">
        <v>5029</v>
      </c>
      <c r="D192" s="160">
        <v>30.0</v>
      </c>
      <c r="E192" s="400">
        <v>30.0</v>
      </c>
      <c r="F192" s="83" t="s">
        <v>4513</v>
      </c>
      <c r="G192" s="1"/>
      <c r="H192" s="1"/>
    </row>
    <row r="193" ht="15.0" customHeight="1">
      <c r="A193" s="159" t="s">
        <v>4513</v>
      </c>
      <c r="B193" s="159" t="s">
        <v>86</v>
      </c>
      <c r="C193" s="134" t="s">
        <v>5030</v>
      </c>
      <c r="D193" s="160">
        <v>30.0</v>
      </c>
      <c r="E193" s="400">
        <v>30.0</v>
      </c>
      <c r="F193" s="83" t="s">
        <v>4513</v>
      </c>
      <c r="G193" s="1"/>
      <c r="H193" s="1"/>
    </row>
    <row r="194" ht="15.0" customHeight="1">
      <c r="A194" s="134" t="s">
        <v>2727</v>
      </c>
      <c r="B194" s="134" t="s">
        <v>86</v>
      </c>
      <c r="C194" s="134" t="s">
        <v>5031</v>
      </c>
      <c r="D194" s="421">
        <v>20.0</v>
      </c>
      <c r="E194" s="420">
        <v>20.0</v>
      </c>
      <c r="F194" s="83" t="s">
        <v>2727</v>
      </c>
      <c r="G194" s="1"/>
      <c r="H194" s="1"/>
    </row>
    <row r="195" ht="15.0" customHeight="1">
      <c r="A195" s="134" t="s">
        <v>2727</v>
      </c>
      <c r="B195" s="134" t="s">
        <v>86</v>
      </c>
      <c r="C195" s="134" t="s">
        <v>5032</v>
      </c>
      <c r="D195" s="421">
        <v>20.0</v>
      </c>
      <c r="E195" s="420">
        <v>20.0</v>
      </c>
      <c r="F195" s="83" t="s">
        <v>2727</v>
      </c>
      <c r="G195" s="1"/>
      <c r="H195" s="1"/>
    </row>
    <row r="196" ht="15.0" customHeight="1">
      <c r="A196" s="134" t="s">
        <v>2727</v>
      </c>
      <c r="B196" s="134" t="s">
        <v>86</v>
      </c>
      <c r="C196" s="134" t="s">
        <v>5033</v>
      </c>
      <c r="D196" s="421">
        <v>20.0</v>
      </c>
      <c r="E196" s="420">
        <v>20.0</v>
      </c>
      <c r="F196" s="83" t="s">
        <v>2727</v>
      </c>
      <c r="G196" s="1"/>
      <c r="H196" s="1"/>
    </row>
    <row r="197" ht="15.0" customHeight="1">
      <c r="A197" s="134" t="s">
        <v>2727</v>
      </c>
      <c r="B197" s="134" t="s">
        <v>86</v>
      </c>
      <c r="C197" s="134" t="s">
        <v>5034</v>
      </c>
      <c r="D197" s="421">
        <v>20.0</v>
      </c>
      <c r="E197" s="420">
        <v>20.0</v>
      </c>
      <c r="F197" s="83" t="s">
        <v>2727</v>
      </c>
      <c r="G197" s="1"/>
      <c r="H197" s="1"/>
    </row>
    <row r="198" ht="15.0" customHeight="1">
      <c r="A198" s="134" t="s">
        <v>2727</v>
      </c>
      <c r="B198" s="134" t="s">
        <v>86</v>
      </c>
      <c r="C198" s="134" t="s">
        <v>5035</v>
      </c>
      <c r="D198" s="421">
        <v>20.0</v>
      </c>
      <c r="E198" s="420">
        <v>20.0</v>
      </c>
      <c r="F198" s="83" t="s">
        <v>2727</v>
      </c>
      <c r="G198" s="1"/>
      <c r="H198" s="1"/>
    </row>
    <row r="199" ht="15.0" customHeight="1">
      <c r="A199" s="134" t="s">
        <v>2727</v>
      </c>
      <c r="B199" s="134" t="s">
        <v>86</v>
      </c>
      <c r="C199" s="163" t="s">
        <v>5036</v>
      </c>
      <c r="D199" s="421">
        <v>20.0</v>
      </c>
      <c r="E199" s="420">
        <v>20.0</v>
      </c>
      <c r="F199" s="83" t="s">
        <v>2727</v>
      </c>
      <c r="G199" s="1"/>
      <c r="H199" s="1"/>
    </row>
    <row r="200" ht="15.0" customHeight="1">
      <c r="A200" s="134" t="s">
        <v>2727</v>
      </c>
      <c r="B200" s="134" t="s">
        <v>86</v>
      </c>
      <c r="C200" s="134" t="s">
        <v>5037</v>
      </c>
      <c r="D200" s="421">
        <v>20.0</v>
      </c>
      <c r="E200" s="420">
        <v>20.0</v>
      </c>
      <c r="F200" s="83" t="s">
        <v>2727</v>
      </c>
      <c r="G200" s="1"/>
      <c r="H200" s="1"/>
    </row>
    <row r="201" ht="15.0" customHeight="1">
      <c r="A201" s="134" t="s">
        <v>2727</v>
      </c>
      <c r="B201" s="134" t="s">
        <v>86</v>
      </c>
      <c r="C201" s="134" t="s">
        <v>5038</v>
      </c>
      <c r="D201" s="421">
        <v>20.0</v>
      </c>
      <c r="E201" s="420">
        <v>20.0</v>
      </c>
      <c r="F201" s="83" t="s">
        <v>2727</v>
      </c>
      <c r="G201" s="1"/>
      <c r="H201" s="1"/>
    </row>
    <row r="202" ht="15.0" customHeight="1">
      <c r="A202" s="134" t="s">
        <v>2727</v>
      </c>
      <c r="B202" s="134" t="s">
        <v>86</v>
      </c>
      <c r="C202" s="134" t="s">
        <v>5039</v>
      </c>
      <c r="D202" s="421">
        <v>20.0</v>
      </c>
      <c r="E202" s="420">
        <v>20.0</v>
      </c>
      <c r="F202" s="83" t="s">
        <v>2727</v>
      </c>
      <c r="G202" s="1"/>
      <c r="H202" s="1"/>
    </row>
    <row r="203" ht="15.0" customHeight="1">
      <c r="A203" s="134" t="s">
        <v>2727</v>
      </c>
      <c r="B203" s="134" t="s">
        <v>86</v>
      </c>
      <c r="C203" s="134" t="s">
        <v>5040</v>
      </c>
      <c r="D203" s="421">
        <v>20.0</v>
      </c>
      <c r="E203" s="420">
        <v>20.0</v>
      </c>
      <c r="F203" s="83" t="s">
        <v>2727</v>
      </c>
      <c r="G203" s="1"/>
      <c r="H203" s="1"/>
    </row>
    <row r="204" ht="15.0" customHeight="1">
      <c r="A204" s="134" t="s">
        <v>2727</v>
      </c>
      <c r="B204" s="134" t="s">
        <v>86</v>
      </c>
      <c r="C204" s="134" t="s">
        <v>5041</v>
      </c>
      <c r="D204" s="421">
        <v>20.0</v>
      </c>
      <c r="E204" s="420">
        <v>20.0</v>
      </c>
      <c r="F204" s="83" t="s">
        <v>2727</v>
      </c>
      <c r="G204" s="1"/>
      <c r="H204" s="1"/>
    </row>
    <row r="205" ht="15.0" customHeight="1">
      <c r="A205" s="134" t="s">
        <v>2727</v>
      </c>
      <c r="B205" s="134" t="s">
        <v>86</v>
      </c>
      <c r="C205" s="134" t="s">
        <v>5042</v>
      </c>
      <c r="D205" s="421">
        <v>20.0</v>
      </c>
      <c r="E205" s="420">
        <v>20.0</v>
      </c>
      <c r="F205" s="83" t="s">
        <v>2727</v>
      </c>
      <c r="G205" s="1"/>
      <c r="H205" s="1"/>
    </row>
    <row r="206" ht="15.0" customHeight="1">
      <c r="A206" s="134" t="s">
        <v>2727</v>
      </c>
      <c r="B206" s="134" t="s">
        <v>86</v>
      </c>
      <c r="C206" s="134" t="s">
        <v>5043</v>
      </c>
      <c r="D206" s="421">
        <v>20.0</v>
      </c>
      <c r="E206" s="420">
        <v>20.0</v>
      </c>
      <c r="F206" s="83" t="s">
        <v>2727</v>
      </c>
      <c r="G206" s="1"/>
      <c r="H206" s="1"/>
    </row>
    <row r="207" ht="15.0" customHeight="1">
      <c r="A207" s="134" t="s">
        <v>2727</v>
      </c>
      <c r="B207" s="134" t="s">
        <v>86</v>
      </c>
      <c r="C207" s="134" t="s">
        <v>5044</v>
      </c>
      <c r="D207" s="421">
        <v>20.0</v>
      </c>
      <c r="E207" s="420">
        <v>20.0</v>
      </c>
      <c r="F207" s="83" t="s">
        <v>2727</v>
      </c>
      <c r="G207" s="1"/>
      <c r="H207" s="1"/>
    </row>
    <row r="208" ht="15.0" customHeight="1">
      <c r="A208" s="134" t="s">
        <v>2727</v>
      </c>
      <c r="B208" s="134" t="s">
        <v>86</v>
      </c>
      <c r="C208" s="134" t="s">
        <v>5045</v>
      </c>
      <c r="D208" s="421">
        <v>20.0</v>
      </c>
      <c r="E208" s="420">
        <v>20.0</v>
      </c>
      <c r="F208" s="83" t="s">
        <v>2727</v>
      </c>
      <c r="G208" s="1"/>
      <c r="H208" s="1"/>
    </row>
    <row r="209" ht="15.0" customHeight="1">
      <c r="A209" s="134" t="s">
        <v>2727</v>
      </c>
      <c r="B209" s="134" t="s">
        <v>86</v>
      </c>
      <c r="C209" s="134" t="s">
        <v>5046</v>
      </c>
      <c r="D209" s="421">
        <v>20.0</v>
      </c>
      <c r="E209" s="420">
        <v>20.0</v>
      </c>
      <c r="F209" s="83" t="s">
        <v>2727</v>
      </c>
      <c r="G209" s="1"/>
      <c r="H209" s="1"/>
    </row>
    <row r="210" ht="15.0" customHeight="1">
      <c r="A210" s="134" t="s">
        <v>2727</v>
      </c>
      <c r="B210" s="134" t="s">
        <v>86</v>
      </c>
      <c r="C210" s="134" t="s">
        <v>5047</v>
      </c>
      <c r="D210" s="421">
        <v>20.0</v>
      </c>
      <c r="E210" s="420">
        <v>20.0</v>
      </c>
      <c r="F210" s="83" t="s">
        <v>2727</v>
      </c>
      <c r="G210" s="1"/>
      <c r="H210" s="1"/>
    </row>
    <row r="211" ht="15.0" customHeight="1">
      <c r="A211" s="134" t="s">
        <v>2727</v>
      </c>
      <c r="B211" s="134" t="s">
        <v>86</v>
      </c>
      <c r="C211" s="134" t="s">
        <v>5048</v>
      </c>
      <c r="D211" s="421">
        <v>20.0</v>
      </c>
      <c r="E211" s="420">
        <v>20.0</v>
      </c>
      <c r="F211" s="83" t="s">
        <v>2727</v>
      </c>
      <c r="G211" s="1"/>
      <c r="H211" s="1"/>
    </row>
    <row r="212" ht="15.0" customHeight="1">
      <c r="A212" s="134" t="s">
        <v>2727</v>
      </c>
      <c r="B212" s="134" t="s">
        <v>86</v>
      </c>
      <c r="C212" s="134" t="s">
        <v>5049</v>
      </c>
      <c r="D212" s="421">
        <v>20.0</v>
      </c>
      <c r="E212" s="420">
        <v>20.0</v>
      </c>
      <c r="F212" s="83" t="s">
        <v>2727</v>
      </c>
      <c r="G212" s="1"/>
      <c r="H212" s="1"/>
    </row>
    <row r="213" ht="15.0" customHeight="1">
      <c r="A213" s="134" t="s">
        <v>2727</v>
      </c>
      <c r="B213" s="134" t="s">
        <v>86</v>
      </c>
      <c r="C213" s="134" t="s">
        <v>5050</v>
      </c>
      <c r="D213" s="421">
        <v>20.0</v>
      </c>
      <c r="E213" s="420">
        <v>20.0</v>
      </c>
      <c r="F213" s="83" t="s">
        <v>2727</v>
      </c>
      <c r="G213" s="1"/>
      <c r="H213" s="1"/>
    </row>
    <row r="214" ht="15.0" customHeight="1">
      <c r="A214" s="134" t="s">
        <v>2727</v>
      </c>
      <c r="B214" s="134" t="s">
        <v>86</v>
      </c>
      <c r="C214" s="134" t="s">
        <v>5051</v>
      </c>
      <c r="D214" s="421">
        <v>20.0</v>
      </c>
      <c r="E214" s="420">
        <v>20.0</v>
      </c>
      <c r="F214" s="83" t="s">
        <v>2727</v>
      </c>
      <c r="G214" s="1"/>
      <c r="H214" s="1"/>
    </row>
    <row r="215" ht="15.0" customHeight="1">
      <c r="A215" s="134" t="s">
        <v>2727</v>
      </c>
      <c r="B215" s="134" t="s">
        <v>86</v>
      </c>
      <c r="C215" s="134" t="s">
        <v>5052</v>
      </c>
      <c r="D215" s="421">
        <v>20.0</v>
      </c>
      <c r="E215" s="420">
        <v>20.0</v>
      </c>
      <c r="F215" s="83" t="s">
        <v>2727</v>
      </c>
      <c r="G215" s="1"/>
      <c r="H215" s="1"/>
    </row>
    <row r="216" ht="15.0" customHeight="1">
      <c r="A216" s="134" t="s">
        <v>2727</v>
      </c>
      <c r="B216" s="134" t="s">
        <v>86</v>
      </c>
      <c r="C216" s="134" t="s">
        <v>5053</v>
      </c>
      <c r="D216" s="421">
        <v>20.0</v>
      </c>
      <c r="E216" s="420">
        <v>20.0</v>
      </c>
      <c r="F216" s="83" t="s">
        <v>2727</v>
      </c>
      <c r="G216" s="1"/>
      <c r="H216" s="1"/>
    </row>
    <row r="217" ht="15.0" customHeight="1">
      <c r="A217" s="134" t="s">
        <v>2727</v>
      </c>
      <c r="B217" s="134" t="s">
        <v>86</v>
      </c>
      <c r="C217" s="134" t="s">
        <v>5054</v>
      </c>
      <c r="D217" s="421">
        <v>20.0</v>
      </c>
      <c r="E217" s="420">
        <v>20.0</v>
      </c>
      <c r="F217" s="83" t="s">
        <v>2727</v>
      </c>
      <c r="G217" s="1"/>
      <c r="H217" s="1"/>
    </row>
    <row r="218" ht="15.0" customHeight="1">
      <c r="A218" s="134" t="s">
        <v>2727</v>
      </c>
      <c r="B218" s="134" t="s">
        <v>86</v>
      </c>
      <c r="C218" s="163" t="s">
        <v>5055</v>
      </c>
      <c r="D218" s="421">
        <v>20.0</v>
      </c>
      <c r="E218" s="420">
        <v>20.0</v>
      </c>
      <c r="F218" s="83" t="s">
        <v>2727</v>
      </c>
      <c r="G218" s="1"/>
      <c r="H218" s="1"/>
    </row>
    <row r="219" ht="15.0" customHeight="1">
      <c r="A219" s="134" t="s">
        <v>2727</v>
      </c>
      <c r="B219" s="134" t="s">
        <v>86</v>
      </c>
      <c r="C219" s="163" t="s">
        <v>5056</v>
      </c>
      <c r="D219" s="421">
        <v>20.0</v>
      </c>
      <c r="E219" s="420">
        <v>20.0</v>
      </c>
      <c r="F219" s="83" t="s">
        <v>2727</v>
      </c>
      <c r="G219" s="1"/>
      <c r="H219" s="1"/>
    </row>
    <row r="220" ht="15.0" customHeight="1">
      <c r="A220" s="134" t="s">
        <v>2727</v>
      </c>
      <c r="B220" s="134" t="s">
        <v>86</v>
      </c>
      <c r="C220" s="163" t="s">
        <v>5057</v>
      </c>
      <c r="D220" s="421">
        <v>20.0</v>
      </c>
      <c r="E220" s="420">
        <v>20.0</v>
      </c>
      <c r="F220" s="83" t="s">
        <v>2727</v>
      </c>
      <c r="G220" s="1"/>
      <c r="H220" s="1"/>
    </row>
    <row r="221" ht="15.0" customHeight="1">
      <c r="A221" s="134" t="s">
        <v>2727</v>
      </c>
      <c r="B221" s="134" t="s">
        <v>86</v>
      </c>
      <c r="C221" s="163" t="s">
        <v>5058</v>
      </c>
      <c r="D221" s="421">
        <v>20.0</v>
      </c>
      <c r="E221" s="420">
        <v>20.0</v>
      </c>
      <c r="F221" s="83" t="s">
        <v>2727</v>
      </c>
      <c r="G221" s="1"/>
      <c r="H221" s="1"/>
    </row>
    <row r="222" ht="15.0" customHeight="1">
      <c r="A222" s="134" t="s">
        <v>2727</v>
      </c>
      <c r="B222" s="134" t="s">
        <v>86</v>
      </c>
      <c r="C222" s="134" t="s">
        <v>5059</v>
      </c>
      <c r="D222" s="421">
        <v>30.0</v>
      </c>
      <c r="E222" s="420">
        <v>30.0</v>
      </c>
      <c r="F222" s="83" t="s">
        <v>2727</v>
      </c>
      <c r="G222" s="1"/>
      <c r="H222" s="1"/>
    </row>
    <row r="223" ht="15.0" customHeight="1">
      <c r="A223" s="134" t="s">
        <v>2727</v>
      </c>
      <c r="B223" s="134" t="s">
        <v>86</v>
      </c>
      <c r="C223" s="134" t="s">
        <v>5060</v>
      </c>
      <c r="D223" s="421">
        <v>30.0</v>
      </c>
      <c r="E223" s="420">
        <v>30.0</v>
      </c>
      <c r="F223" s="83" t="s">
        <v>2727</v>
      </c>
      <c r="G223" s="1"/>
      <c r="H223" s="1"/>
    </row>
    <row r="224" ht="15.0" customHeight="1">
      <c r="A224" s="134" t="s">
        <v>2727</v>
      </c>
      <c r="B224" s="134" t="s">
        <v>86</v>
      </c>
      <c r="C224" s="134" t="s">
        <v>5061</v>
      </c>
      <c r="D224" s="421">
        <v>30.0</v>
      </c>
      <c r="E224" s="420">
        <v>30.0</v>
      </c>
      <c r="F224" s="83" t="s">
        <v>2727</v>
      </c>
      <c r="G224" s="1"/>
      <c r="H224" s="1"/>
    </row>
    <row r="225" ht="15.0" customHeight="1">
      <c r="A225" s="134" t="s">
        <v>2727</v>
      </c>
      <c r="B225" s="134" t="s">
        <v>86</v>
      </c>
      <c r="C225" s="134" t="s">
        <v>5062</v>
      </c>
      <c r="D225" s="421">
        <v>30.0</v>
      </c>
      <c r="E225" s="420">
        <v>30.0</v>
      </c>
      <c r="F225" s="83" t="s">
        <v>2727</v>
      </c>
      <c r="G225" s="1"/>
      <c r="H225" s="1"/>
    </row>
    <row r="226" ht="15.0" customHeight="1">
      <c r="A226" s="134" t="s">
        <v>2727</v>
      </c>
      <c r="B226" s="134" t="s">
        <v>86</v>
      </c>
      <c r="C226" s="134" t="s">
        <v>5063</v>
      </c>
      <c r="D226" s="421">
        <v>30.0</v>
      </c>
      <c r="E226" s="420">
        <v>30.0</v>
      </c>
      <c r="F226" s="83" t="s">
        <v>2727</v>
      </c>
      <c r="G226" s="1"/>
      <c r="H226" s="1"/>
    </row>
    <row r="227" ht="15.0" customHeight="1">
      <c r="A227" s="134" t="s">
        <v>2727</v>
      </c>
      <c r="B227" s="134" t="s">
        <v>86</v>
      </c>
      <c r="C227" s="134" t="s">
        <v>5064</v>
      </c>
      <c r="D227" s="421">
        <v>30.0</v>
      </c>
      <c r="E227" s="420">
        <v>30.0</v>
      </c>
      <c r="F227" s="83" t="s">
        <v>2727</v>
      </c>
      <c r="G227" s="1"/>
      <c r="H227" s="1"/>
    </row>
    <row r="228" ht="15.0" customHeight="1">
      <c r="A228" s="134" t="s">
        <v>2727</v>
      </c>
      <c r="B228" s="134" t="s">
        <v>86</v>
      </c>
      <c r="C228" s="134" t="s">
        <v>5065</v>
      </c>
      <c r="D228" s="421">
        <v>30.0</v>
      </c>
      <c r="E228" s="420">
        <v>30.0</v>
      </c>
      <c r="F228" s="83" t="s">
        <v>2727</v>
      </c>
      <c r="G228" s="1"/>
      <c r="H228" s="1"/>
    </row>
    <row r="229" ht="15.0" customHeight="1">
      <c r="A229" s="134" t="s">
        <v>2727</v>
      </c>
      <c r="B229" s="134" t="s">
        <v>86</v>
      </c>
      <c r="C229" s="134" t="s">
        <v>5066</v>
      </c>
      <c r="D229" s="421">
        <v>30.0</v>
      </c>
      <c r="E229" s="420">
        <v>30.0</v>
      </c>
      <c r="F229" s="83" t="s">
        <v>2727</v>
      </c>
      <c r="G229" s="1"/>
      <c r="H229" s="1"/>
    </row>
    <row r="230" ht="15.0" customHeight="1">
      <c r="A230" s="134" t="s">
        <v>2727</v>
      </c>
      <c r="B230" s="134" t="s">
        <v>86</v>
      </c>
      <c r="C230" s="134" t="s">
        <v>5067</v>
      </c>
      <c r="D230" s="421">
        <v>30.0</v>
      </c>
      <c r="E230" s="420">
        <v>30.0</v>
      </c>
      <c r="F230" s="83" t="s">
        <v>2727</v>
      </c>
      <c r="G230" s="1"/>
      <c r="H230" s="1"/>
    </row>
    <row r="231" ht="15.0" customHeight="1">
      <c r="A231" s="134" t="s">
        <v>2727</v>
      </c>
      <c r="B231" s="134" t="s">
        <v>86</v>
      </c>
      <c r="C231" s="134" t="s">
        <v>5068</v>
      </c>
      <c r="D231" s="421">
        <v>30.0</v>
      </c>
      <c r="E231" s="420">
        <v>30.0</v>
      </c>
      <c r="F231" s="83" t="s">
        <v>2727</v>
      </c>
      <c r="G231" s="1"/>
      <c r="H231" s="1"/>
    </row>
    <row r="232" ht="15.0" customHeight="1">
      <c r="A232" s="134" t="s">
        <v>2727</v>
      </c>
      <c r="B232" s="134" t="s">
        <v>86</v>
      </c>
      <c r="C232" s="134" t="s">
        <v>5069</v>
      </c>
      <c r="D232" s="421">
        <v>30.0</v>
      </c>
      <c r="E232" s="420">
        <v>30.0</v>
      </c>
      <c r="F232" s="83" t="s">
        <v>2727</v>
      </c>
      <c r="G232" s="1"/>
      <c r="H232" s="1"/>
    </row>
    <row r="233" ht="15.0" customHeight="1">
      <c r="A233" s="134" t="s">
        <v>2727</v>
      </c>
      <c r="B233" s="134" t="s">
        <v>86</v>
      </c>
      <c r="C233" s="134" t="s">
        <v>5070</v>
      </c>
      <c r="D233" s="421">
        <v>30.0</v>
      </c>
      <c r="E233" s="420">
        <v>30.0</v>
      </c>
      <c r="F233" s="83" t="s">
        <v>2727</v>
      </c>
      <c r="G233" s="1"/>
      <c r="H233" s="1"/>
    </row>
    <row r="234" ht="15.0" customHeight="1">
      <c r="A234" s="134" t="s">
        <v>2727</v>
      </c>
      <c r="B234" s="134" t="s">
        <v>86</v>
      </c>
      <c r="C234" s="134" t="s">
        <v>5071</v>
      </c>
      <c r="D234" s="421">
        <v>30.0</v>
      </c>
      <c r="E234" s="420">
        <v>30.0</v>
      </c>
      <c r="F234" s="83" t="s">
        <v>2727</v>
      </c>
      <c r="G234" s="1"/>
      <c r="H234" s="1"/>
    </row>
    <row r="235" ht="15.0" customHeight="1">
      <c r="A235" s="134" t="s">
        <v>2727</v>
      </c>
      <c r="B235" s="134" t="s">
        <v>86</v>
      </c>
      <c r="C235" s="134" t="s">
        <v>5072</v>
      </c>
      <c r="D235" s="421">
        <v>30.0</v>
      </c>
      <c r="E235" s="420">
        <v>30.0</v>
      </c>
      <c r="F235" s="83" t="s">
        <v>2727</v>
      </c>
      <c r="G235" s="1"/>
      <c r="H235" s="1"/>
    </row>
    <row r="236" ht="15.0" customHeight="1">
      <c r="A236" s="134" t="s">
        <v>2727</v>
      </c>
      <c r="B236" s="134" t="s">
        <v>86</v>
      </c>
      <c r="C236" s="134" t="s">
        <v>5073</v>
      </c>
      <c r="D236" s="421">
        <v>30.0</v>
      </c>
      <c r="E236" s="420">
        <v>30.0</v>
      </c>
      <c r="F236" s="83" t="s">
        <v>2727</v>
      </c>
      <c r="G236" s="1"/>
      <c r="H236" s="1"/>
    </row>
    <row r="237" ht="15.0" customHeight="1">
      <c r="A237" s="134" t="s">
        <v>2727</v>
      </c>
      <c r="B237" s="134" t="s">
        <v>86</v>
      </c>
      <c r="C237" s="134" t="s">
        <v>5074</v>
      </c>
      <c r="D237" s="421">
        <v>30.0</v>
      </c>
      <c r="E237" s="420">
        <v>30.0</v>
      </c>
      <c r="F237" s="83" t="s">
        <v>2727</v>
      </c>
      <c r="G237" s="1"/>
      <c r="H237" s="1"/>
    </row>
    <row r="238" ht="15.0" customHeight="1">
      <c r="A238" s="134" t="s">
        <v>2727</v>
      </c>
      <c r="B238" s="134" t="s">
        <v>86</v>
      </c>
      <c r="C238" s="134" t="s">
        <v>5075</v>
      </c>
      <c r="D238" s="421">
        <v>30.0</v>
      </c>
      <c r="E238" s="420">
        <v>30.0</v>
      </c>
      <c r="F238" s="83" t="s">
        <v>2727</v>
      </c>
      <c r="G238" s="1"/>
      <c r="H238" s="1"/>
    </row>
    <row r="239" ht="15.0" customHeight="1">
      <c r="A239" s="159" t="s">
        <v>5076</v>
      </c>
      <c r="B239" s="159" t="s">
        <v>86</v>
      </c>
      <c r="C239" s="159" t="s">
        <v>5077</v>
      </c>
      <c r="D239" s="160">
        <v>20.0</v>
      </c>
      <c r="E239" s="400">
        <v>20.0</v>
      </c>
      <c r="F239" s="83" t="s">
        <v>5076</v>
      </c>
      <c r="G239" s="1"/>
      <c r="H239" s="1"/>
    </row>
    <row r="240" ht="15.0" customHeight="1">
      <c r="A240" s="159" t="s">
        <v>5076</v>
      </c>
      <c r="B240" s="159" t="s">
        <v>86</v>
      </c>
      <c r="C240" s="159" t="s">
        <v>5078</v>
      </c>
      <c r="D240" s="160">
        <v>20.0</v>
      </c>
      <c r="E240" s="400">
        <v>20.0</v>
      </c>
      <c r="F240" s="83" t="s">
        <v>5076</v>
      </c>
      <c r="G240" s="1"/>
      <c r="H240" s="1"/>
    </row>
    <row r="241" ht="15.0" customHeight="1">
      <c r="A241" s="159" t="s">
        <v>5076</v>
      </c>
      <c r="B241" s="159" t="s">
        <v>86</v>
      </c>
      <c r="C241" s="159" t="s">
        <v>5079</v>
      </c>
      <c r="D241" s="160">
        <v>20.0</v>
      </c>
      <c r="E241" s="400">
        <v>20.0</v>
      </c>
      <c r="F241" s="83" t="s">
        <v>5076</v>
      </c>
      <c r="G241" s="1"/>
      <c r="H241" s="1"/>
    </row>
    <row r="242" ht="15.0" customHeight="1">
      <c r="A242" s="159" t="s">
        <v>5076</v>
      </c>
      <c r="B242" s="159" t="s">
        <v>86</v>
      </c>
      <c r="C242" s="159" t="s">
        <v>5080</v>
      </c>
      <c r="D242" s="160">
        <v>20.0</v>
      </c>
      <c r="E242" s="400">
        <v>20.0</v>
      </c>
      <c r="F242" s="83" t="s">
        <v>5076</v>
      </c>
      <c r="G242" s="1"/>
      <c r="H242" s="1"/>
    </row>
    <row r="243" ht="15.0" customHeight="1">
      <c r="A243" s="159" t="s">
        <v>5076</v>
      </c>
      <c r="B243" s="159" t="s">
        <v>86</v>
      </c>
      <c r="C243" s="159" t="s">
        <v>5081</v>
      </c>
      <c r="D243" s="160">
        <v>20.0</v>
      </c>
      <c r="E243" s="400">
        <v>20.0</v>
      </c>
      <c r="F243" s="83" t="s">
        <v>5076</v>
      </c>
      <c r="G243" s="1"/>
      <c r="H243" s="1"/>
    </row>
    <row r="244" ht="15.0" customHeight="1">
      <c r="A244" s="159" t="s">
        <v>5076</v>
      </c>
      <c r="B244" s="159" t="s">
        <v>86</v>
      </c>
      <c r="C244" s="159" t="s">
        <v>5082</v>
      </c>
      <c r="D244" s="160">
        <v>20.0</v>
      </c>
      <c r="E244" s="400">
        <v>20.0</v>
      </c>
      <c r="F244" s="83" t="s">
        <v>5076</v>
      </c>
      <c r="G244" s="1"/>
      <c r="H244" s="1"/>
    </row>
    <row r="245" ht="15.0" customHeight="1">
      <c r="A245" s="159" t="s">
        <v>5076</v>
      </c>
      <c r="B245" s="159" t="s">
        <v>86</v>
      </c>
      <c r="C245" s="159" t="s">
        <v>5083</v>
      </c>
      <c r="D245" s="160">
        <v>30.0</v>
      </c>
      <c r="E245" s="400">
        <v>30.0</v>
      </c>
      <c r="F245" s="83" t="s">
        <v>5076</v>
      </c>
      <c r="G245" s="1"/>
      <c r="H245" s="1"/>
    </row>
    <row r="246" ht="15.0" customHeight="1">
      <c r="A246" s="159" t="s">
        <v>5076</v>
      </c>
      <c r="B246" s="159" t="s">
        <v>86</v>
      </c>
      <c r="C246" s="159" t="s">
        <v>5084</v>
      </c>
      <c r="D246" s="160">
        <v>20.0</v>
      </c>
      <c r="E246" s="400">
        <v>20.0</v>
      </c>
      <c r="F246" s="83" t="s">
        <v>5076</v>
      </c>
      <c r="G246" s="1"/>
      <c r="H246" s="1"/>
    </row>
    <row r="247" ht="15.0" customHeight="1">
      <c r="A247" s="159" t="s">
        <v>5076</v>
      </c>
      <c r="B247" s="159" t="s">
        <v>86</v>
      </c>
      <c r="C247" s="159" t="s">
        <v>5085</v>
      </c>
      <c r="D247" s="160">
        <v>20.0</v>
      </c>
      <c r="E247" s="400">
        <v>20.0</v>
      </c>
      <c r="F247" s="83" t="s">
        <v>5076</v>
      </c>
      <c r="G247" s="1"/>
      <c r="H247" s="1"/>
    </row>
    <row r="248" ht="15.0" customHeight="1">
      <c r="A248" s="159" t="s">
        <v>5086</v>
      </c>
      <c r="B248" s="159" t="s">
        <v>2718</v>
      </c>
      <c r="C248" s="159" t="s">
        <v>5087</v>
      </c>
      <c r="D248" s="510">
        <v>20.0</v>
      </c>
      <c r="E248" s="400">
        <v>20.0</v>
      </c>
      <c r="F248" s="83" t="s">
        <v>5086</v>
      </c>
      <c r="G248" s="1"/>
      <c r="H248" s="1"/>
    </row>
    <row r="249" ht="15.0" customHeight="1">
      <c r="A249" s="159" t="s">
        <v>5086</v>
      </c>
      <c r="B249" s="159" t="s">
        <v>2718</v>
      </c>
      <c r="C249" s="159" t="s">
        <v>5088</v>
      </c>
      <c r="D249" s="510">
        <v>20.0</v>
      </c>
      <c r="E249" s="400">
        <v>20.0</v>
      </c>
      <c r="F249" s="83" t="s">
        <v>5086</v>
      </c>
      <c r="G249" s="1"/>
      <c r="H249" s="1"/>
    </row>
    <row r="250" ht="15.0" customHeight="1">
      <c r="A250" s="159" t="s">
        <v>5086</v>
      </c>
      <c r="B250" s="159" t="s">
        <v>2718</v>
      </c>
      <c r="C250" s="159" t="s">
        <v>5089</v>
      </c>
      <c r="D250" s="510">
        <v>30.0</v>
      </c>
      <c r="E250" s="400">
        <v>30.0</v>
      </c>
      <c r="F250" s="83" t="s">
        <v>5086</v>
      </c>
      <c r="G250" s="1"/>
      <c r="H250" s="1"/>
    </row>
    <row r="251" ht="15.0" customHeight="1">
      <c r="A251" s="159" t="s">
        <v>112</v>
      </c>
      <c r="B251" s="159" t="s">
        <v>86</v>
      </c>
      <c r="C251" s="159" t="s">
        <v>5090</v>
      </c>
      <c r="D251" s="510">
        <v>20.0</v>
      </c>
      <c r="E251" s="400">
        <v>20.0</v>
      </c>
      <c r="F251" s="83" t="s">
        <v>112</v>
      </c>
      <c r="G251" s="1"/>
      <c r="H251" s="1"/>
    </row>
    <row r="252" ht="15.0" customHeight="1">
      <c r="A252" s="159" t="s">
        <v>112</v>
      </c>
      <c r="B252" s="159" t="s">
        <v>86</v>
      </c>
      <c r="C252" s="159" t="s">
        <v>5091</v>
      </c>
      <c r="D252" s="160">
        <v>20.0</v>
      </c>
      <c r="E252" s="400">
        <v>20.0</v>
      </c>
      <c r="F252" s="83" t="s">
        <v>112</v>
      </c>
      <c r="G252" s="1"/>
      <c r="H252" s="1"/>
    </row>
    <row r="253" ht="15.0" customHeight="1">
      <c r="A253" s="159" t="s">
        <v>112</v>
      </c>
      <c r="B253" s="159" t="s">
        <v>86</v>
      </c>
      <c r="C253" s="159" t="s">
        <v>5092</v>
      </c>
      <c r="D253" s="510">
        <v>20.0</v>
      </c>
      <c r="E253" s="400">
        <v>20.0</v>
      </c>
      <c r="F253" s="83" t="s">
        <v>112</v>
      </c>
      <c r="G253" s="1"/>
      <c r="H253" s="1"/>
    </row>
    <row r="254" ht="15.0" customHeight="1">
      <c r="A254" s="159" t="s">
        <v>112</v>
      </c>
      <c r="B254" s="159" t="s">
        <v>86</v>
      </c>
      <c r="C254" s="159" t="s">
        <v>5093</v>
      </c>
      <c r="D254" s="160">
        <v>20.0</v>
      </c>
      <c r="E254" s="400">
        <v>20.0</v>
      </c>
      <c r="F254" s="83" t="s">
        <v>112</v>
      </c>
      <c r="G254" s="1"/>
      <c r="H254" s="1"/>
    </row>
    <row r="255" ht="15.0" customHeight="1">
      <c r="A255" s="159" t="s">
        <v>112</v>
      </c>
      <c r="B255" s="159" t="s">
        <v>86</v>
      </c>
      <c r="C255" s="159" t="s">
        <v>5094</v>
      </c>
      <c r="D255" s="160">
        <v>20.0</v>
      </c>
      <c r="E255" s="400">
        <v>20.0</v>
      </c>
      <c r="F255" s="83" t="s">
        <v>112</v>
      </c>
      <c r="G255" s="1"/>
      <c r="H255" s="1"/>
    </row>
    <row r="256" ht="15.0" customHeight="1">
      <c r="A256" s="159" t="s">
        <v>112</v>
      </c>
      <c r="B256" s="159" t="s">
        <v>86</v>
      </c>
      <c r="C256" s="159" t="s">
        <v>5095</v>
      </c>
      <c r="D256" s="160">
        <v>20.0</v>
      </c>
      <c r="E256" s="400">
        <v>20.0</v>
      </c>
      <c r="F256" s="83" t="s">
        <v>112</v>
      </c>
      <c r="G256" s="1"/>
      <c r="H256" s="1"/>
    </row>
    <row r="257" ht="15.0" customHeight="1">
      <c r="A257" s="159" t="s">
        <v>2624</v>
      </c>
      <c r="B257" s="159" t="s">
        <v>2718</v>
      </c>
      <c r="C257" s="159" t="s">
        <v>5096</v>
      </c>
      <c r="D257" s="510">
        <v>20.0</v>
      </c>
      <c r="E257" s="400">
        <v>20.0</v>
      </c>
      <c r="F257" s="83" t="s">
        <v>2624</v>
      </c>
      <c r="G257" s="1"/>
      <c r="H257" s="1"/>
    </row>
    <row r="258" ht="15.0" customHeight="1">
      <c r="A258" s="159" t="s">
        <v>2624</v>
      </c>
      <c r="B258" s="159" t="s">
        <v>2718</v>
      </c>
      <c r="C258" s="159" t="s">
        <v>5097</v>
      </c>
      <c r="D258" s="510">
        <v>20.0</v>
      </c>
      <c r="E258" s="400">
        <v>20.0</v>
      </c>
      <c r="F258" s="83" t="s">
        <v>2624</v>
      </c>
      <c r="G258" s="1"/>
      <c r="H258" s="1"/>
    </row>
    <row r="259" ht="15.0" customHeight="1">
      <c r="A259" s="159" t="s">
        <v>2624</v>
      </c>
      <c r="B259" s="159" t="s">
        <v>2718</v>
      </c>
      <c r="C259" s="159" t="s">
        <v>5098</v>
      </c>
      <c r="D259" s="510">
        <v>20.0</v>
      </c>
      <c r="E259" s="400">
        <v>20.0</v>
      </c>
      <c r="F259" s="83" t="s">
        <v>2624</v>
      </c>
      <c r="G259" s="1"/>
      <c r="H259" s="1"/>
    </row>
    <row r="260" ht="15.0" customHeight="1">
      <c r="A260" s="159" t="s">
        <v>2624</v>
      </c>
      <c r="B260" s="159" t="s">
        <v>2718</v>
      </c>
      <c r="C260" s="159" t="s">
        <v>5099</v>
      </c>
      <c r="D260" s="510">
        <v>20.0</v>
      </c>
      <c r="E260" s="400">
        <v>20.0</v>
      </c>
      <c r="F260" s="83" t="s">
        <v>2624</v>
      </c>
      <c r="G260" s="1"/>
      <c r="H260" s="1"/>
    </row>
    <row r="261" ht="15.0" customHeight="1">
      <c r="A261" s="159" t="s">
        <v>2624</v>
      </c>
      <c r="B261" s="159" t="s">
        <v>2718</v>
      </c>
      <c r="C261" s="159" t="s">
        <v>5100</v>
      </c>
      <c r="D261" s="510">
        <v>30.0</v>
      </c>
      <c r="E261" s="400">
        <v>30.0</v>
      </c>
      <c r="F261" s="83" t="s">
        <v>2624</v>
      </c>
      <c r="G261" s="1"/>
      <c r="H261" s="1"/>
    </row>
    <row r="262" ht="15.0" customHeight="1">
      <c r="A262" s="159" t="s">
        <v>2624</v>
      </c>
      <c r="B262" s="159" t="s">
        <v>2718</v>
      </c>
      <c r="C262" s="159" t="s">
        <v>5101</v>
      </c>
      <c r="D262" s="510">
        <v>30.0</v>
      </c>
      <c r="E262" s="400">
        <v>30.0</v>
      </c>
      <c r="F262" s="83" t="s">
        <v>2624</v>
      </c>
      <c r="G262" s="1"/>
      <c r="H262" s="1"/>
    </row>
    <row r="263" ht="15.0" customHeight="1">
      <c r="A263" s="159" t="s">
        <v>2624</v>
      </c>
      <c r="B263" s="159" t="s">
        <v>2718</v>
      </c>
      <c r="C263" s="159" t="s">
        <v>5102</v>
      </c>
      <c r="D263" s="510">
        <v>30.0</v>
      </c>
      <c r="E263" s="400">
        <v>30.0</v>
      </c>
      <c r="F263" s="83" t="s">
        <v>2624</v>
      </c>
      <c r="G263" s="1"/>
      <c r="H263" s="1"/>
    </row>
    <row r="264" ht="15.0" customHeight="1">
      <c r="A264" s="159" t="s">
        <v>2624</v>
      </c>
      <c r="B264" s="159" t="s">
        <v>2718</v>
      </c>
      <c r="C264" s="159" t="s">
        <v>5103</v>
      </c>
      <c r="D264" s="510">
        <v>30.0</v>
      </c>
      <c r="E264" s="400">
        <v>30.0</v>
      </c>
      <c r="F264" s="83" t="s">
        <v>2624</v>
      </c>
      <c r="G264" s="1"/>
      <c r="H264" s="1"/>
    </row>
    <row r="265" ht="15.0" customHeight="1">
      <c r="A265" s="134" t="s">
        <v>116</v>
      </c>
      <c r="B265" s="134" t="s">
        <v>86</v>
      </c>
      <c r="C265" s="134" t="s">
        <v>5104</v>
      </c>
      <c r="D265" s="421">
        <v>20.0</v>
      </c>
      <c r="E265" s="420">
        <v>20.0</v>
      </c>
      <c r="F265" s="83" t="s">
        <v>116</v>
      </c>
      <c r="G265" s="1"/>
      <c r="H265" s="1"/>
    </row>
    <row r="266" ht="15.0" customHeight="1">
      <c r="A266" s="134" t="s">
        <v>116</v>
      </c>
      <c r="B266" s="134" t="s">
        <v>86</v>
      </c>
      <c r="C266" s="134" t="s">
        <v>5105</v>
      </c>
      <c r="D266" s="421">
        <v>20.0</v>
      </c>
      <c r="E266" s="420">
        <v>20.0</v>
      </c>
      <c r="F266" s="83" t="s">
        <v>116</v>
      </c>
      <c r="G266" s="1"/>
      <c r="H266" s="1"/>
    </row>
    <row r="267" ht="15.0" customHeight="1">
      <c r="A267" s="134" t="s">
        <v>116</v>
      </c>
      <c r="B267" s="134" t="s">
        <v>86</v>
      </c>
      <c r="C267" s="134" t="s">
        <v>5106</v>
      </c>
      <c r="D267" s="421">
        <v>20.0</v>
      </c>
      <c r="E267" s="420">
        <v>20.0</v>
      </c>
      <c r="F267" s="83" t="s">
        <v>116</v>
      </c>
      <c r="G267" s="1"/>
      <c r="H267" s="1"/>
    </row>
    <row r="268" ht="15.0" customHeight="1">
      <c r="A268" s="134" t="s">
        <v>116</v>
      </c>
      <c r="B268" s="134" t="s">
        <v>86</v>
      </c>
      <c r="C268" s="134" t="s">
        <v>5107</v>
      </c>
      <c r="D268" s="421">
        <v>20.0</v>
      </c>
      <c r="E268" s="420">
        <v>20.0</v>
      </c>
      <c r="F268" s="83" t="s">
        <v>116</v>
      </c>
      <c r="G268" s="1"/>
      <c r="H268" s="1"/>
    </row>
    <row r="269" ht="15.0" customHeight="1">
      <c r="A269" s="134" t="s">
        <v>116</v>
      </c>
      <c r="B269" s="134" t="s">
        <v>86</v>
      </c>
      <c r="C269" s="134" t="s">
        <v>5108</v>
      </c>
      <c r="D269" s="421">
        <v>20.0</v>
      </c>
      <c r="E269" s="420">
        <v>20.0</v>
      </c>
      <c r="F269" s="83" t="s">
        <v>116</v>
      </c>
      <c r="G269" s="1"/>
      <c r="H269" s="1"/>
    </row>
    <row r="270" ht="15.0" customHeight="1">
      <c r="A270" s="134" t="s">
        <v>116</v>
      </c>
      <c r="B270" s="134" t="s">
        <v>86</v>
      </c>
      <c r="C270" s="134" t="s">
        <v>5109</v>
      </c>
      <c r="D270" s="421">
        <v>20.0</v>
      </c>
      <c r="E270" s="420">
        <v>20.0</v>
      </c>
      <c r="F270" s="83" t="s">
        <v>116</v>
      </c>
      <c r="G270" s="1"/>
      <c r="H270" s="1"/>
    </row>
    <row r="271" ht="15.0" customHeight="1">
      <c r="A271" s="134" t="s">
        <v>116</v>
      </c>
      <c r="B271" s="134" t="s">
        <v>86</v>
      </c>
      <c r="C271" s="134" t="s">
        <v>5110</v>
      </c>
      <c r="D271" s="421">
        <v>20.0</v>
      </c>
      <c r="E271" s="420">
        <v>20.0</v>
      </c>
      <c r="F271" s="83" t="s">
        <v>116</v>
      </c>
      <c r="G271" s="1"/>
      <c r="H271" s="1"/>
    </row>
    <row r="272" ht="15.0" customHeight="1">
      <c r="A272" s="134" t="s">
        <v>116</v>
      </c>
      <c r="B272" s="134" t="s">
        <v>86</v>
      </c>
      <c r="C272" s="134" t="s">
        <v>5111</v>
      </c>
      <c r="D272" s="421">
        <v>20.0</v>
      </c>
      <c r="E272" s="420">
        <v>20.0</v>
      </c>
      <c r="F272" s="83" t="s">
        <v>116</v>
      </c>
      <c r="G272" s="1"/>
      <c r="H272" s="1"/>
    </row>
    <row r="273" ht="15.0" customHeight="1">
      <c r="A273" s="134" t="s">
        <v>116</v>
      </c>
      <c r="B273" s="134" t="s">
        <v>86</v>
      </c>
      <c r="C273" s="134" t="s">
        <v>5112</v>
      </c>
      <c r="D273" s="421">
        <v>20.0</v>
      </c>
      <c r="E273" s="420">
        <v>20.0</v>
      </c>
      <c r="F273" s="83" t="s">
        <v>116</v>
      </c>
      <c r="G273" s="1"/>
      <c r="H273" s="1"/>
    </row>
    <row r="274" ht="15.0" customHeight="1">
      <c r="A274" s="134" t="s">
        <v>116</v>
      </c>
      <c r="B274" s="134" t="s">
        <v>86</v>
      </c>
      <c r="C274" s="134" t="s">
        <v>5113</v>
      </c>
      <c r="D274" s="421">
        <v>20.0</v>
      </c>
      <c r="E274" s="420">
        <v>20.0</v>
      </c>
      <c r="F274" s="83" t="s">
        <v>116</v>
      </c>
      <c r="G274" s="1"/>
      <c r="H274" s="1"/>
    </row>
    <row r="275" ht="15.0" customHeight="1">
      <c r="A275" s="134" t="s">
        <v>116</v>
      </c>
      <c r="B275" s="134" t="s">
        <v>86</v>
      </c>
      <c r="C275" s="134" t="s">
        <v>5114</v>
      </c>
      <c r="D275" s="421">
        <v>20.0</v>
      </c>
      <c r="E275" s="420">
        <v>20.0</v>
      </c>
      <c r="F275" s="83" t="s">
        <v>116</v>
      </c>
      <c r="G275" s="1"/>
      <c r="H275" s="1"/>
    </row>
    <row r="276" ht="15.0" customHeight="1">
      <c r="A276" s="134" t="s">
        <v>116</v>
      </c>
      <c r="B276" s="134" t="s">
        <v>86</v>
      </c>
      <c r="C276" s="134" t="s">
        <v>5115</v>
      </c>
      <c r="D276" s="421">
        <v>20.0</v>
      </c>
      <c r="E276" s="420">
        <v>20.0</v>
      </c>
      <c r="F276" s="83" t="s">
        <v>116</v>
      </c>
      <c r="G276" s="1"/>
      <c r="H276" s="1"/>
    </row>
    <row r="277" ht="15.0" customHeight="1">
      <c r="A277" s="134" t="s">
        <v>116</v>
      </c>
      <c r="B277" s="134" t="s">
        <v>86</v>
      </c>
      <c r="C277" s="134" t="s">
        <v>5116</v>
      </c>
      <c r="D277" s="421">
        <v>20.0</v>
      </c>
      <c r="E277" s="420">
        <v>20.0</v>
      </c>
      <c r="F277" s="83" t="s">
        <v>116</v>
      </c>
      <c r="G277" s="1"/>
      <c r="H277" s="1"/>
    </row>
    <row r="278" ht="15.0" customHeight="1">
      <c r="A278" s="134" t="s">
        <v>116</v>
      </c>
      <c r="B278" s="134" t="s">
        <v>86</v>
      </c>
      <c r="C278" s="134" t="s">
        <v>5117</v>
      </c>
      <c r="D278" s="421">
        <v>20.0</v>
      </c>
      <c r="E278" s="420">
        <v>20.0</v>
      </c>
      <c r="F278" s="83" t="s">
        <v>116</v>
      </c>
      <c r="G278" s="1"/>
      <c r="H278" s="1"/>
    </row>
    <row r="279" ht="15.0" customHeight="1">
      <c r="A279" s="134" t="s">
        <v>116</v>
      </c>
      <c r="B279" s="134" t="s">
        <v>86</v>
      </c>
      <c r="C279" s="134" t="s">
        <v>5118</v>
      </c>
      <c r="D279" s="421">
        <v>20.0</v>
      </c>
      <c r="E279" s="420">
        <v>20.0</v>
      </c>
      <c r="F279" s="83" t="s">
        <v>116</v>
      </c>
      <c r="G279" s="1"/>
      <c r="H279" s="1"/>
    </row>
    <row r="280" ht="15.0" customHeight="1">
      <c r="A280" s="134" t="s">
        <v>116</v>
      </c>
      <c r="B280" s="134" t="s">
        <v>86</v>
      </c>
      <c r="C280" s="134" t="s">
        <v>5119</v>
      </c>
      <c r="D280" s="421">
        <v>20.0</v>
      </c>
      <c r="E280" s="420">
        <v>20.0</v>
      </c>
      <c r="F280" s="83" t="s">
        <v>116</v>
      </c>
      <c r="G280" s="1"/>
      <c r="H280" s="1"/>
    </row>
    <row r="281" ht="15.0" customHeight="1">
      <c r="A281" s="134" t="s">
        <v>116</v>
      </c>
      <c r="B281" s="134" t="s">
        <v>86</v>
      </c>
      <c r="C281" s="134" t="s">
        <v>5120</v>
      </c>
      <c r="D281" s="421">
        <v>20.0</v>
      </c>
      <c r="E281" s="420">
        <v>20.0</v>
      </c>
      <c r="F281" s="83" t="s">
        <v>116</v>
      </c>
      <c r="G281" s="1"/>
      <c r="H281" s="1"/>
    </row>
    <row r="282" ht="15.0" customHeight="1">
      <c r="A282" s="134" t="s">
        <v>116</v>
      </c>
      <c r="B282" s="134" t="s">
        <v>86</v>
      </c>
      <c r="C282" s="134" t="s">
        <v>5121</v>
      </c>
      <c r="D282" s="421">
        <v>20.0</v>
      </c>
      <c r="E282" s="420">
        <v>20.0</v>
      </c>
      <c r="F282" s="83" t="s">
        <v>116</v>
      </c>
      <c r="G282" s="1"/>
      <c r="H282" s="1"/>
    </row>
    <row r="283" ht="15.0" customHeight="1">
      <c r="A283" s="134" t="s">
        <v>116</v>
      </c>
      <c r="B283" s="134" t="s">
        <v>86</v>
      </c>
      <c r="C283" s="134" t="s">
        <v>5122</v>
      </c>
      <c r="D283" s="421">
        <v>30.0</v>
      </c>
      <c r="E283" s="420">
        <v>30.0</v>
      </c>
      <c r="F283" s="83" t="s">
        <v>116</v>
      </c>
      <c r="G283" s="1"/>
      <c r="H283" s="1"/>
    </row>
    <row r="284" ht="15.0" customHeight="1">
      <c r="A284" s="134" t="s">
        <v>116</v>
      </c>
      <c r="B284" s="134" t="s">
        <v>86</v>
      </c>
      <c r="C284" s="134" t="s">
        <v>5123</v>
      </c>
      <c r="D284" s="421">
        <v>30.0</v>
      </c>
      <c r="E284" s="420">
        <v>30.0</v>
      </c>
      <c r="F284" s="83" t="s">
        <v>116</v>
      </c>
      <c r="G284" s="1"/>
      <c r="H284" s="1"/>
    </row>
    <row r="285" ht="15.0" customHeight="1">
      <c r="A285" s="134" t="s">
        <v>116</v>
      </c>
      <c r="B285" s="134" t="s">
        <v>86</v>
      </c>
      <c r="C285" s="134" t="s">
        <v>5124</v>
      </c>
      <c r="D285" s="421">
        <v>30.0</v>
      </c>
      <c r="E285" s="420">
        <v>30.0</v>
      </c>
      <c r="F285" s="83" t="s">
        <v>116</v>
      </c>
      <c r="G285" s="1"/>
      <c r="H285" s="1"/>
    </row>
    <row r="286" ht="15.0" customHeight="1">
      <c r="A286" s="159" t="s">
        <v>4095</v>
      </c>
      <c r="B286" s="159" t="s">
        <v>86</v>
      </c>
      <c r="C286" s="159" t="s">
        <v>5125</v>
      </c>
      <c r="D286" s="510">
        <v>20.0</v>
      </c>
      <c r="E286" s="400">
        <v>20.0</v>
      </c>
      <c r="F286" s="83" t="s">
        <v>4095</v>
      </c>
      <c r="G286" s="1"/>
      <c r="H286" s="1"/>
    </row>
    <row r="287" ht="15.0" customHeight="1">
      <c r="A287" s="159" t="s">
        <v>4095</v>
      </c>
      <c r="B287" s="159" t="s">
        <v>86</v>
      </c>
      <c r="C287" s="159" t="s">
        <v>5126</v>
      </c>
      <c r="D287" s="510">
        <v>20.0</v>
      </c>
      <c r="E287" s="400">
        <v>20.0</v>
      </c>
      <c r="F287" s="83" t="s">
        <v>4095</v>
      </c>
      <c r="G287" s="1"/>
      <c r="H287" s="1"/>
    </row>
    <row r="288" ht="15.0" customHeight="1">
      <c r="A288" s="159" t="s">
        <v>4095</v>
      </c>
      <c r="B288" s="159" t="s">
        <v>86</v>
      </c>
      <c r="C288" s="159" t="s">
        <v>5127</v>
      </c>
      <c r="D288" s="510">
        <v>20.0</v>
      </c>
      <c r="E288" s="400">
        <v>20.0</v>
      </c>
      <c r="F288" s="83" t="s">
        <v>4095</v>
      </c>
      <c r="G288" s="1"/>
      <c r="H288" s="1"/>
    </row>
    <row r="289" ht="15.0" customHeight="1">
      <c r="A289" s="159" t="s">
        <v>4095</v>
      </c>
      <c r="B289" s="159" t="s">
        <v>86</v>
      </c>
      <c r="C289" s="159" t="s">
        <v>5128</v>
      </c>
      <c r="D289" s="510">
        <v>20.0</v>
      </c>
      <c r="E289" s="400">
        <v>20.0</v>
      </c>
      <c r="F289" s="83" t="s">
        <v>4095</v>
      </c>
      <c r="G289" s="1"/>
      <c r="H289" s="1"/>
    </row>
    <row r="290" ht="15.0" customHeight="1">
      <c r="A290" s="159" t="s">
        <v>4095</v>
      </c>
      <c r="B290" s="159" t="s">
        <v>86</v>
      </c>
      <c r="C290" s="159" t="s">
        <v>5129</v>
      </c>
      <c r="D290" s="510">
        <v>20.0</v>
      </c>
      <c r="E290" s="400">
        <v>20.0</v>
      </c>
      <c r="F290" s="83" t="s">
        <v>4095</v>
      </c>
      <c r="G290" s="1"/>
      <c r="H290" s="1"/>
    </row>
    <row r="291" ht="15.0" customHeight="1">
      <c r="A291" s="159" t="s">
        <v>4095</v>
      </c>
      <c r="B291" s="159" t="s">
        <v>86</v>
      </c>
      <c r="C291" s="159" t="s">
        <v>5130</v>
      </c>
      <c r="D291" s="510">
        <v>30.0</v>
      </c>
      <c r="E291" s="400">
        <v>30.0</v>
      </c>
      <c r="F291" s="83" t="s">
        <v>4095</v>
      </c>
      <c r="G291" s="1"/>
      <c r="H291" s="1"/>
    </row>
    <row r="292" ht="15.0" customHeight="1">
      <c r="A292" s="159" t="s">
        <v>120</v>
      </c>
      <c r="B292" s="159" t="s">
        <v>86</v>
      </c>
      <c r="C292" s="159" t="s">
        <v>5131</v>
      </c>
      <c r="D292" s="510">
        <v>20.0</v>
      </c>
      <c r="E292" s="400">
        <v>20.0</v>
      </c>
      <c r="F292" s="83" t="s">
        <v>120</v>
      </c>
      <c r="G292" s="1"/>
      <c r="H292" s="1"/>
    </row>
    <row r="293" ht="15.0" customHeight="1">
      <c r="A293" s="159" t="s">
        <v>120</v>
      </c>
      <c r="B293" s="159" t="s">
        <v>86</v>
      </c>
      <c r="C293" s="83" t="s">
        <v>5132</v>
      </c>
      <c r="D293" s="160">
        <v>20.0</v>
      </c>
      <c r="E293" s="400">
        <v>20.0</v>
      </c>
      <c r="F293" s="83" t="s">
        <v>120</v>
      </c>
      <c r="G293" s="1"/>
      <c r="H293" s="1"/>
    </row>
    <row r="294" ht="15.0" customHeight="1">
      <c r="A294" s="159" t="s">
        <v>120</v>
      </c>
      <c r="B294" s="159"/>
      <c r="C294" s="159" t="s">
        <v>5133</v>
      </c>
      <c r="D294" s="510">
        <v>20.0</v>
      </c>
      <c r="E294" s="400">
        <v>20.0</v>
      </c>
      <c r="F294" s="83" t="s">
        <v>120</v>
      </c>
      <c r="G294" s="1"/>
      <c r="H294" s="1"/>
    </row>
    <row r="295" ht="15.0" customHeight="1">
      <c r="A295" s="159" t="s">
        <v>120</v>
      </c>
      <c r="B295" s="159" t="s">
        <v>86</v>
      </c>
      <c r="C295" s="159" t="s">
        <v>5134</v>
      </c>
      <c r="D295" s="160">
        <v>30.0</v>
      </c>
      <c r="E295" s="400">
        <v>30.0</v>
      </c>
      <c r="F295" s="83" t="s">
        <v>120</v>
      </c>
      <c r="G295" s="1"/>
      <c r="H295" s="1"/>
    </row>
    <row r="296" ht="15.75" customHeight="1">
      <c r="A296" s="61" t="s">
        <v>121</v>
      </c>
      <c r="B296" s="458"/>
      <c r="C296" s="458"/>
      <c r="D296" s="458"/>
      <c r="E296" s="459">
        <f>SUM(E9:E295)</f>
        <v>6345</v>
      </c>
      <c r="F296" s="459"/>
    </row>
    <row r="297" ht="15.75" customHeight="1">
      <c r="A297" s="46"/>
      <c r="B297" s="46"/>
      <c r="C297" s="47"/>
      <c r="D297" s="47"/>
      <c r="E297" s="47"/>
      <c r="F297" s="47"/>
      <c r="G297" s="1"/>
      <c r="H297" s="1"/>
      <c r="I297" s="1"/>
    </row>
    <row r="298" ht="15.75" customHeight="1">
      <c r="A298" s="179" t="s">
        <v>680</v>
      </c>
      <c r="B298" s="180"/>
      <c r="C298" s="180"/>
      <c r="D298" s="180"/>
      <c r="E298" s="180"/>
      <c r="F298" s="180"/>
      <c r="G298" s="180"/>
      <c r="H298" s="180"/>
      <c r="I298" s="180"/>
    </row>
    <row r="299" ht="15.75" customHeight="1">
      <c r="A299" s="46"/>
      <c r="B299" s="46"/>
      <c r="C299" s="47"/>
      <c r="D299" s="47"/>
      <c r="E299" s="47"/>
      <c r="F299" s="1"/>
      <c r="G299" s="1"/>
      <c r="H299" s="1"/>
    </row>
    <row r="300" ht="15.75" customHeight="1">
      <c r="A300" s="46"/>
      <c r="B300" s="46"/>
      <c r="C300" s="47"/>
      <c r="D300" s="47"/>
      <c r="E300" s="47"/>
      <c r="F300" s="1"/>
      <c r="G300" s="1"/>
      <c r="H300" s="1"/>
    </row>
    <row r="301" ht="15.75" customHeight="1">
      <c r="A301" s="46"/>
      <c r="B301" s="46"/>
      <c r="C301" s="47"/>
      <c r="D301" s="47"/>
      <c r="E301" s="47"/>
      <c r="F301" s="1"/>
      <c r="G301" s="1"/>
      <c r="H301" s="1"/>
    </row>
    <row r="302" ht="15.75" customHeight="1">
      <c r="A302" s="46"/>
      <c r="B302" s="46"/>
      <c r="C302" s="47"/>
      <c r="D302" s="47"/>
      <c r="E302" s="47"/>
      <c r="F302" s="1"/>
      <c r="G302" s="1"/>
      <c r="H302" s="1"/>
    </row>
    <row r="303" ht="15.75" customHeight="1">
      <c r="A303" s="46"/>
      <c r="B303" s="46"/>
      <c r="C303" s="47"/>
      <c r="D303" s="47"/>
      <c r="E303" s="47"/>
      <c r="F303" s="1"/>
      <c r="G303" s="1"/>
      <c r="H303" s="1"/>
    </row>
    <row r="304" ht="15.75" customHeight="1">
      <c r="A304" s="46"/>
      <c r="B304" s="46"/>
      <c r="C304" s="47"/>
      <c r="D304" s="47"/>
      <c r="E304" s="47"/>
      <c r="F304" s="1"/>
      <c r="G304" s="1"/>
      <c r="H304" s="1"/>
    </row>
    <row r="305" ht="15.75" customHeight="1">
      <c r="A305" s="46"/>
      <c r="B305" s="46"/>
      <c r="C305" s="47"/>
      <c r="D305" s="47"/>
      <c r="E305" s="47"/>
      <c r="F305" s="1"/>
      <c r="G305" s="1"/>
      <c r="H305" s="1"/>
    </row>
    <row r="306" ht="15.75" customHeight="1">
      <c r="A306" s="46"/>
      <c r="B306" s="46"/>
      <c r="C306" s="47"/>
      <c r="D306" s="47"/>
      <c r="E306" s="47"/>
      <c r="F306" s="1"/>
      <c r="G306" s="1"/>
      <c r="H306" s="1"/>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298:I298"/>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16.43"/>
    <col customWidth="1" min="7" max="8" width="13.71"/>
    <col customWidth="1" min="9" max="25" width="8.0"/>
  </cols>
  <sheetData>
    <row r="1">
      <c r="A1" s="46"/>
      <c r="B1" s="46"/>
      <c r="C1" s="47"/>
      <c r="D1" s="47"/>
      <c r="E1" s="47"/>
      <c r="F1" s="1"/>
      <c r="G1" s="1"/>
      <c r="H1" s="1"/>
    </row>
    <row r="2" ht="15.75" customHeight="1">
      <c r="A2" s="511" t="s">
        <v>5135</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6.5" customHeight="1">
      <c r="A4" s="342" t="s">
        <v>5136</v>
      </c>
      <c r="B4" s="50"/>
      <c r="C4" s="50"/>
      <c r="D4" s="50"/>
      <c r="E4" s="51"/>
      <c r="F4" s="495"/>
      <c r="G4" s="495"/>
      <c r="H4" s="495"/>
      <c r="I4" s="54"/>
      <c r="J4" s="54"/>
      <c r="K4" s="54"/>
      <c r="L4" s="54"/>
      <c r="M4" s="54"/>
      <c r="N4" s="54"/>
      <c r="O4" s="54"/>
      <c r="P4" s="54"/>
      <c r="Q4" s="54"/>
      <c r="R4" s="54"/>
      <c r="S4" s="54"/>
      <c r="T4" s="54"/>
      <c r="U4" s="54"/>
      <c r="V4" s="54"/>
      <c r="W4" s="54"/>
      <c r="X4" s="54"/>
      <c r="Y4" s="54"/>
    </row>
    <row r="5" ht="132.75" customHeight="1">
      <c r="A5" s="498" t="s">
        <v>5137</v>
      </c>
      <c r="B5" s="50"/>
      <c r="C5" s="50"/>
      <c r="D5" s="50"/>
      <c r="E5" s="51"/>
      <c r="F5" s="495"/>
      <c r="G5" s="495"/>
      <c r="H5" s="495"/>
      <c r="I5" s="54"/>
      <c r="J5" s="54"/>
      <c r="K5" s="54"/>
      <c r="L5" s="54"/>
      <c r="M5" s="54"/>
      <c r="N5" s="54"/>
      <c r="O5" s="54"/>
      <c r="P5" s="54"/>
      <c r="Q5" s="54"/>
      <c r="R5" s="54"/>
      <c r="S5" s="54"/>
      <c r="T5" s="54"/>
      <c r="U5" s="54"/>
      <c r="V5" s="54"/>
      <c r="W5" s="54"/>
      <c r="X5" s="54"/>
      <c r="Y5" s="54"/>
    </row>
    <row r="6">
      <c r="A6" s="60"/>
      <c r="B6" s="60"/>
      <c r="C6" s="61"/>
      <c r="D6" s="61"/>
      <c r="E6" s="61"/>
      <c r="F6" s="60"/>
      <c r="G6" s="60"/>
      <c r="H6" s="60"/>
      <c r="I6" s="54"/>
      <c r="J6" s="54"/>
      <c r="K6" s="54"/>
      <c r="L6" s="54"/>
      <c r="M6" s="54"/>
      <c r="N6" s="54"/>
      <c r="O6" s="54"/>
      <c r="P6" s="54"/>
      <c r="Q6" s="54"/>
      <c r="R6" s="54"/>
      <c r="S6" s="54"/>
      <c r="T6" s="54"/>
      <c r="U6" s="54"/>
      <c r="V6" s="54"/>
      <c r="W6" s="54"/>
      <c r="X6" s="54"/>
      <c r="Y6" s="54"/>
    </row>
    <row r="7" ht="61.5" customHeight="1">
      <c r="A7" s="191" t="s">
        <v>2702</v>
      </c>
      <c r="B7" s="64" t="s">
        <v>8</v>
      </c>
      <c r="C7" s="64" t="s">
        <v>5138</v>
      </c>
      <c r="D7" s="191" t="s">
        <v>153</v>
      </c>
      <c r="E7" s="191" t="s">
        <v>157</v>
      </c>
      <c r="F7" s="182" t="s">
        <v>158</v>
      </c>
      <c r="I7" s="54"/>
      <c r="J7" s="54"/>
      <c r="K7" s="54"/>
      <c r="L7" s="54"/>
      <c r="M7" s="54"/>
      <c r="N7" s="54"/>
      <c r="O7" s="54"/>
      <c r="P7" s="54"/>
      <c r="Q7" s="54"/>
      <c r="R7" s="54"/>
      <c r="S7" s="54"/>
      <c r="T7" s="54"/>
      <c r="U7" s="54"/>
      <c r="V7" s="54"/>
      <c r="W7" s="54"/>
      <c r="X7" s="54"/>
      <c r="Y7" s="54"/>
    </row>
    <row r="8" ht="15.0" customHeight="1">
      <c r="A8" s="83" t="s">
        <v>721</v>
      </c>
      <c r="B8" s="83" t="s">
        <v>52</v>
      </c>
      <c r="C8" s="83" t="s">
        <v>5139</v>
      </c>
      <c r="D8" s="83">
        <v>60.0</v>
      </c>
      <c r="E8" s="83">
        <v>60.0</v>
      </c>
      <c r="F8" s="83" t="s">
        <v>51</v>
      </c>
    </row>
    <row r="9" ht="15.0" customHeight="1">
      <c r="A9" s="83" t="s">
        <v>721</v>
      </c>
      <c r="B9" s="83" t="s">
        <v>52</v>
      </c>
      <c r="C9" s="83" t="s">
        <v>5140</v>
      </c>
      <c r="D9" s="83">
        <v>80.0</v>
      </c>
      <c r="E9" s="83">
        <v>80.0</v>
      </c>
      <c r="F9" s="83" t="s">
        <v>51</v>
      </c>
    </row>
    <row r="10" ht="15.0" customHeight="1">
      <c r="A10" s="83" t="s">
        <v>54</v>
      </c>
      <c r="B10" s="83" t="s">
        <v>52</v>
      </c>
      <c r="C10" s="83" t="s">
        <v>5141</v>
      </c>
      <c r="D10" s="83">
        <v>60.0</v>
      </c>
      <c r="E10" s="83">
        <v>60.0</v>
      </c>
      <c r="F10" s="83" t="s">
        <v>54</v>
      </c>
    </row>
    <row r="11" ht="15.0" customHeight="1">
      <c r="A11" s="83" t="s">
        <v>54</v>
      </c>
      <c r="B11" s="83" t="s">
        <v>52</v>
      </c>
      <c r="C11" s="83" t="s">
        <v>5142</v>
      </c>
      <c r="D11" s="83">
        <v>30.0</v>
      </c>
      <c r="E11" s="83">
        <v>30.0</v>
      </c>
      <c r="F11" s="83" t="s">
        <v>54</v>
      </c>
    </row>
    <row r="12" ht="15.0" customHeight="1">
      <c r="A12" s="83" t="s">
        <v>56</v>
      </c>
      <c r="B12" s="83" t="s">
        <v>52</v>
      </c>
      <c r="C12" s="83" t="s">
        <v>5143</v>
      </c>
      <c r="D12" s="83">
        <v>60.0</v>
      </c>
      <c r="E12" s="83">
        <v>60.0</v>
      </c>
      <c r="F12" s="83" t="s">
        <v>56</v>
      </c>
    </row>
    <row r="13" ht="15.0" customHeight="1">
      <c r="A13" s="83" t="s">
        <v>57</v>
      </c>
      <c r="B13" s="83" t="s">
        <v>52</v>
      </c>
      <c r="C13" s="83" t="s">
        <v>5144</v>
      </c>
      <c r="D13" s="83">
        <v>20.0</v>
      </c>
      <c r="E13" s="83">
        <v>20.0</v>
      </c>
      <c r="F13" s="83" t="s">
        <v>57</v>
      </c>
    </row>
    <row r="14" ht="15.0" customHeight="1">
      <c r="A14" s="83" t="s">
        <v>57</v>
      </c>
      <c r="B14" s="83" t="s">
        <v>52</v>
      </c>
      <c r="C14" s="83" t="s">
        <v>5145</v>
      </c>
      <c r="D14" s="83">
        <v>20.0</v>
      </c>
      <c r="E14" s="83">
        <v>20.0</v>
      </c>
      <c r="F14" s="83" t="s">
        <v>57</v>
      </c>
    </row>
    <row r="15" ht="15.0" customHeight="1">
      <c r="A15" s="83" t="s">
        <v>57</v>
      </c>
      <c r="B15" s="83" t="s">
        <v>52</v>
      </c>
      <c r="C15" s="83" t="s">
        <v>5146</v>
      </c>
      <c r="D15" s="83">
        <v>20.0</v>
      </c>
      <c r="E15" s="83">
        <v>20.0</v>
      </c>
      <c r="F15" s="83" t="s">
        <v>57</v>
      </c>
    </row>
    <row r="16" ht="15.0" customHeight="1">
      <c r="A16" s="83" t="s">
        <v>61</v>
      </c>
      <c r="B16" s="83" t="s">
        <v>52</v>
      </c>
      <c r="C16" s="83" t="s">
        <v>5147</v>
      </c>
      <c r="D16" s="83">
        <v>60.0</v>
      </c>
      <c r="E16" s="83">
        <v>60.0</v>
      </c>
      <c r="F16" s="83" t="s">
        <v>385</v>
      </c>
    </row>
    <row r="17" ht="15.0" customHeight="1">
      <c r="A17" s="83" t="s">
        <v>61</v>
      </c>
      <c r="B17" s="83" t="s">
        <v>52</v>
      </c>
      <c r="C17" s="83" t="s">
        <v>5139</v>
      </c>
      <c r="D17" s="83">
        <v>60.0</v>
      </c>
      <c r="E17" s="83">
        <v>60.0</v>
      </c>
      <c r="F17" s="83" t="s">
        <v>385</v>
      </c>
    </row>
    <row r="18" ht="15.0" customHeight="1">
      <c r="A18" s="83" t="s">
        <v>728</v>
      </c>
      <c r="B18" s="83" t="s">
        <v>52</v>
      </c>
      <c r="C18" s="83" t="s">
        <v>5148</v>
      </c>
      <c r="D18" s="83">
        <v>40.0</v>
      </c>
      <c r="E18" s="83">
        <v>40.0</v>
      </c>
      <c r="F18" s="83" t="s">
        <v>62</v>
      </c>
    </row>
    <row r="19" ht="15.0" customHeight="1">
      <c r="A19" s="83" t="s">
        <v>728</v>
      </c>
      <c r="B19" s="83" t="s">
        <v>52</v>
      </c>
      <c r="C19" s="83" t="s">
        <v>5149</v>
      </c>
      <c r="D19" s="83">
        <v>40.0</v>
      </c>
      <c r="E19" s="83">
        <v>40.0</v>
      </c>
      <c r="F19" s="83" t="s">
        <v>62</v>
      </c>
    </row>
    <row r="20" ht="15.0" customHeight="1">
      <c r="A20" s="83" t="s">
        <v>728</v>
      </c>
      <c r="B20" s="83" t="s">
        <v>52</v>
      </c>
      <c r="C20" s="83" t="s">
        <v>5150</v>
      </c>
      <c r="D20" s="83">
        <v>40.0</v>
      </c>
      <c r="E20" s="83">
        <v>40.0</v>
      </c>
      <c r="F20" s="83" t="s">
        <v>62</v>
      </c>
    </row>
    <row r="21" ht="15.0" customHeight="1">
      <c r="A21" s="83" t="s">
        <v>728</v>
      </c>
      <c r="B21" s="83" t="s">
        <v>52</v>
      </c>
      <c r="C21" s="83" t="s">
        <v>5151</v>
      </c>
      <c r="D21" s="83">
        <v>40.0</v>
      </c>
      <c r="E21" s="83">
        <v>40.0</v>
      </c>
      <c r="F21" s="83" t="s">
        <v>62</v>
      </c>
    </row>
    <row r="22" ht="15.0" customHeight="1">
      <c r="A22" s="83" t="s">
        <v>728</v>
      </c>
      <c r="B22" s="83" t="s">
        <v>52</v>
      </c>
      <c r="C22" s="83" t="s">
        <v>5152</v>
      </c>
      <c r="D22" s="83">
        <v>40.0</v>
      </c>
      <c r="E22" s="83">
        <v>40.0</v>
      </c>
      <c r="F22" s="83" t="s">
        <v>62</v>
      </c>
    </row>
    <row r="23" ht="15.0" customHeight="1">
      <c r="A23" s="83" t="s">
        <v>728</v>
      </c>
      <c r="B23" s="83" t="s">
        <v>52</v>
      </c>
      <c r="C23" s="83" t="s">
        <v>5147</v>
      </c>
      <c r="D23" s="83">
        <v>60.0</v>
      </c>
      <c r="E23" s="83">
        <v>60.0</v>
      </c>
      <c r="F23" s="83" t="s">
        <v>62</v>
      </c>
    </row>
    <row r="24" ht="15.0" customHeight="1">
      <c r="A24" s="83" t="s">
        <v>728</v>
      </c>
      <c r="B24" s="83" t="s">
        <v>52</v>
      </c>
      <c r="C24" s="83" t="s">
        <v>5153</v>
      </c>
      <c r="D24" s="83">
        <v>60.0</v>
      </c>
      <c r="E24" s="83">
        <v>60.0</v>
      </c>
      <c r="F24" s="83" t="s">
        <v>62</v>
      </c>
    </row>
    <row r="25" ht="15.0" customHeight="1">
      <c r="A25" s="83" t="s">
        <v>728</v>
      </c>
      <c r="B25" s="83" t="s">
        <v>52</v>
      </c>
      <c r="C25" s="83" t="s">
        <v>5154</v>
      </c>
      <c r="D25" s="83">
        <v>80.0</v>
      </c>
      <c r="E25" s="83">
        <v>80.0</v>
      </c>
      <c r="F25" s="83" t="s">
        <v>62</v>
      </c>
    </row>
    <row r="26" ht="15.0" customHeight="1">
      <c r="A26" s="83" t="s">
        <v>728</v>
      </c>
      <c r="B26" s="83" t="s">
        <v>52</v>
      </c>
      <c r="C26" s="83" t="s">
        <v>5155</v>
      </c>
      <c r="D26" s="83">
        <v>100.0</v>
      </c>
      <c r="E26" s="83">
        <v>100.0</v>
      </c>
      <c r="F26" s="83" t="s">
        <v>62</v>
      </c>
    </row>
    <row r="27" ht="15.0" customHeight="1">
      <c r="A27" s="83" t="s">
        <v>728</v>
      </c>
      <c r="B27" s="83" t="s">
        <v>52</v>
      </c>
      <c r="C27" s="83" t="s">
        <v>5156</v>
      </c>
      <c r="D27" s="83">
        <v>20.0</v>
      </c>
      <c r="E27" s="83">
        <v>20.0</v>
      </c>
      <c r="F27" s="83" t="s">
        <v>62</v>
      </c>
    </row>
    <row r="28" ht="15.0" customHeight="1">
      <c r="A28" s="83" t="s">
        <v>728</v>
      </c>
      <c r="B28" s="83" t="s">
        <v>52</v>
      </c>
      <c r="C28" s="83" t="s">
        <v>5157</v>
      </c>
      <c r="D28" s="83">
        <v>20.0</v>
      </c>
      <c r="E28" s="83">
        <v>20.0</v>
      </c>
      <c r="F28" s="83" t="s">
        <v>62</v>
      </c>
    </row>
    <row r="29" ht="15.0" customHeight="1">
      <c r="A29" s="83" t="s">
        <v>728</v>
      </c>
      <c r="B29" s="83" t="s">
        <v>52</v>
      </c>
      <c r="C29" s="83" t="s">
        <v>5158</v>
      </c>
      <c r="D29" s="83">
        <v>20.0</v>
      </c>
      <c r="E29" s="83">
        <v>20.0</v>
      </c>
      <c r="F29" s="83" t="s">
        <v>62</v>
      </c>
    </row>
    <row r="30" ht="15.0" customHeight="1">
      <c r="A30" s="83" t="s">
        <v>728</v>
      </c>
      <c r="B30" s="83" t="s">
        <v>52</v>
      </c>
      <c r="C30" s="83" t="s">
        <v>5159</v>
      </c>
      <c r="D30" s="83">
        <v>20.0</v>
      </c>
      <c r="E30" s="83">
        <v>20.0</v>
      </c>
      <c r="F30" s="83" t="s">
        <v>62</v>
      </c>
    </row>
    <row r="31" ht="15.0" customHeight="1">
      <c r="A31" s="83" t="s">
        <v>728</v>
      </c>
      <c r="B31" s="83" t="s">
        <v>52</v>
      </c>
      <c r="C31" s="83" t="s">
        <v>5160</v>
      </c>
      <c r="D31" s="83">
        <v>20.0</v>
      </c>
      <c r="E31" s="83">
        <v>20.0</v>
      </c>
      <c r="F31" s="83" t="s">
        <v>62</v>
      </c>
    </row>
    <row r="32" ht="15.0" customHeight="1">
      <c r="A32" s="83" t="s">
        <v>728</v>
      </c>
      <c r="B32" s="83" t="s">
        <v>52</v>
      </c>
      <c r="C32" s="83" t="s">
        <v>5161</v>
      </c>
      <c r="D32" s="83">
        <v>20.0</v>
      </c>
      <c r="E32" s="83">
        <v>20.0</v>
      </c>
      <c r="F32" s="83" t="s">
        <v>62</v>
      </c>
    </row>
    <row r="33" ht="15.0" customHeight="1">
      <c r="A33" s="83" t="s">
        <v>728</v>
      </c>
      <c r="B33" s="83" t="s">
        <v>52</v>
      </c>
      <c r="C33" s="83" t="s">
        <v>5162</v>
      </c>
      <c r="D33" s="83">
        <v>30.0</v>
      </c>
      <c r="E33" s="83">
        <v>30.0</v>
      </c>
      <c r="F33" s="83" t="s">
        <v>62</v>
      </c>
    </row>
    <row r="34" ht="15.0" customHeight="1">
      <c r="A34" s="83" t="s">
        <v>408</v>
      </c>
      <c r="B34" s="83" t="s">
        <v>52</v>
      </c>
      <c r="C34" s="83" t="s">
        <v>5163</v>
      </c>
      <c r="D34" s="83">
        <v>40.0</v>
      </c>
      <c r="E34" s="83">
        <v>40.0</v>
      </c>
      <c r="F34" s="83" t="s">
        <v>408</v>
      </c>
    </row>
    <row r="35" ht="15.0" customHeight="1">
      <c r="A35" s="83" t="s">
        <v>408</v>
      </c>
      <c r="B35" s="83" t="s">
        <v>52</v>
      </c>
      <c r="C35" s="83" t="s">
        <v>5164</v>
      </c>
      <c r="D35" s="83">
        <v>40.0</v>
      </c>
      <c r="E35" s="83">
        <v>40.0</v>
      </c>
      <c r="F35" s="83" t="s">
        <v>408</v>
      </c>
    </row>
    <row r="36" ht="15.0" customHeight="1">
      <c r="A36" s="83" t="s">
        <v>4495</v>
      </c>
      <c r="B36" s="83" t="s">
        <v>52</v>
      </c>
      <c r="C36" s="83" t="s">
        <v>5165</v>
      </c>
      <c r="D36" s="83">
        <v>20.0</v>
      </c>
      <c r="E36" s="83">
        <v>20.0</v>
      </c>
      <c r="F36" s="83" t="s">
        <v>68</v>
      </c>
    </row>
    <row r="37" ht="15.0" customHeight="1">
      <c r="A37" s="83" t="s">
        <v>4495</v>
      </c>
      <c r="B37" s="83" t="s">
        <v>52</v>
      </c>
      <c r="C37" s="83" t="s">
        <v>5166</v>
      </c>
      <c r="D37" s="83">
        <v>20.0</v>
      </c>
      <c r="E37" s="83">
        <v>20.0</v>
      </c>
      <c r="F37" s="83" t="s">
        <v>68</v>
      </c>
    </row>
    <row r="38" ht="15.0" customHeight="1">
      <c r="A38" s="83" t="s">
        <v>70</v>
      </c>
      <c r="B38" s="83" t="s">
        <v>52</v>
      </c>
      <c r="C38" s="83" t="s">
        <v>5167</v>
      </c>
      <c r="D38" s="83">
        <v>60.0</v>
      </c>
      <c r="E38" s="83">
        <v>60.0</v>
      </c>
      <c r="F38" s="83" t="s">
        <v>70</v>
      </c>
    </row>
    <row r="39" ht="15.0" customHeight="1">
      <c r="A39" s="83" t="s">
        <v>70</v>
      </c>
      <c r="B39" s="83" t="s">
        <v>52</v>
      </c>
      <c r="C39" s="83" t="s">
        <v>5139</v>
      </c>
      <c r="D39" s="83">
        <v>60.0</v>
      </c>
      <c r="E39" s="83">
        <v>60.0</v>
      </c>
      <c r="F39" s="83" t="s">
        <v>70</v>
      </c>
    </row>
    <row r="40" ht="15.0" customHeight="1">
      <c r="A40" s="83" t="s">
        <v>70</v>
      </c>
      <c r="B40" s="83" t="s">
        <v>52</v>
      </c>
      <c r="C40" s="83" t="s">
        <v>5168</v>
      </c>
      <c r="D40" s="83">
        <v>80.0</v>
      </c>
      <c r="E40" s="83">
        <v>80.0</v>
      </c>
      <c r="F40" s="83" t="s">
        <v>70</v>
      </c>
    </row>
    <row r="41" ht="15.0" customHeight="1">
      <c r="A41" s="83" t="s">
        <v>70</v>
      </c>
      <c r="B41" s="83" t="s">
        <v>52</v>
      </c>
      <c r="C41" s="83" t="s">
        <v>5169</v>
      </c>
      <c r="D41" s="83">
        <v>20.0</v>
      </c>
      <c r="E41" s="83">
        <v>20.0</v>
      </c>
      <c r="F41" s="83" t="s">
        <v>70</v>
      </c>
    </row>
    <row r="42" ht="15.0" customHeight="1">
      <c r="A42" s="83" t="s">
        <v>70</v>
      </c>
      <c r="B42" s="83" t="s">
        <v>52</v>
      </c>
      <c r="C42" s="83" t="s">
        <v>5170</v>
      </c>
      <c r="D42" s="83">
        <v>20.0</v>
      </c>
      <c r="E42" s="83">
        <v>20.0</v>
      </c>
      <c r="F42" s="83" t="s">
        <v>70</v>
      </c>
    </row>
    <row r="43" ht="15.0" customHeight="1">
      <c r="A43" s="83" t="s">
        <v>5171</v>
      </c>
      <c r="B43" s="83" t="s">
        <v>52</v>
      </c>
      <c r="C43" s="83" t="s">
        <v>5172</v>
      </c>
      <c r="D43" s="83">
        <v>20.0</v>
      </c>
      <c r="E43" s="83">
        <v>20.0</v>
      </c>
      <c r="F43" s="83" t="s">
        <v>72</v>
      </c>
    </row>
    <row r="44" ht="15.0" customHeight="1">
      <c r="A44" s="83" t="s">
        <v>5171</v>
      </c>
      <c r="B44" s="83" t="s">
        <v>52</v>
      </c>
      <c r="C44" s="159" t="s">
        <v>5173</v>
      </c>
      <c r="D44" s="83">
        <v>20.0</v>
      </c>
      <c r="E44" s="83">
        <v>20.0</v>
      </c>
      <c r="F44" s="83" t="s">
        <v>72</v>
      </c>
    </row>
    <row r="45" ht="15.0" customHeight="1">
      <c r="A45" s="83" t="s">
        <v>5171</v>
      </c>
      <c r="B45" s="83" t="s">
        <v>52</v>
      </c>
      <c r="C45" s="159" t="s">
        <v>5174</v>
      </c>
      <c r="D45" s="83">
        <v>20.0</v>
      </c>
      <c r="E45" s="83">
        <v>20.0</v>
      </c>
      <c r="F45" s="83" t="s">
        <v>72</v>
      </c>
    </row>
    <row r="46" ht="15.0" customHeight="1">
      <c r="A46" s="83" t="s">
        <v>74</v>
      </c>
      <c r="B46" s="83" t="s">
        <v>52</v>
      </c>
      <c r="C46" s="83" t="s">
        <v>5147</v>
      </c>
      <c r="D46" s="83">
        <v>60.0</v>
      </c>
      <c r="E46" s="83">
        <v>60.0</v>
      </c>
      <c r="F46" s="83" t="s">
        <v>74</v>
      </c>
    </row>
    <row r="47" ht="15.0" customHeight="1">
      <c r="A47" s="83" t="s">
        <v>74</v>
      </c>
      <c r="B47" s="83" t="s">
        <v>52</v>
      </c>
      <c r="C47" s="83" t="s">
        <v>5139</v>
      </c>
      <c r="D47" s="83">
        <v>60.0</v>
      </c>
      <c r="E47" s="83">
        <v>60.0</v>
      </c>
      <c r="F47" s="83" t="s">
        <v>74</v>
      </c>
    </row>
    <row r="48" ht="15.0" customHeight="1">
      <c r="A48" s="83" t="s">
        <v>74</v>
      </c>
      <c r="B48" s="83" t="s">
        <v>52</v>
      </c>
      <c r="C48" s="83" t="s">
        <v>5175</v>
      </c>
      <c r="D48" s="83">
        <v>80.0</v>
      </c>
      <c r="E48" s="83">
        <v>80.0</v>
      </c>
      <c r="F48" s="83" t="s">
        <v>74</v>
      </c>
    </row>
    <row r="49" ht="15.0" customHeight="1">
      <c r="A49" s="83" t="s">
        <v>74</v>
      </c>
      <c r="B49" s="83" t="s">
        <v>52</v>
      </c>
      <c r="C49" s="83" t="s">
        <v>5176</v>
      </c>
      <c r="D49" s="83">
        <v>20.0</v>
      </c>
      <c r="E49" s="83">
        <v>20.0</v>
      </c>
      <c r="F49" s="83" t="s">
        <v>74</v>
      </c>
    </row>
    <row r="50" ht="15.0" customHeight="1">
      <c r="A50" s="83" t="s">
        <v>74</v>
      </c>
      <c r="B50" s="83" t="s">
        <v>52</v>
      </c>
      <c r="C50" s="83" t="s">
        <v>5177</v>
      </c>
      <c r="D50" s="83">
        <v>20.0</v>
      </c>
      <c r="E50" s="83">
        <v>20.0</v>
      </c>
      <c r="F50" s="83" t="s">
        <v>74</v>
      </c>
    </row>
    <row r="51" ht="15.0" customHeight="1">
      <c r="A51" s="83" t="s">
        <v>74</v>
      </c>
      <c r="B51" s="83" t="s">
        <v>52</v>
      </c>
      <c r="C51" s="83" t="s">
        <v>5178</v>
      </c>
      <c r="D51" s="83">
        <v>20.0</v>
      </c>
      <c r="E51" s="83">
        <v>20.0</v>
      </c>
      <c r="F51" s="83" t="s">
        <v>74</v>
      </c>
    </row>
    <row r="52" ht="15.0" customHeight="1">
      <c r="A52" s="83" t="s">
        <v>74</v>
      </c>
      <c r="B52" s="83" t="s">
        <v>52</v>
      </c>
      <c r="C52" s="83" t="s">
        <v>5179</v>
      </c>
      <c r="D52" s="83">
        <v>20.0</v>
      </c>
      <c r="E52" s="83">
        <v>20.0</v>
      </c>
      <c r="F52" s="83" t="s">
        <v>74</v>
      </c>
    </row>
    <row r="53" ht="15.0" customHeight="1">
      <c r="A53" s="83" t="s">
        <v>3898</v>
      </c>
      <c r="B53" s="83" t="s">
        <v>52</v>
      </c>
      <c r="C53" s="83" t="s">
        <v>5180</v>
      </c>
      <c r="D53" s="83">
        <v>20.0</v>
      </c>
      <c r="E53" s="83">
        <v>20.0</v>
      </c>
      <c r="F53" s="83" t="s">
        <v>4502</v>
      </c>
    </row>
    <row r="54" ht="15.0" customHeight="1">
      <c r="A54" s="90" t="s">
        <v>4503</v>
      </c>
      <c r="B54" s="90" t="s">
        <v>52</v>
      </c>
      <c r="C54" s="90" t="s">
        <v>5181</v>
      </c>
      <c r="D54" s="90">
        <v>20.0</v>
      </c>
      <c r="E54" s="90">
        <v>20.0</v>
      </c>
      <c r="F54" s="83" t="s">
        <v>78</v>
      </c>
    </row>
    <row r="55" ht="15.0" customHeight="1">
      <c r="A55" s="83" t="s">
        <v>3928</v>
      </c>
      <c r="B55" s="83" t="s">
        <v>52</v>
      </c>
      <c r="C55" s="83" t="s">
        <v>5182</v>
      </c>
      <c r="D55" s="83">
        <v>20.0</v>
      </c>
      <c r="E55" s="83">
        <v>20.0</v>
      </c>
      <c r="F55" s="83" t="s">
        <v>1717</v>
      </c>
    </row>
    <row r="56" ht="15.0" customHeight="1">
      <c r="A56" s="114" t="s">
        <v>85</v>
      </c>
      <c r="B56" s="114" t="s">
        <v>86</v>
      </c>
      <c r="C56" s="114" t="s">
        <v>5183</v>
      </c>
      <c r="D56" s="404">
        <v>20.0</v>
      </c>
      <c r="E56" s="512">
        <v>20.0</v>
      </c>
      <c r="F56" s="83" t="s">
        <v>85</v>
      </c>
    </row>
    <row r="57" ht="15.0" customHeight="1">
      <c r="A57" s="114" t="s">
        <v>85</v>
      </c>
      <c r="B57" s="114" t="s">
        <v>86</v>
      </c>
      <c r="C57" s="114" t="s">
        <v>5184</v>
      </c>
      <c r="D57" s="404">
        <v>20.0</v>
      </c>
      <c r="E57" s="512">
        <v>20.0</v>
      </c>
      <c r="F57" s="83" t="s">
        <v>85</v>
      </c>
    </row>
    <row r="58" ht="15.0" customHeight="1">
      <c r="A58" s="114" t="s">
        <v>85</v>
      </c>
      <c r="B58" s="114" t="s">
        <v>86</v>
      </c>
      <c r="C58" s="114" t="s">
        <v>5185</v>
      </c>
      <c r="D58" s="404">
        <v>20.0</v>
      </c>
      <c r="E58" s="512">
        <v>20.0</v>
      </c>
      <c r="F58" s="83" t="s">
        <v>85</v>
      </c>
    </row>
    <row r="59" ht="15.0" customHeight="1">
      <c r="A59" s="83" t="s">
        <v>3991</v>
      </c>
      <c r="B59" s="83" t="s">
        <v>86</v>
      </c>
      <c r="C59" s="83" t="s">
        <v>5186</v>
      </c>
      <c r="D59" s="398">
        <v>20.0</v>
      </c>
      <c r="E59" s="277">
        <v>20.0</v>
      </c>
      <c r="F59" s="83" t="s">
        <v>88</v>
      </c>
    </row>
    <row r="60" ht="15.0" customHeight="1">
      <c r="A60" s="114" t="s">
        <v>90</v>
      </c>
      <c r="B60" s="114" t="s">
        <v>86</v>
      </c>
      <c r="C60" s="114" t="s">
        <v>5187</v>
      </c>
      <c r="D60" s="404">
        <v>20.0</v>
      </c>
      <c r="E60" s="512">
        <v>20.0</v>
      </c>
      <c r="F60" s="83" t="s">
        <v>90</v>
      </c>
    </row>
    <row r="61" ht="15.0" customHeight="1">
      <c r="A61" s="83" t="s">
        <v>4404</v>
      </c>
      <c r="B61" s="83" t="s">
        <v>86</v>
      </c>
      <c r="C61" s="83" t="s">
        <v>5141</v>
      </c>
      <c r="D61" s="398">
        <v>60.0</v>
      </c>
      <c r="E61" s="277">
        <v>60.0</v>
      </c>
      <c r="F61" s="83" t="s">
        <v>94</v>
      </c>
    </row>
    <row r="62" ht="15.0" customHeight="1">
      <c r="A62" s="83" t="s">
        <v>4404</v>
      </c>
      <c r="B62" s="83" t="s">
        <v>86</v>
      </c>
      <c r="C62" s="83" t="s">
        <v>5188</v>
      </c>
      <c r="D62" s="398">
        <v>60.0</v>
      </c>
      <c r="E62" s="277">
        <v>60.0</v>
      </c>
      <c r="F62" s="83" t="s">
        <v>94</v>
      </c>
    </row>
    <row r="63" ht="15.0" customHeight="1">
      <c r="A63" s="114" t="s">
        <v>4404</v>
      </c>
      <c r="B63" s="114" t="s">
        <v>86</v>
      </c>
      <c r="C63" s="114" t="s">
        <v>5189</v>
      </c>
      <c r="D63" s="404">
        <v>30.0</v>
      </c>
      <c r="E63" s="512">
        <v>30.0</v>
      </c>
      <c r="F63" s="83" t="s">
        <v>94</v>
      </c>
    </row>
    <row r="64" ht="15.0" customHeight="1">
      <c r="A64" s="83" t="s">
        <v>96</v>
      </c>
      <c r="B64" s="83" t="s">
        <v>86</v>
      </c>
      <c r="C64" s="83" t="s">
        <v>5190</v>
      </c>
      <c r="D64" s="398">
        <v>60.0</v>
      </c>
      <c r="E64" s="277">
        <v>40.0</v>
      </c>
      <c r="F64" s="83" t="s">
        <v>96</v>
      </c>
    </row>
    <row r="65" ht="15.0" customHeight="1">
      <c r="A65" s="83" t="s">
        <v>99</v>
      </c>
      <c r="B65" s="83" t="s">
        <v>86</v>
      </c>
      <c r="C65" s="83" t="s">
        <v>5139</v>
      </c>
      <c r="D65" s="398">
        <v>60.0</v>
      </c>
      <c r="E65" s="277">
        <v>60.0</v>
      </c>
      <c r="F65" s="83" t="s">
        <v>99</v>
      </c>
    </row>
    <row r="66" ht="15.0" customHeight="1">
      <c r="A66" s="83" t="s">
        <v>103</v>
      </c>
      <c r="B66" s="83" t="s">
        <v>86</v>
      </c>
      <c r="C66" s="83" t="s">
        <v>5191</v>
      </c>
      <c r="D66" s="398">
        <v>20.0</v>
      </c>
      <c r="E66" s="277">
        <f>D66</f>
        <v>20</v>
      </c>
      <c r="F66" s="83" t="s">
        <v>103</v>
      </c>
    </row>
    <row r="67" ht="15.0" customHeight="1">
      <c r="A67" s="159" t="s">
        <v>102</v>
      </c>
      <c r="B67" s="159" t="s">
        <v>86</v>
      </c>
      <c r="C67" s="159" t="s">
        <v>5175</v>
      </c>
      <c r="D67" s="160">
        <v>80.0</v>
      </c>
      <c r="E67" s="513">
        <v>80.0</v>
      </c>
      <c r="F67" s="83" t="s">
        <v>102</v>
      </c>
    </row>
    <row r="68" ht="15.0" customHeight="1">
      <c r="A68" s="159" t="s">
        <v>102</v>
      </c>
      <c r="B68" s="159" t="s">
        <v>86</v>
      </c>
      <c r="C68" s="159" t="s">
        <v>5188</v>
      </c>
      <c r="D68" s="160">
        <v>60.0</v>
      </c>
      <c r="E68" s="513">
        <v>60.0</v>
      </c>
      <c r="F68" s="83" t="s">
        <v>102</v>
      </c>
    </row>
    <row r="69" ht="15.0" customHeight="1">
      <c r="A69" s="159" t="s">
        <v>102</v>
      </c>
      <c r="B69" s="159" t="s">
        <v>86</v>
      </c>
      <c r="C69" s="159" t="s">
        <v>5141</v>
      </c>
      <c r="D69" s="160">
        <v>60.0</v>
      </c>
      <c r="E69" s="513">
        <v>60.0</v>
      </c>
      <c r="F69" s="83" t="s">
        <v>102</v>
      </c>
    </row>
    <row r="70" ht="15.0" customHeight="1">
      <c r="A70" s="159" t="s">
        <v>102</v>
      </c>
      <c r="B70" s="159" t="s">
        <v>86</v>
      </c>
      <c r="C70" s="159" t="s">
        <v>5192</v>
      </c>
      <c r="D70" s="160">
        <v>20.0</v>
      </c>
      <c r="E70" s="514">
        <v>20.0</v>
      </c>
      <c r="F70" s="83" t="s">
        <v>102</v>
      </c>
    </row>
    <row r="71" ht="15.0" customHeight="1">
      <c r="A71" s="159" t="s">
        <v>102</v>
      </c>
      <c r="B71" s="159" t="s">
        <v>86</v>
      </c>
      <c r="C71" s="159" t="s">
        <v>5178</v>
      </c>
      <c r="D71" s="160">
        <v>20.0</v>
      </c>
      <c r="E71" s="514">
        <v>20.0</v>
      </c>
      <c r="F71" s="83" t="s">
        <v>102</v>
      </c>
    </row>
    <row r="72" ht="15.0" customHeight="1">
      <c r="A72" s="159" t="s">
        <v>102</v>
      </c>
      <c r="B72" s="159" t="s">
        <v>86</v>
      </c>
      <c r="C72" s="159" t="s">
        <v>5193</v>
      </c>
      <c r="D72" s="160">
        <v>30.0</v>
      </c>
      <c r="E72" s="514">
        <v>30.0</v>
      </c>
      <c r="F72" s="83" t="s">
        <v>102</v>
      </c>
    </row>
    <row r="73" ht="15.0" customHeight="1">
      <c r="A73" s="159" t="s">
        <v>102</v>
      </c>
      <c r="B73" s="159" t="s">
        <v>86</v>
      </c>
      <c r="C73" s="515" t="s">
        <v>5194</v>
      </c>
      <c r="D73" s="160">
        <v>20.0</v>
      </c>
      <c r="E73" s="514">
        <v>20.0</v>
      </c>
      <c r="F73" s="83" t="s">
        <v>102</v>
      </c>
    </row>
    <row r="74" ht="15.0" customHeight="1">
      <c r="A74" s="159" t="s">
        <v>102</v>
      </c>
      <c r="B74" s="159" t="s">
        <v>86</v>
      </c>
      <c r="C74" s="159" t="s">
        <v>5195</v>
      </c>
      <c r="D74" s="160">
        <v>20.0</v>
      </c>
      <c r="E74" s="514">
        <v>20.0</v>
      </c>
      <c r="F74" s="83" t="s">
        <v>102</v>
      </c>
    </row>
    <row r="75" ht="15.0" customHeight="1">
      <c r="A75" s="159" t="s">
        <v>102</v>
      </c>
      <c r="B75" s="159" t="s">
        <v>86</v>
      </c>
      <c r="C75" s="159" t="s">
        <v>5196</v>
      </c>
      <c r="D75" s="160">
        <v>10.0</v>
      </c>
      <c r="E75" s="514">
        <v>10.0</v>
      </c>
      <c r="F75" s="83" t="s">
        <v>102</v>
      </c>
    </row>
    <row r="76" ht="15.0" customHeight="1">
      <c r="A76" s="159" t="s">
        <v>106</v>
      </c>
      <c r="B76" s="159" t="s">
        <v>86</v>
      </c>
      <c r="C76" s="159" t="s">
        <v>5197</v>
      </c>
      <c r="D76" s="160">
        <v>20.0</v>
      </c>
      <c r="E76" s="514">
        <v>20.0</v>
      </c>
      <c r="F76" s="83" t="s">
        <v>106</v>
      </c>
    </row>
    <row r="77" ht="15.0" customHeight="1">
      <c r="A77" s="159" t="s">
        <v>106</v>
      </c>
      <c r="B77" s="159" t="s">
        <v>86</v>
      </c>
      <c r="C77" s="159" t="s">
        <v>5198</v>
      </c>
      <c r="D77" s="160">
        <v>20.0</v>
      </c>
      <c r="E77" s="514">
        <v>20.0</v>
      </c>
      <c r="F77" s="83" t="s">
        <v>106</v>
      </c>
    </row>
    <row r="78" ht="15.0" customHeight="1">
      <c r="A78" s="159" t="s">
        <v>106</v>
      </c>
      <c r="B78" s="159" t="s">
        <v>86</v>
      </c>
      <c r="C78" s="159" t="s">
        <v>5199</v>
      </c>
      <c r="D78" s="160">
        <v>20.0</v>
      </c>
      <c r="E78" s="514">
        <v>20.0</v>
      </c>
      <c r="F78" s="83" t="s">
        <v>106</v>
      </c>
    </row>
    <row r="79" ht="15.0" customHeight="1">
      <c r="A79" s="134" t="s">
        <v>2727</v>
      </c>
      <c r="B79" s="134" t="s">
        <v>86</v>
      </c>
      <c r="C79" s="159" t="s">
        <v>5200</v>
      </c>
      <c r="D79" s="160">
        <v>60.0</v>
      </c>
      <c r="E79" s="514">
        <v>60.0</v>
      </c>
      <c r="F79" s="83" t="s">
        <v>2727</v>
      </c>
    </row>
    <row r="80" ht="15.0" customHeight="1">
      <c r="A80" s="134" t="s">
        <v>5201</v>
      </c>
      <c r="B80" s="134" t="s">
        <v>86</v>
      </c>
      <c r="C80" s="159" t="s">
        <v>5202</v>
      </c>
      <c r="D80" s="160">
        <v>30.0</v>
      </c>
      <c r="E80" s="514">
        <v>30.0</v>
      </c>
      <c r="F80" s="83" t="s">
        <v>5201</v>
      </c>
    </row>
    <row r="81" ht="15.0" customHeight="1">
      <c r="A81" s="134" t="s">
        <v>2727</v>
      </c>
      <c r="B81" s="159" t="s">
        <v>86</v>
      </c>
      <c r="C81" s="159" t="s">
        <v>5203</v>
      </c>
      <c r="D81" s="160">
        <v>20.0</v>
      </c>
      <c r="E81" s="514">
        <v>20.0</v>
      </c>
      <c r="F81" s="83" t="s">
        <v>2727</v>
      </c>
    </row>
    <row r="82" ht="15.0" customHeight="1">
      <c r="A82" s="159" t="s">
        <v>5204</v>
      </c>
      <c r="B82" s="159" t="s">
        <v>5205</v>
      </c>
      <c r="C82" s="159" t="s">
        <v>5206</v>
      </c>
      <c r="D82" s="160">
        <v>60.0</v>
      </c>
      <c r="E82" s="514">
        <v>60.0</v>
      </c>
      <c r="F82" s="83" t="s">
        <v>5204</v>
      </c>
    </row>
    <row r="83" ht="15.0" customHeight="1">
      <c r="A83" s="159" t="s">
        <v>112</v>
      </c>
      <c r="B83" s="159" t="s">
        <v>86</v>
      </c>
      <c r="C83" s="159" t="s">
        <v>5153</v>
      </c>
      <c r="D83" s="160">
        <v>60.0</v>
      </c>
      <c r="E83" s="514">
        <v>60.0</v>
      </c>
      <c r="F83" s="83" t="s">
        <v>112</v>
      </c>
    </row>
    <row r="84" ht="15.0" customHeight="1">
      <c r="A84" s="159" t="s">
        <v>2624</v>
      </c>
      <c r="B84" s="159" t="s">
        <v>86</v>
      </c>
      <c r="C84" s="159" t="s">
        <v>5207</v>
      </c>
      <c r="D84" s="160">
        <v>20.0</v>
      </c>
      <c r="E84" s="514">
        <v>20.0</v>
      </c>
      <c r="F84" s="83" t="s">
        <v>2624</v>
      </c>
    </row>
    <row r="85" ht="15.0" customHeight="1">
      <c r="A85" s="134" t="s">
        <v>116</v>
      </c>
      <c r="B85" s="134" t="s">
        <v>86</v>
      </c>
      <c r="C85" s="134" t="s">
        <v>5168</v>
      </c>
      <c r="D85" s="421">
        <v>80.0</v>
      </c>
      <c r="E85" s="281">
        <v>80.0</v>
      </c>
      <c r="F85" s="83" t="s">
        <v>116</v>
      </c>
    </row>
    <row r="86" ht="15.0" customHeight="1">
      <c r="A86" s="134" t="s">
        <v>116</v>
      </c>
      <c r="B86" s="134" t="s">
        <v>86</v>
      </c>
      <c r="C86" s="159" t="s">
        <v>5200</v>
      </c>
      <c r="D86" s="160">
        <v>60.0</v>
      </c>
      <c r="E86" s="514">
        <v>60.0</v>
      </c>
      <c r="F86" s="83" t="s">
        <v>116</v>
      </c>
    </row>
    <row r="87" ht="15.0" customHeight="1">
      <c r="A87" s="134" t="s">
        <v>116</v>
      </c>
      <c r="B87" s="159" t="s">
        <v>86</v>
      </c>
      <c r="C87" s="159" t="s">
        <v>5208</v>
      </c>
      <c r="D87" s="160">
        <v>20.0</v>
      </c>
      <c r="E87" s="514">
        <v>20.0</v>
      </c>
      <c r="F87" s="83" t="s">
        <v>116</v>
      </c>
    </row>
    <row r="88" ht="15.0" customHeight="1">
      <c r="A88" s="134" t="s">
        <v>116</v>
      </c>
      <c r="B88" s="159" t="s">
        <v>86</v>
      </c>
      <c r="C88" s="159" t="s">
        <v>5199</v>
      </c>
      <c r="D88" s="160">
        <v>20.0</v>
      </c>
      <c r="E88" s="514">
        <v>20.0</v>
      </c>
      <c r="F88" s="83" t="s">
        <v>116</v>
      </c>
    </row>
    <row r="89" ht="15.0" customHeight="1">
      <c r="A89" s="134" t="s">
        <v>116</v>
      </c>
      <c r="B89" s="159" t="s">
        <v>86</v>
      </c>
      <c r="C89" s="159" t="s">
        <v>5203</v>
      </c>
      <c r="D89" s="160">
        <v>20.0</v>
      </c>
      <c r="E89" s="514">
        <v>20.0</v>
      </c>
      <c r="F89" s="83" t="s">
        <v>116</v>
      </c>
    </row>
    <row r="90" ht="15.0" customHeight="1">
      <c r="A90" s="159" t="s">
        <v>120</v>
      </c>
      <c r="B90" s="159" t="s">
        <v>86</v>
      </c>
      <c r="C90" s="159" t="s">
        <v>5209</v>
      </c>
      <c r="D90" s="160">
        <v>60.0</v>
      </c>
      <c r="E90" s="514">
        <v>60.0</v>
      </c>
      <c r="F90" s="83" t="s">
        <v>120</v>
      </c>
    </row>
    <row r="91" ht="15.0" customHeight="1">
      <c r="A91" s="159" t="s">
        <v>120</v>
      </c>
      <c r="B91" s="159" t="s">
        <v>86</v>
      </c>
      <c r="C91" s="159" t="s">
        <v>5207</v>
      </c>
      <c r="D91" s="160">
        <v>20.0</v>
      </c>
      <c r="E91" s="514">
        <v>20.0</v>
      </c>
      <c r="F91" s="83" t="s">
        <v>120</v>
      </c>
    </row>
    <row r="92" ht="15.75" customHeight="1">
      <c r="A92" s="61" t="s">
        <v>121</v>
      </c>
      <c r="B92" s="458"/>
      <c r="C92" s="458"/>
      <c r="D92" s="459"/>
      <c r="E92" s="459">
        <f>SUM(E8:E91)</f>
        <v>3160</v>
      </c>
    </row>
    <row r="93" ht="15.75" customHeight="1">
      <c r="A93" s="46"/>
      <c r="B93" s="46"/>
      <c r="C93" s="47"/>
      <c r="D93" s="47"/>
      <c r="E93" s="47"/>
      <c r="F93" s="1"/>
      <c r="G93" s="1"/>
      <c r="H93" s="1"/>
    </row>
    <row r="94" ht="15.75" customHeight="1">
      <c r="A94" s="179" t="s">
        <v>680</v>
      </c>
      <c r="B94" s="180"/>
      <c r="C94" s="180"/>
      <c r="D94" s="180"/>
      <c r="E94" s="180"/>
      <c r="F94" s="180"/>
      <c r="G94" s="180"/>
      <c r="H94" s="180"/>
      <c r="I94" s="46"/>
      <c r="J94" s="46"/>
      <c r="K94" s="46"/>
      <c r="L94" s="46"/>
      <c r="M94" s="46"/>
      <c r="N94" s="46"/>
      <c r="O94" s="46"/>
      <c r="P94" s="46"/>
      <c r="Q94" s="46"/>
      <c r="R94" s="46"/>
      <c r="S94" s="46"/>
      <c r="T94" s="46"/>
      <c r="U94" s="46"/>
      <c r="V94" s="46"/>
      <c r="W94" s="46"/>
      <c r="X94" s="46"/>
      <c r="Y94" s="46"/>
    </row>
    <row r="95" ht="15.75" customHeight="1">
      <c r="A95" s="46"/>
      <c r="B95" s="46"/>
      <c r="C95" s="47"/>
      <c r="D95" s="47"/>
      <c r="E95" s="1"/>
      <c r="F95" s="1"/>
      <c r="G95" s="1"/>
      <c r="H95" s="1"/>
    </row>
    <row r="96" ht="15.75" customHeight="1">
      <c r="A96" s="46"/>
      <c r="B96" s="46"/>
      <c r="C96" s="47"/>
      <c r="D96" s="47"/>
      <c r="E96" s="47"/>
      <c r="F96" s="1"/>
      <c r="G96" s="1"/>
      <c r="H96" s="1"/>
    </row>
    <row r="97" ht="15.75" customHeight="1">
      <c r="A97" s="46"/>
      <c r="B97" s="46"/>
      <c r="C97" s="47"/>
      <c r="D97" s="47"/>
      <c r="E97" s="1"/>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c r="A243" s="46"/>
      <c r="B243" s="46"/>
      <c r="C243" s="47"/>
      <c r="D243" s="47"/>
      <c r="E243" s="47"/>
      <c r="F243" s="1"/>
      <c r="G243" s="1"/>
      <c r="H243" s="1"/>
    </row>
    <row r="244" ht="15.75" customHeight="1">
      <c r="A244" s="46"/>
      <c r="B244" s="46"/>
      <c r="C244" s="47"/>
      <c r="D244" s="47"/>
      <c r="E244" s="47"/>
      <c r="F244" s="1"/>
      <c r="G244" s="1"/>
      <c r="H244" s="1"/>
    </row>
    <row r="245" ht="15.75" customHeight="1">
      <c r="A245" s="46"/>
      <c r="B245" s="46"/>
      <c r="C245" s="47"/>
      <c r="D245" s="47"/>
      <c r="E245" s="47"/>
      <c r="F245" s="1"/>
      <c r="G245" s="1"/>
      <c r="H245" s="1"/>
    </row>
    <row r="246" ht="15.75" customHeight="1">
      <c r="A246" s="46"/>
      <c r="B246" s="46"/>
      <c r="C246" s="47"/>
      <c r="D246" s="47"/>
      <c r="E246" s="47"/>
      <c r="F246" s="1"/>
      <c r="G246" s="1"/>
      <c r="H246" s="1"/>
    </row>
    <row r="247" ht="15.75" customHeight="1">
      <c r="A247" s="46"/>
      <c r="B247" s="46"/>
      <c r="C247" s="47"/>
      <c r="D247" s="47"/>
      <c r="E247" s="47"/>
      <c r="F247" s="1"/>
      <c r="G247" s="1"/>
      <c r="H247" s="1"/>
    </row>
    <row r="248" ht="15.75" customHeight="1">
      <c r="A248" s="46"/>
      <c r="B248" s="46"/>
      <c r="C248" s="47"/>
      <c r="D248" s="47"/>
      <c r="E248" s="47"/>
      <c r="F248" s="1"/>
      <c r="G248" s="1"/>
      <c r="H248" s="1"/>
    </row>
    <row r="249" ht="15.75" customHeight="1">
      <c r="A249" s="46"/>
      <c r="B249" s="46"/>
      <c r="C249" s="47"/>
      <c r="D249" s="47"/>
      <c r="E249" s="47"/>
      <c r="F249" s="1"/>
      <c r="G249" s="1"/>
      <c r="H249" s="1"/>
    </row>
    <row r="250" ht="15.75" customHeight="1">
      <c r="A250" s="46"/>
      <c r="B250" s="46"/>
      <c r="C250" s="47"/>
      <c r="D250" s="47"/>
      <c r="E250" s="47"/>
      <c r="F250" s="1"/>
      <c r="G250" s="1"/>
      <c r="H250" s="1"/>
    </row>
    <row r="251" ht="15.75" customHeight="1">
      <c r="A251" s="46"/>
      <c r="B251" s="46"/>
      <c r="C251" s="47"/>
      <c r="D251" s="47"/>
      <c r="E251" s="47"/>
      <c r="F251" s="1"/>
      <c r="G251" s="1"/>
      <c r="H251" s="1"/>
    </row>
    <row r="252" ht="15.75" customHeight="1">
      <c r="A252" s="46"/>
      <c r="B252" s="46"/>
      <c r="C252" s="47"/>
      <c r="D252" s="47"/>
      <c r="E252" s="47"/>
      <c r="F252" s="1"/>
      <c r="G252" s="1"/>
      <c r="H252" s="1"/>
    </row>
    <row r="253" ht="15.75" customHeight="1">
      <c r="A253" s="46"/>
      <c r="B253" s="46"/>
      <c r="C253" s="47"/>
      <c r="D253" s="47"/>
      <c r="E253" s="47"/>
      <c r="F253" s="1"/>
      <c r="G253" s="1"/>
      <c r="H253" s="1"/>
    </row>
    <row r="254" ht="15.75" customHeight="1">
      <c r="A254" s="46"/>
      <c r="B254" s="46"/>
      <c r="C254" s="47"/>
      <c r="D254" s="47"/>
      <c r="E254" s="47"/>
      <c r="F254" s="1"/>
      <c r="G254" s="1"/>
      <c r="H254" s="1"/>
    </row>
    <row r="255" ht="15.75" customHeight="1">
      <c r="A255" s="46"/>
      <c r="B255" s="46"/>
      <c r="C255" s="47"/>
      <c r="D255" s="47"/>
      <c r="E255" s="47"/>
      <c r="F255" s="1"/>
      <c r="G255" s="1"/>
      <c r="H255" s="1"/>
    </row>
    <row r="256" ht="15.75" customHeight="1">
      <c r="A256" s="46"/>
      <c r="B256" s="46"/>
      <c r="C256" s="47"/>
      <c r="D256" s="47"/>
      <c r="E256" s="47"/>
      <c r="F256" s="1"/>
      <c r="G256" s="1"/>
      <c r="H256" s="1"/>
    </row>
    <row r="257" ht="15.75" customHeight="1">
      <c r="A257" s="46"/>
      <c r="B257" s="46"/>
      <c r="C257" s="47"/>
      <c r="D257" s="47"/>
      <c r="E257" s="47"/>
      <c r="F257" s="1"/>
      <c r="G257" s="1"/>
      <c r="H257" s="1"/>
    </row>
    <row r="258" ht="15.75" customHeight="1">
      <c r="A258" s="46"/>
      <c r="B258" s="46"/>
      <c r="C258" s="47"/>
      <c r="D258" s="47"/>
      <c r="E258" s="47"/>
      <c r="F258" s="1"/>
      <c r="G258" s="1"/>
      <c r="H258" s="1"/>
    </row>
    <row r="259" ht="15.75" customHeight="1">
      <c r="A259" s="46"/>
      <c r="B259" s="46"/>
      <c r="C259" s="47"/>
      <c r="D259" s="47"/>
      <c r="E259" s="47"/>
      <c r="F259" s="1"/>
      <c r="G259" s="1"/>
      <c r="H259" s="1"/>
    </row>
    <row r="260" ht="15.75" customHeight="1">
      <c r="A260" s="46"/>
      <c r="B260" s="46"/>
      <c r="C260" s="47"/>
      <c r="D260" s="47"/>
      <c r="E260" s="47"/>
      <c r="F260" s="1"/>
      <c r="G260" s="1"/>
      <c r="H260" s="1"/>
    </row>
    <row r="261" ht="15.75" customHeight="1">
      <c r="A261" s="46"/>
      <c r="B261" s="46"/>
      <c r="C261" s="47"/>
      <c r="D261" s="47"/>
      <c r="E261" s="47"/>
      <c r="F261" s="1"/>
      <c r="G261" s="1"/>
      <c r="H261" s="1"/>
    </row>
    <row r="262" ht="15.75" customHeight="1">
      <c r="A262" s="46"/>
      <c r="B262" s="46"/>
      <c r="C262" s="47"/>
      <c r="D262" s="47"/>
      <c r="E262" s="47"/>
      <c r="F262" s="1"/>
      <c r="G262" s="1"/>
      <c r="H262" s="1"/>
    </row>
    <row r="263" ht="15.75" customHeight="1">
      <c r="A263" s="46"/>
      <c r="B263" s="46"/>
      <c r="C263" s="47"/>
      <c r="D263" s="47"/>
      <c r="E263" s="47"/>
      <c r="F263" s="1"/>
      <c r="G263" s="1"/>
      <c r="H263" s="1"/>
    </row>
    <row r="264" ht="15.75" customHeight="1">
      <c r="A264" s="46"/>
      <c r="B264" s="46"/>
      <c r="C264" s="47"/>
      <c r="D264" s="47"/>
      <c r="E264" s="47"/>
      <c r="F264" s="1"/>
      <c r="G264" s="1"/>
      <c r="H264" s="1"/>
    </row>
    <row r="265" ht="15.75" customHeight="1">
      <c r="A265" s="46"/>
      <c r="B265" s="46"/>
      <c r="C265" s="47"/>
      <c r="D265" s="47"/>
      <c r="E265" s="47"/>
      <c r="F265" s="1"/>
      <c r="G265" s="1"/>
      <c r="H265" s="1"/>
    </row>
    <row r="266" ht="15.75" customHeight="1">
      <c r="A266" s="46"/>
      <c r="B266" s="46"/>
      <c r="C266" s="47"/>
      <c r="D266" s="47"/>
      <c r="E266" s="47"/>
      <c r="F266" s="1"/>
      <c r="G266" s="1"/>
      <c r="H266" s="1"/>
    </row>
    <row r="267" ht="15.75" customHeight="1">
      <c r="A267" s="46"/>
      <c r="B267" s="46"/>
      <c r="C267" s="47"/>
      <c r="D267" s="47"/>
      <c r="E267" s="47"/>
      <c r="F267" s="1"/>
      <c r="G267" s="1"/>
      <c r="H267" s="1"/>
    </row>
    <row r="268" ht="15.75" customHeight="1">
      <c r="A268" s="46"/>
      <c r="B268" s="46"/>
      <c r="C268" s="47"/>
      <c r="D268" s="47"/>
      <c r="E268" s="47"/>
      <c r="F268" s="1"/>
      <c r="G268" s="1"/>
      <c r="H268" s="1"/>
    </row>
    <row r="269" ht="15.75" customHeight="1">
      <c r="A269" s="46"/>
      <c r="B269" s="46"/>
      <c r="C269" s="47"/>
      <c r="D269" s="47"/>
      <c r="E269" s="47"/>
      <c r="F269" s="1"/>
      <c r="G269" s="1"/>
      <c r="H269" s="1"/>
    </row>
    <row r="270" ht="15.75" customHeight="1">
      <c r="A270" s="46"/>
      <c r="B270" s="46"/>
      <c r="C270" s="47"/>
      <c r="D270" s="47"/>
      <c r="E270" s="47"/>
      <c r="F270" s="1"/>
      <c r="G270" s="1"/>
      <c r="H270" s="1"/>
    </row>
    <row r="271" ht="15.75" customHeight="1">
      <c r="A271" s="46"/>
      <c r="B271" s="46"/>
      <c r="C271" s="47"/>
      <c r="D271" s="47"/>
      <c r="E271" s="47"/>
      <c r="F271" s="1"/>
      <c r="G271" s="1"/>
      <c r="H271" s="1"/>
    </row>
    <row r="272" ht="15.75" customHeight="1">
      <c r="A272" s="46"/>
      <c r="B272" s="46"/>
      <c r="C272" s="47"/>
      <c r="D272" s="47"/>
      <c r="E272" s="47"/>
      <c r="F272" s="1"/>
      <c r="G272" s="1"/>
      <c r="H272" s="1"/>
    </row>
    <row r="273" ht="15.75" customHeight="1">
      <c r="A273" s="46"/>
      <c r="B273" s="46"/>
      <c r="C273" s="47"/>
      <c r="D273" s="47"/>
      <c r="E273" s="47"/>
      <c r="F273" s="1"/>
      <c r="G273" s="1"/>
      <c r="H273" s="1"/>
    </row>
    <row r="274" ht="15.75" customHeight="1">
      <c r="A274" s="46"/>
      <c r="B274" s="46"/>
      <c r="C274" s="47"/>
      <c r="D274" s="47"/>
      <c r="E274" s="47"/>
      <c r="F274" s="1"/>
      <c r="G274" s="1"/>
      <c r="H274" s="1"/>
    </row>
    <row r="275" ht="15.75" customHeight="1">
      <c r="A275" s="46"/>
      <c r="B275" s="46"/>
      <c r="C275" s="47"/>
      <c r="D275" s="47"/>
      <c r="E275" s="47"/>
      <c r="F275" s="1"/>
      <c r="G275" s="1"/>
      <c r="H275" s="1"/>
    </row>
    <row r="276" ht="15.75" customHeight="1">
      <c r="A276" s="46"/>
      <c r="B276" s="46"/>
      <c r="C276" s="47"/>
      <c r="D276" s="47"/>
      <c r="E276" s="47"/>
      <c r="F276" s="1"/>
      <c r="G276" s="1"/>
      <c r="H276" s="1"/>
    </row>
    <row r="277" ht="15.75" customHeight="1">
      <c r="A277" s="46"/>
      <c r="B277" s="46"/>
      <c r="C277" s="47"/>
      <c r="D277" s="47"/>
      <c r="E277" s="47"/>
      <c r="F277" s="1"/>
      <c r="G277" s="1"/>
      <c r="H277" s="1"/>
    </row>
    <row r="278" ht="15.75" customHeight="1">
      <c r="A278" s="46"/>
      <c r="B278" s="46"/>
      <c r="C278" s="47"/>
      <c r="D278" s="47"/>
      <c r="E278" s="47"/>
      <c r="F278" s="1"/>
      <c r="G278" s="1"/>
      <c r="H278" s="1"/>
    </row>
    <row r="279" ht="15.75" customHeight="1">
      <c r="A279" s="46"/>
      <c r="B279" s="46"/>
      <c r="C279" s="47"/>
      <c r="D279" s="47"/>
      <c r="E279" s="47"/>
      <c r="F279" s="1"/>
      <c r="G279" s="1"/>
      <c r="H279" s="1"/>
    </row>
    <row r="280" ht="15.75" customHeight="1">
      <c r="A280" s="46"/>
      <c r="B280" s="46"/>
      <c r="C280" s="47"/>
      <c r="D280" s="47"/>
      <c r="E280" s="47"/>
      <c r="F280" s="1"/>
      <c r="G280" s="1"/>
      <c r="H280" s="1"/>
    </row>
    <row r="281" ht="15.75" customHeight="1">
      <c r="A281" s="46"/>
      <c r="B281" s="46"/>
      <c r="C281" s="47"/>
      <c r="D281" s="47"/>
      <c r="E281" s="47"/>
      <c r="F281" s="1"/>
      <c r="G281" s="1"/>
      <c r="H281" s="1"/>
    </row>
    <row r="282" ht="15.75" customHeight="1">
      <c r="A282" s="46"/>
      <c r="B282" s="46"/>
      <c r="C282" s="47"/>
      <c r="D282" s="47"/>
      <c r="E282" s="47"/>
      <c r="F282" s="1"/>
      <c r="G282" s="1"/>
      <c r="H282" s="1"/>
    </row>
    <row r="283" ht="15.75" customHeight="1">
      <c r="A283" s="46"/>
      <c r="B283" s="46"/>
      <c r="C283" s="47"/>
      <c r="D283" s="47"/>
      <c r="E283" s="47"/>
      <c r="F283" s="1"/>
      <c r="G283" s="1"/>
      <c r="H283" s="1"/>
    </row>
    <row r="284" ht="15.75" customHeight="1">
      <c r="A284" s="46"/>
      <c r="B284" s="46"/>
      <c r="C284" s="47"/>
      <c r="D284" s="47"/>
      <c r="E284" s="47"/>
      <c r="F284" s="1"/>
      <c r="G284" s="1"/>
      <c r="H284" s="1"/>
    </row>
    <row r="285" ht="15.75" customHeight="1">
      <c r="A285" s="46"/>
      <c r="B285" s="46"/>
      <c r="C285" s="47"/>
      <c r="D285" s="47"/>
      <c r="E285" s="47"/>
      <c r="F285" s="1"/>
      <c r="G285" s="1"/>
      <c r="H285" s="1"/>
    </row>
    <row r="286" ht="15.75" customHeight="1">
      <c r="A286" s="46"/>
      <c r="B286" s="46"/>
      <c r="C286" s="47"/>
      <c r="D286" s="47"/>
      <c r="E286" s="47"/>
      <c r="F286" s="1"/>
      <c r="G286" s="1"/>
      <c r="H286" s="1"/>
    </row>
    <row r="287" ht="15.75" customHeight="1">
      <c r="A287" s="46"/>
      <c r="B287" s="46"/>
      <c r="C287" s="47"/>
      <c r="D287" s="47"/>
      <c r="E287" s="47"/>
      <c r="F287" s="1"/>
      <c r="G287" s="1"/>
      <c r="H287" s="1"/>
    </row>
    <row r="288" ht="15.75" customHeight="1">
      <c r="A288" s="46"/>
      <c r="B288" s="46"/>
      <c r="C288" s="47"/>
      <c r="D288" s="47"/>
      <c r="E288" s="47"/>
      <c r="F288" s="1"/>
      <c r="G288" s="1"/>
      <c r="H288" s="1"/>
    </row>
    <row r="289" ht="15.75" customHeight="1">
      <c r="A289" s="46"/>
      <c r="B289" s="46"/>
      <c r="C289" s="47"/>
      <c r="D289" s="47"/>
      <c r="E289" s="47"/>
      <c r="F289" s="1"/>
      <c r="G289" s="1"/>
      <c r="H289" s="1"/>
    </row>
    <row r="290" ht="15.75" customHeight="1">
      <c r="A290" s="46"/>
      <c r="B290" s="46"/>
      <c r="C290" s="47"/>
      <c r="D290" s="47"/>
      <c r="E290" s="47"/>
      <c r="F290" s="1"/>
      <c r="G290" s="1"/>
      <c r="H290" s="1"/>
    </row>
    <row r="291" ht="15.75" customHeight="1">
      <c r="A291" s="46"/>
      <c r="B291" s="46"/>
      <c r="C291" s="47"/>
      <c r="D291" s="47"/>
      <c r="E291" s="47"/>
      <c r="F291" s="1"/>
      <c r="G291" s="1"/>
      <c r="H291" s="1"/>
    </row>
    <row r="292" ht="15.75" customHeight="1">
      <c r="A292" s="46"/>
      <c r="B292" s="46"/>
      <c r="C292" s="47"/>
      <c r="D292" s="47"/>
      <c r="E292" s="47"/>
      <c r="F292" s="1"/>
      <c r="G292" s="1"/>
      <c r="H292" s="1"/>
    </row>
    <row r="293" ht="15.75" customHeight="1">
      <c r="A293" s="46"/>
      <c r="B293" s="46"/>
      <c r="C293" s="47"/>
      <c r="D293" s="47"/>
      <c r="E293" s="47"/>
      <c r="F293" s="1"/>
      <c r="G293" s="1"/>
      <c r="H293" s="1"/>
    </row>
    <row r="294" ht="15.75" customHeight="1">
      <c r="A294" s="46"/>
      <c r="B294" s="46"/>
      <c r="C294" s="47"/>
      <c r="D294" s="47"/>
      <c r="E294" s="47"/>
      <c r="F294" s="1"/>
      <c r="G294" s="1"/>
      <c r="H294" s="1"/>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E2"/>
    <mergeCell ref="A4:E4"/>
    <mergeCell ref="A5:E5"/>
    <mergeCell ref="A94:H94"/>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5.43"/>
    <col customWidth="1" min="7" max="8" width="13.71"/>
    <col customWidth="1" min="9" max="25" width="8.0"/>
  </cols>
  <sheetData>
    <row r="1">
      <c r="A1" s="46"/>
      <c r="B1" s="46"/>
      <c r="C1" s="47"/>
      <c r="D1" s="47"/>
      <c r="E1" s="47"/>
      <c r="F1" s="1"/>
      <c r="G1" s="1"/>
      <c r="H1" s="1"/>
    </row>
    <row r="2" ht="15.75" customHeight="1">
      <c r="A2" s="49" t="s">
        <v>5210</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4.25" customHeight="1">
      <c r="A4" s="188" t="s">
        <v>5211</v>
      </c>
      <c r="B4" s="50"/>
      <c r="C4" s="50"/>
      <c r="D4" s="50"/>
      <c r="E4" s="51"/>
      <c r="F4" s="495"/>
      <c r="G4" s="495"/>
      <c r="H4" s="495"/>
      <c r="I4" s="54"/>
      <c r="J4" s="54"/>
      <c r="K4" s="54"/>
      <c r="L4" s="54"/>
      <c r="M4" s="54"/>
      <c r="N4" s="54"/>
      <c r="O4" s="54"/>
      <c r="P4" s="54"/>
      <c r="Q4" s="54"/>
      <c r="R4" s="54"/>
      <c r="S4" s="54"/>
      <c r="T4" s="54"/>
      <c r="U4" s="54"/>
      <c r="V4" s="54"/>
      <c r="W4" s="54"/>
      <c r="X4" s="54"/>
      <c r="Y4" s="54"/>
    </row>
    <row r="5" ht="25.5" customHeight="1">
      <c r="A5" s="342" t="s">
        <v>5212</v>
      </c>
      <c r="B5" s="50"/>
      <c r="C5" s="50"/>
      <c r="D5" s="50"/>
      <c r="E5" s="51"/>
      <c r="F5" s="495"/>
      <c r="G5" s="495"/>
      <c r="H5" s="495"/>
      <c r="I5" s="54"/>
      <c r="J5" s="54"/>
      <c r="K5" s="54"/>
      <c r="L5" s="54"/>
      <c r="M5" s="54"/>
      <c r="N5" s="54"/>
      <c r="O5" s="54"/>
      <c r="P5" s="54"/>
      <c r="Q5" s="54"/>
      <c r="R5" s="54"/>
      <c r="S5" s="54"/>
      <c r="T5" s="54"/>
      <c r="U5" s="54"/>
      <c r="V5" s="54"/>
      <c r="W5" s="54"/>
      <c r="X5" s="54"/>
      <c r="Y5" s="54"/>
    </row>
    <row r="6" ht="39.75" customHeight="1">
      <c r="A6" s="342" t="s">
        <v>5213</v>
      </c>
      <c r="B6" s="50"/>
      <c r="C6" s="50"/>
      <c r="D6" s="50"/>
      <c r="E6" s="51"/>
      <c r="F6" s="495"/>
      <c r="G6" s="495"/>
      <c r="H6" s="495"/>
      <c r="I6" s="54"/>
      <c r="J6" s="54"/>
      <c r="K6" s="54"/>
      <c r="L6" s="54"/>
      <c r="M6" s="54"/>
      <c r="N6" s="54"/>
      <c r="O6" s="54"/>
      <c r="P6" s="54"/>
      <c r="Q6" s="54"/>
      <c r="R6" s="54"/>
      <c r="S6" s="54"/>
      <c r="T6" s="54"/>
      <c r="U6" s="54"/>
      <c r="V6" s="54"/>
      <c r="W6" s="54"/>
      <c r="X6" s="54"/>
      <c r="Y6" s="54"/>
    </row>
    <row r="7" ht="26.25" customHeight="1">
      <c r="A7" s="342" t="s">
        <v>5214</v>
      </c>
      <c r="B7" s="50"/>
      <c r="C7" s="50"/>
      <c r="D7" s="50"/>
      <c r="E7" s="51"/>
      <c r="F7" s="495"/>
      <c r="G7" s="495"/>
      <c r="H7" s="495"/>
      <c r="I7" s="54"/>
      <c r="J7" s="54"/>
      <c r="K7" s="54"/>
      <c r="L7" s="54"/>
      <c r="M7" s="54"/>
      <c r="N7" s="54"/>
      <c r="O7" s="54"/>
      <c r="P7" s="54"/>
      <c r="Q7" s="54"/>
      <c r="R7" s="54"/>
      <c r="S7" s="54"/>
      <c r="T7" s="54"/>
      <c r="U7" s="54"/>
      <c r="V7" s="54"/>
      <c r="W7" s="54"/>
      <c r="X7" s="54"/>
      <c r="Y7" s="54"/>
    </row>
    <row r="8" ht="59.25" customHeight="1">
      <c r="A8" s="498" t="s">
        <v>5215</v>
      </c>
      <c r="B8" s="50"/>
      <c r="C8" s="50"/>
      <c r="D8" s="50"/>
      <c r="E8" s="51"/>
      <c r="F8" s="495"/>
      <c r="G8" s="495"/>
      <c r="H8" s="495"/>
      <c r="I8" s="54"/>
      <c r="J8" s="54"/>
      <c r="K8" s="54"/>
      <c r="L8" s="54"/>
      <c r="M8" s="54"/>
      <c r="N8" s="54"/>
      <c r="O8" s="54"/>
      <c r="P8" s="54"/>
      <c r="Q8" s="54"/>
      <c r="R8" s="54"/>
      <c r="S8" s="54"/>
      <c r="T8" s="54"/>
      <c r="U8" s="54"/>
      <c r="V8" s="54"/>
      <c r="W8" s="54"/>
      <c r="X8" s="54"/>
      <c r="Y8" s="54"/>
    </row>
    <row r="9">
      <c r="A9" s="60"/>
      <c r="B9" s="60"/>
      <c r="C9" s="61"/>
      <c r="D9" s="61"/>
      <c r="E9" s="61"/>
      <c r="F9" s="60"/>
      <c r="G9" s="60"/>
      <c r="H9" s="60"/>
      <c r="I9" s="54"/>
      <c r="J9" s="54"/>
      <c r="K9" s="54"/>
      <c r="L9" s="54"/>
      <c r="M9" s="54"/>
      <c r="N9" s="54"/>
      <c r="O9" s="54"/>
      <c r="P9" s="54"/>
      <c r="Q9" s="54"/>
      <c r="R9" s="54"/>
      <c r="S9" s="54"/>
      <c r="T9" s="54"/>
      <c r="U9" s="54"/>
      <c r="V9" s="54"/>
      <c r="W9" s="54"/>
      <c r="X9" s="54"/>
      <c r="Y9" s="54"/>
    </row>
    <row r="10" ht="61.5" customHeight="1">
      <c r="A10" s="191" t="s">
        <v>2702</v>
      </c>
      <c r="B10" s="64" t="s">
        <v>8</v>
      </c>
      <c r="C10" s="64" t="s">
        <v>5216</v>
      </c>
      <c r="D10" s="191" t="s">
        <v>153</v>
      </c>
      <c r="E10" s="191" t="s">
        <v>157</v>
      </c>
      <c r="F10" s="182" t="s">
        <v>158</v>
      </c>
      <c r="I10" s="54"/>
      <c r="J10" s="54"/>
      <c r="K10" s="54"/>
      <c r="L10" s="54"/>
      <c r="M10" s="54"/>
      <c r="N10" s="54"/>
      <c r="O10" s="54"/>
      <c r="P10" s="54"/>
      <c r="Q10" s="54"/>
      <c r="R10" s="54"/>
      <c r="S10" s="54"/>
      <c r="T10" s="54"/>
      <c r="U10" s="54"/>
      <c r="V10" s="54"/>
      <c r="W10" s="54"/>
      <c r="X10" s="54"/>
      <c r="Y10" s="54"/>
    </row>
    <row r="11" ht="15.0" customHeight="1">
      <c r="A11" s="83" t="s">
        <v>721</v>
      </c>
      <c r="B11" s="83" t="s">
        <v>5217</v>
      </c>
      <c r="C11" s="83" t="s">
        <v>5218</v>
      </c>
      <c r="D11" s="83">
        <v>200.0</v>
      </c>
      <c r="E11" s="83">
        <v>200.0</v>
      </c>
      <c r="F11" s="90" t="s">
        <v>51</v>
      </c>
    </row>
    <row r="12" ht="15.0" customHeight="1">
      <c r="A12" s="83" t="s">
        <v>721</v>
      </c>
      <c r="B12" s="83" t="s">
        <v>5217</v>
      </c>
      <c r="C12" s="83" t="s">
        <v>5219</v>
      </c>
      <c r="D12" s="83">
        <v>56.0</v>
      </c>
      <c r="E12" s="83">
        <v>56.0</v>
      </c>
      <c r="F12" s="90" t="s">
        <v>51</v>
      </c>
    </row>
    <row r="13" ht="15.0" customHeight="1">
      <c r="A13" s="83" t="s">
        <v>54</v>
      </c>
      <c r="B13" s="83" t="s">
        <v>52</v>
      </c>
      <c r="C13" s="83" t="s">
        <v>5219</v>
      </c>
      <c r="D13" s="83">
        <v>56.0</v>
      </c>
      <c r="E13" s="83">
        <v>56.0</v>
      </c>
      <c r="F13" s="90" t="s">
        <v>54</v>
      </c>
    </row>
    <row r="14" ht="15.0" customHeight="1">
      <c r="A14" s="83" t="s">
        <v>54</v>
      </c>
      <c r="B14" s="83" t="s">
        <v>52</v>
      </c>
      <c r="C14" s="83" t="s">
        <v>5220</v>
      </c>
      <c r="D14" s="83">
        <v>112.0</v>
      </c>
      <c r="E14" s="83">
        <v>112.0</v>
      </c>
      <c r="F14" s="90" t="s">
        <v>54</v>
      </c>
    </row>
    <row r="15" ht="15.0" customHeight="1">
      <c r="A15" s="83" t="s">
        <v>54</v>
      </c>
      <c r="B15" s="83" t="s">
        <v>52</v>
      </c>
      <c r="C15" s="83" t="s">
        <v>5221</v>
      </c>
      <c r="D15" s="83">
        <v>60.0</v>
      </c>
      <c r="E15" s="83">
        <v>60.0</v>
      </c>
      <c r="F15" s="90" t="s">
        <v>54</v>
      </c>
    </row>
    <row r="16" ht="15.0" customHeight="1">
      <c r="A16" s="83" t="s">
        <v>4487</v>
      </c>
      <c r="B16" s="83" t="s">
        <v>4845</v>
      </c>
      <c r="C16" s="83" t="s">
        <v>5222</v>
      </c>
      <c r="D16" s="83">
        <v>56.0</v>
      </c>
      <c r="E16" s="83">
        <v>56.0</v>
      </c>
      <c r="F16" s="90" t="s">
        <v>4488</v>
      </c>
    </row>
    <row r="17" ht="15.0" customHeight="1">
      <c r="A17" s="83" t="s">
        <v>56</v>
      </c>
      <c r="B17" s="83" t="s">
        <v>52</v>
      </c>
      <c r="C17" s="83" t="s">
        <v>5219</v>
      </c>
      <c r="D17" s="83">
        <v>56.0</v>
      </c>
      <c r="E17" s="83">
        <v>56.0</v>
      </c>
      <c r="F17" s="90" t="s">
        <v>56</v>
      </c>
    </row>
    <row r="18" ht="15.0" customHeight="1">
      <c r="A18" s="83" t="s">
        <v>57</v>
      </c>
      <c r="B18" s="83" t="s">
        <v>52</v>
      </c>
      <c r="C18" s="83" t="s">
        <v>5223</v>
      </c>
      <c r="D18" s="83">
        <v>56.0</v>
      </c>
      <c r="E18" s="83">
        <v>56.0</v>
      </c>
      <c r="F18" s="90" t="s">
        <v>57</v>
      </c>
    </row>
    <row r="19" ht="15.0" customHeight="1">
      <c r="A19" s="83" t="s">
        <v>58</v>
      </c>
      <c r="B19" s="83" t="s">
        <v>52</v>
      </c>
      <c r="C19" s="83" t="s">
        <v>5224</v>
      </c>
      <c r="D19" s="83">
        <v>56.0</v>
      </c>
      <c r="E19" s="83">
        <v>56.0</v>
      </c>
      <c r="F19" s="90" t="s">
        <v>58</v>
      </c>
    </row>
    <row r="20" ht="15.0" customHeight="1">
      <c r="A20" s="83" t="s">
        <v>60</v>
      </c>
      <c r="B20" s="83" t="s">
        <v>52</v>
      </c>
      <c r="C20" s="83" t="s">
        <v>5225</v>
      </c>
      <c r="D20" s="83">
        <v>56.0</v>
      </c>
      <c r="E20" s="83">
        <v>56.0</v>
      </c>
      <c r="F20" s="90" t="s">
        <v>60</v>
      </c>
    </row>
    <row r="21" ht="15.0" customHeight="1">
      <c r="A21" s="83" t="s">
        <v>61</v>
      </c>
      <c r="B21" s="83" t="s">
        <v>52</v>
      </c>
      <c r="C21" s="83" t="s">
        <v>5222</v>
      </c>
      <c r="D21" s="83">
        <v>56.0</v>
      </c>
      <c r="E21" s="83">
        <v>56.0</v>
      </c>
      <c r="F21" s="90" t="s">
        <v>385</v>
      </c>
    </row>
    <row r="22" ht="15.0" customHeight="1">
      <c r="A22" s="83" t="s">
        <v>61</v>
      </c>
      <c r="B22" s="83" t="s">
        <v>52</v>
      </c>
      <c r="C22" s="83" t="s">
        <v>5226</v>
      </c>
      <c r="D22" s="83">
        <v>200.0</v>
      </c>
      <c r="E22" s="83">
        <v>200.0</v>
      </c>
      <c r="F22" s="90" t="s">
        <v>385</v>
      </c>
    </row>
    <row r="23" ht="15.0" customHeight="1">
      <c r="A23" s="83" t="s">
        <v>728</v>
      </c>
      <c r="B23" s="83" t="s">
        <v>52</v>
      </c>
      <c r="C23" s="83" t="s">
        <v>5225</v>
      </c>
      <c r="D23" s="83">
        <v>56.0</v>
      </c>
      <c r="E23" s="83">
        <v>56.0</v>
      </c>
      <c r="F23" s="90" t="s">
        <v>62</v>
      </c>
    </row>
    <row r="24" ht="15.0" customHeight="1">
      <c r="A24" s="83" t="s">
        <v>728</v>
      </c>
      <c r="B24" s="83" t="s">
        <v>52</v>
      </c>
      <c r="C24" s="83" t="s">
        <v>5227</v>
      </c>
      <c r="D24" s="83">
        <v>200.0</v>
      </c>
      <c r="E24" s="83">
        <v>200.0</v>
      </c>
      <c r="F24" s="90" t="s">
        <v>62</v>
      </c>
    </row>
    <row r="25" ht="15.0" customHeight="1">
      <c r="A25" s="83" t="s">
        <v>4182</v>
      </c>
      <c r="B25" s="83" t="s">
        <v>52</v>
      </c>
      <c r="C25" s="83" t="s">
        <v>5222</v>
      </c>
      <c r="D25" s="83">
        <v>56.0</v>
      </c>
      <c r="E25" s="83">
        <v>56.0</v>
      </c>
      <c r="F25" s="90" t="s">
        <v>4182</v>
      </c>
    </row>
    <row r="26" ht="15.0" customHeight="1">
      <c r="A26" s="83" t="s">
        <v>4494</v>
      </c>
      <c r="B26" s="83" t="s">
        <v>52</v>
      </c>
      <c r="C26" s="83" t="s">
        <v>5222</v>
      </c>
      <c r="D26" s="83">
        <v>56.0</v>
      </c>
      <c r="E26" s="83">
        <v>56.0</v>
      </c>
      <c r="F26" s="90" t="s">
        <v>66</v>
      </c>
    </row>
    <row r="27" ht="15.0" customHeight="1">
      <c r="A27" s="83" t="s">
        <v>408</v>
      </c>
      <c r="B27" s="83" t="s">
        <v>52</v>
      </c>
      <c r="C27" s="83" t="s">
        <v>5227</v>
      </c>
      <c r="D27" s="83">
        <v>200.0</v>
      </c>
      <c r="E27" s="83">
        <v>200.0</v>
      </c>
      <c r="F27" s="90" t="s">
        <v>408</v>
      </c>
    </row>
    <row r="28" ht="15.0" customHeight="1">
      <c r="A28" s="83" t="s">
        <v>408</v>
      </c>
      <c r="B28" s="83" t="s">
        <v>52</v>
      </c>
      <c r="C28" s="83" t="s">
        <v>5222</v>
      </c>
      <c r="D28" s="83">
        <v>56.0</v>
      </c>
      <c r="E28" s="83">
        <v>56.0</v>
      </c>
      <c r="F28" s="90" t="s">
        <v>408</v>
      </c>
    </row>
    <row r="29" ht="15.0" customHeight="1">
      <c r="A29" s="83" t="s">
        <v>4495</v>
      </c>
      <c r="B29" s="83" t="s">
        <v>52</v>
      </c>
      <c r="C29" s="83" t="s">
        <v>5224</v>
      </c>
      <c r="D29" s="83">
        <v>56.0</v>
      </c>
      <c r="E29" s="83">
        <v>56.0</v>
      </c>
      <c r="F29" s="90" t="s">
        <v>68</v>
      </c>
    </row>
    <row r="30" ht="15.0" customHeight="1">
      <c r="A30" s="83" t="s">
        <v>4495</v>
      </c>
      <c r="B30" s="83" t="s">
        <v>52</v>
      </c>
      <c r="C30" s="83" t="s">
        <v>5228</v>
      </c>
      <c r="D30" s="83">
        <v>200.0</v>
      </c>
      <c r="E30" s="83">
        <v>200.0</v>
      </c>
      <c r="F30" s="90" t="s">
        <v>68</v>
      </c>
    </row>
    <row r="31" ht="15.0" customHeight="1">
      <c r="A31" s="83" t="s">
        <v>4496</v>
      </c>
      <c r="B31" s="83" t="s">
        <v>52</v>
      </c>
      <c r="C31" s="83" t="s">
        <v>5222</v>
      </c>
      <c r="D31" s="83">
        <v>56.0</v>
      </c>
      <c r="E31" s="83">
        <v>56.0</v>
      </c>
      <c r="F31" s="90" t="s">
        <v>69</v>
      </c>
    </row>
    <row r="32" ht="15.0" customHeight="1">
      <c r="A32" s="83" t="s">
        <v>70</v>
      </c>
      <c r="B32" s="83" t="s">
        <v>52</v>
      </c>
      <c r="C32" s="83" t="s">
        <v>5222</v>
      </c>
      <c r="D32" s="83">
        <v>56.0</v>
      </c>
      <c r="E32" s="83">
        <v>56.0</v>
      </c>
      <c r="F32" s="90" t="s">
        <v>70</v>
      </c>
    </row>
    <row r="33" ht="15.0" customHeight="1">
      <c r="A33" s="83" t="s">
        <v>70</v>
      </c>
      <c r="B33" s="83" t="s">
        <v>52</v>
      </c>
      <c r="C33" s="83" t="s">
        <v>5227</v>
      </c>
      <c r="D33" s="83">
        <v>200.0</v>
      </c>
      <c r="E33" s="83">
        <v>100.0</v>
      </c>
      <c r="F33" s="90" t="s">
        <v>70</v>
      </c>
    </row>
    <row r="34" ht="15.0" customHeight="1">
      <c r="A34" s="83" t="s">
        <v>438</v>
      </c>
      <c r="B34" s="83" t="s">
        <v>52</v>
      </c>
      <c r="C34" s="83" t="s">
        <v>5229</v>
      </c>
      <c r="D34" s="83">
        <v>200.0</v>
      </c>
      <c r="E34" s="83">
        <v>200.0</v>
      </c>
      <c r="F34" s="90" t="s">
        <v>71</v>
      </c>
    </row>
    <row r="35" ht="15.0" customHeight="1">
      <c r="A35" s="83" t="s">
        <v>438</v>
      </c>
      <c r="B35" s="83" t="s">
        <v>52</v>
      </c>
      <c r="C35" s="83" t="s">
        <v>5223</v>
      </c>
      <c r="D35" s="83">
        <v>56.0</v>
      </c>
      <c r="E35" s="83">
        <v>56.0</v>
      </c>
      <c r="F35" s="90" t="s">
        <v>71</v>
      </c>
    </row>
    <row r="36" ht="15.0" customHeight="1">
      <c r="A36" s="83" t="s">
        <v>4498</v>
      </c>
      <c r="B36" s="83" t="s">
        <v>52</v>
      </c>
      <c r="C36" s="83" t="s">
        <v>5230</v>
      </c>
      <c r="D36" s="83">
        <v>200.0</v>
      </c>
      <c r="E36" s="83">
        <v>200.0</v>
      </c>
      <c r="F36" s="90" t="s">
        <v>72</v>
      </c>
    </row>
    <row r="37" ht="15.0" customHeight="1">
      <c r="A37" s="83" t="s">
        <v>4498</v>
      </c>
      <c r="B37" s="83" t="s">
        <v>52</v>
      </c>
      <c r="C37" s="83" t="s">
        <v>5223</v>
      </c>
      <c r="D37" s="83">
        <v>56.0</v>
      </c>
      <c r="E37" s="83">
        <v>56.0</v>
      </c>
      <c r="F37" s="90" t="s">
        <v>72</v>
      </c>
    </row>
    <row r="38" ht="15.0" customHeight="1">
      <c r="A38" s="83" t="s">
        <v>1591</v>
      </c>
      <c r="B38" s="83" t="s">
        <v>52</v>
      </c>
      <c r="C38" s="83" t="s">
        <v>5219</v>
      </c>
      <c r="D38" s="83">
        <v>56.0</v>
      </c>
      <c r="E38" s="83">
        <v>56.0</v>
      </c>
      <c r="F38" s="90" t="s">
        <v>73</v>
      </c>
    </row>
    <row r="39" ht="15.0" customHeight="1">
      <c r="A39" s="83" t="s">
        <v>1591</v>
      </c>
      <c r="B39" s="83" t="s">
        <v>52</v>
      </c>
      <c r="C39" s="83" t="s">
        <v>5230</v>
      </c>
      <c r="D39" s="83">
        <v>100.0</v>
      </c>
      <c r="E39" s="83">
        <v>200.0</v>
      </c>
      <c r="F39" s="90" t="s">
        <v>73</v>
      </c>
    </row>
    <row r="40" ht="15.0" customHeight="1">
      <c r="A40" s="83" t="s">
        <v>74</v>
      </c>
      <c r="B40" s="83" t="s">
        <v>52</v>
      </c>
      <c r="C40" s="83" t="s">
        <v>5219</v>
      </c>
      <c r="D40" s="83">
        <v>56.0</v>
      </c>
      <c r="E40" s="83">
        <v>56.0</v>
      </c>
      <c r="F40" s="90" t="s">
        <v>74</v>
      </c>
    </row>
    <row r="41" ht="15.0" customHeight="1">
      <c r="A41" s="83" t="s">
        <v>74</v>
      </c>
      <c r="B41" s="83" t="s">
        <v>52</v>
      </c>
      <c r="C41" s="83" t="s">
        <v>5230</v>
      </c>
      <c r="D41" s="83">
        <v>200.0</v>
      </c>
      <c r="E41" s="83">
        <v>200.0</v>
      </c>
      <c r="F41" s="90" t="s">
        <v>74</v>
      </c>
    </row>
    <row r="42" ht="15.0" customHeight="1">
      <c r="A42" s="83" t="s">
        <v>3898</v>
      </c>
      <c r="B42" s="83" t="s">
        <v>52</v>
      </c>
      <c r="C42" s="83" t="s">
        <v>5223</v>
      </c>
      <c r="D42" s="83">
        <v>56.0</v>
      </c>
      <c r="E42" s="83">
        <v>56.0</v>
      </c>
      <c r="F42" s="90" t="s">
        <v>4502</v>
      </c>
    </row>
    <row r="43" ht="15.0" customHeight="1">
      <c r="A43" s="83" t="s">
        <v>3898</v>
      </c>
      <c r="B43" s="83" t="s">
        <v>52</v>
      </c>
      <c r="C43" s="83" t="s">
        <v>5231</v>
      </c>
      <c r="D43" s="83">
        <v>120.0</v>
      </c>
      <c r="E43" s="83">
        <v>120.0</v>
      </c>
      <c r="F43" s="90" t="s">
        <v>4502</v>
      </c>
    </row>
    <row r="44" ht="15.0" customHeight="1">
      <c r="A44" s="83" t="s">
        <v>3898</v>
      </c>
      <c r="B44" s="83" t="s">
        <v>52</v>
      </c>
      <c r="C44" s="83" t="s">
        <v>5232</v>
      </c>
      <c r="D44" s="83">
        <v>120.0</v>
      </c>
      <c r="E44" s="83">
        <v>120.0</v>
      </c>
      <c r="F44" s="90" t="s">
        <v>4502</v>
      </c>
    </row>
    <row r="45" ht="15.0" customHeight="1">
      <c r="A45" s="83" t="s">
        <v>4214</v>
      </c>
      <c r="B45" s="83" t="s">
        <v>86</v>
      </c>
      <c r="C45" s="83" t="s">
        <v>5224</v>
      </c>
      <c r="D45" s="83">
        <v>56.0</v>
      </c>
      <c r="E45" s="83">
        <v>56.0</v>
      </c>
      <c r="F45" s="90" t="s">
        <v>77</v>
      </c>
    </row>
    <row r="46" ht="15.0" customHeight="1">
      <c r="A46" s="90" t="s">
        <v>4503</v>
      </c>
      <c r="B46" s="90" t="s">
        <v>52</v>
      </c>
      <c r="C46" s="90" t="s">
        <v>5222</v>
      </c>
      <c r="D46" s="90">
        <v>56.0</v>
      </c>
      <c r="E46" s="83">
        <v>56.0</v>
      </c>
      <c r="F46" s="90" t="s">
        <v>78</v>
      </c>
    </row>
    <row r="47" ht="15.0" customHeight="1">
      <c r="A47" s="90" t="s">
        <v>4503</v>
      </c>
      <c r="B47" s="90" t="s">
        <v>52</v>
      </c>
      <c r="C47" s="90" t="s">
        <v>5227</v>
      </c>
      <c r="D47" s="90">
        <v>200.0</v>
      </c>
      <c r="E47" s="83">
        <v>200.0</v>
      </c>
      <c r="F47" s="90" t="s">
        <v>78</v>
      </c>
    </row>
    <row r="48" ht="15.0" customHeight="1">
      <c r="A48" s="83" t="s">
        <v>79</v>
      </c>
      <c r="B48" s="83" t="s">
        <v>52</v>
      </c>
      <c r="C48" s="83" t="s">
        <v>5222</v>
      </c>
      <c r="D48" s="83">
        <v>56.0</v>
      </c>
      <c r="E48" s="83">
        <v>56.0</v>
      </c>
      <c r="F48" s="90" t="s">
        <v>79</v>
      </c>
    </row>
    <row r="49" ht="15.0" customHeight="1">
      <c r="A49" s="83" t="s">
        <v>3917</v>
      </c>
      <c r="B49" s="83" t="s">
        <v>52</v>
      </c>
      <c r="C49" s="83" t="s">
        <v>5224</v>
      </c>
      <c r="D49" s="83">
        <v>56.0</v>
      </c>
      <c r="E49" s="83">
        <v>56.0</v>
      </c>
      <c r="F49" s="90" t="s">
        <v>80</v>
      </c>
    </row>
    <row r="50" ht="15.0" customHeight="1">
      <c r="A50" s="83" t="s">
        <v>3917</v>
      </c>
      <c r="B50" s="83" t="s">
        <v>52</v>
      </c>
      <c r="C50" s="83" t="s">
        <v>5233</v>
      </c>
      <c r="D50" s="83">
        <v>200.0</v>
      </c>
      <c r="E50" s="83">
        <v>200.0</v>
      </c>
      <c r="F50" s="90" t="s">
        <v>80</v>
      </c>
    </row>
    <row r="51" ht="15.0" customHeight="1">
      <c r="A51" s="83" t="s">
        <v>3928</v>
      </c>
      <c r="B51" s="83" t="s">
        <v>52</v>
      </c>
      <c r="C51" s="83" t="s">
        <v>5225</v>
      </c>
      <c r="D51" s="83">
        <v>56.0</v>
      </c>
      <c r="E51" s="83">
        <v>56.0</v>
      </c>
      <c r="F51" s="90" t="s">
        <v>1717</v>
      </c>
    </row>
    <row r="52" ht="15.0" customHeight="1">
      <c r="A52" s="83" t="s">
        <v>3932</v>
      </c>
      <c r="B52" s="83" t="s">
        <v>52</v>
      </c>
      <c r="C52" s="83" t="s">
        <v>5219</v>
      </c>
      <c r="D52" s="83">
        <v>56.0</v>
      </c>
      <c r="E52" s="83">
        <v>56.0</v>
      </c>
      <c r="F52" s="90" t="s">
        <v>497</v>
      </c>
    </row>
    <row r="53" ht="15.0" customHeight="1">
      <c r="A53" s="90" t="s">
        <v>4739</v>
      </c>
      <c r="B53" s="90" t="s">
        <v>52</v>
      </c>
      <c r="C53" s="90" t="s">
        <v>5222</v>
      </c>
      <c r="D53" s="90">
        <v>56.0</v>
      </c>
      <c r="E53" s="90">
        <v>56.0</v>
      </c>
      <c r="F53" s="90" t="s">
        <v>83</v>
      </c>
    </row>
    <row r="54" ht="15.0" customHeight="1">
      <c r="A54" s="90" t="s">
        <v>4739</v>
      </c>
      <c r="B54" s="90" t="s">
        <v>52</v>
      </c>
      <c r="C54" s="90" t="s">
        <v>5227</v>
      </c>
      <c r="D54" s="90">
        <v>200.0</v>
      </c>
      <c r="E54" s="90">
        <v>200.0</v>
      </c>
      <c r="F54" s="90" t="s">
        <v>83</v>
      </c>
    </row>
    <row r="55" ht="15.0" customHeight="1">
      <c r="A55" s="90" t="s">
        <v>85</v>
      </c>
      <c r="B55" s="90" t="s">
        <v>86</v>
      </c>
      <c r="C55" s="90" t="s">
        <v>5234</v>
      </c>
      <c r="D55" s="516">
        <v>56.0</v>
      </c>
      <c r="E55" s="500">
        <v>56.0</v>
      </c>
      <c r="F55" s="90" t="s">
        <v>85</v>
      </c>
    </row>
    <row r="56" ht="15.0" customHeight="1">
      <c r="A56" s="90" t="s">
        <v>3991</v>
      </c>
      <c r="B56" s="90" t="s">
        <v>86</v>
      </c>
      <c r="C56" s="90" t="s">
        <v>5225</v>
      </c>
      <c r="D56" s="516">
        <v>56.0</v>
      </c>
      <c r="E56" s="500">
        <v>56.0</v>
      </c>
      <c r="F56" s="236" t="s">
        <v>88</v>
      </c>
    </row>
    <row r="57" ht="15.0" customHeight="1">
      <c r="A57" s="90" t="s">
        <v>3991</v>
      </c>
      <c r="B57" s="90" t="s">
        <v>86</v>
      </c>
      <c r="C57" s="90" t="s">
        <v>5227</v>
      </c>
      <c r="D57" s="516">
        <v>200.0</v>
      </c>
      <c r="E57" s="500">
        <v>200.0</v>
      </c>
      <c r="F57" s="236" t="s">
        <v>88</v>
      </c>
    </row>
    <row r="58" ht="15.0" customHeight="1">
      <c r="A58" s="90" t="s">
        <v>4007</v>
      </c>
      <c r="B58" s="90" t="s">
        <v>86</v>
      </c>
      <c r="C58" s="90" t="s">
        <v>5219</v>
      </c>
      <c r="D58" s="516">
        <v>56.0</v>
      </c>
      <c r="E58" s="500">
        <v>56.0</v>
      </c>
      <c r="F58" s="236" t="s">
        <v>89</v>
      </c>
    </row>
    <row r="59" ht="15.75" customHeight="1">
      <c r="A59" s="90" t="s">
        <v>4007</v>
      </c>
      <c r="B59" s="90" t="s">
        <v>86</v>
      </c>
      <c r="C59" s="90" t="s">
        <v>5230</v>
      </c>
      <c r="D59" s="516">
        <v>200.0</v>
      </c>
      <c r="E59" s="500">
        <v>200.0</v>
      </c>
      <c r="F59" s="236" t="s">
        <v>89</v>
      </c>
      <c r="G59" s="1"/>
      <c r="H59" s="1"/>
    </row>
    <row r="60" ht="15.75" customHeight="1">
      <c r="A60" s="90" t="s">
        <v>90</v>
      </c>
      <c r="B60" s="90" t="s">
        <v>86</v>
      </c>
      <c r="C60" s="90" t="s">
        <v>5225</v>
      </c>
      <c r="D60" s="516">
        <v>56.0</v>
      </c>
      <c r="E60" s="500">
        <v>56.0</v>
      </c>
      <c r="F60" s="90" t="s">
        <v>90</v>
      </c>
      <c r="G60" s="1"/>
      <c r="H60" s="1"/>
    </row>
    <row r="61" ht="15.75" customHeight="1">
      <c r="A61" s="90" t="s">
        <v>90</v>
      </c>
      <c r="B61" s="90" t="s">
        <v>86</v>
      </c>
      <c r="C61" s="90" t="s">
        <v>5227</v>
      </c>
      <c r="D61" s="516">
        <v>200.0</v>
      </c>
      <c r="E61" s="500">
        <v>200.0</v>
      </c>
      <c r="F61" s="90" t="s">
        <v>90</v>
      </c>
      <c r="G61" s="1"/>
      <c r="H61" s="1"/>
    </row>
    <row r="62" ht="15.75" customHeight="1">
      <c r="A62" s="90" t="s">
        <v>4265</v>
      </c>
      <c r="B62" s="90" t="s">
        <v>86</v>
      </c>
      <c r="C62" s="90" t="s">
        <v>5225</v>
      </c>
      <c r="D62" s="516">
        <v>56.0</v>
      </c>
      <c r="E62" s="500">
        <v>56.0</v>
      </c>
      <c r="F62" s="236" t="s">
        <v>91</v>
      </c>
      <c r="G62" s="1"/>
      <c r="H62" s="1"/>
    </row>
    <row r="63" ht="15.75" customHeight="1">
      <c r="A63" s="90" t="s">
        <v>4265</v>
      </c>
      <c r="B63" s="90" t="s">
        <v>86</v>
      </c>
      <c r="C63" s="90" t="s">
        <v>5227</v>
      </c>
      <c r="D63" s="516">
        <v>200.0</v>
      </c>
      <c r="E63" s="500">
        <v>200.0</v>
      </c>
      <c r="F63" s="236" t="s">
        <v>91</v>
      </c>
      <c r="G63" s="1"/>
      <c r="H63" s="1"/>
    </row>
    <row r="64" ht="15.75" customHeight="1">
      <c r="A64" s="90" t="s">
        <v>4265</v>
      </c>
      <c r="B64" s="90" t="s">
        <v>86</v>
      </c>
      <c r="C64" s="90" t="s">
        <v>5235</v>
      </c>
      <c r="D64" s="516">
        <v>90.0</v>
      </c>
      <c r="E64" s="500">
        <v>90.0</v>
      </c>
      <c r="F64" s="236" t="s">
        <v>91</v>
      </c>
      <c r="G64" s="1"/>
      <c r="H64" s="1"/>
    </row>
    <row r="65" ht="15.75" customHeight="1">
      <c r="A65" s="90" t="s">
        <v>4269</v>
      </c>
      <c r="B65" s="90" t="s">
        <v>86</v>
      </c>
      <c r="C65" s="90" t="s">
        <v>5236</v>
      </c>
      <c r="D65" s="516">
        <v>200.0</v>
      </c>
      <c r="E65" s="500">
        <v>200.0</v>
      </c>
      <c r="F65" s="236" t="s">
        <v>93</v>
      </c>
      <c r="G65" s="1"/>
      <c r="H65" s="1"/>
    </row>
    <row r="66" ht="15.75" customHeight="1">
      <c r="A66" s="90" t="s">
        <v>4269</v>
      </c>
      <c r="B66" s="90" t="s">
        <v>86</v>
      </c>
      <c r="C66" s="90" t="s">
        <v>5223</v>
      </c>
      <c r="D66" s="516">
        <v>56.0</v>
      </c>
      <c r="E66" s="500">
        <v>56.0</v>
      </c>
      <c r="F66" s="236" t="s">
        <v>93</v>
      </c>
      <c r="G66" s="1"/>
      <c r="H66" s="1"/>
    </row>
    <row r="67" ht="15.75" customHeight="1">
      <c r="A67" s="90" t="s">
        <v>5237</v>
      </c>
      <c r="B67" s="90" t="s">
        <v>86</v>
      </c>
      <c r="C67" s="90" t="s">
        <v>5238</v>
      </c>
      <c r="D67" s="516">
        <v>16.0</v>
      </c>
      <c r="E67" s="500">
        <v>16.0</v>
      </c>
      <c r="F67" s="236" t="s">
        <v>93</v>
      </c>
      <c r="G67" s="1"/>
      <c r="H67" s="1"/>
    </row>
    <row r="68" ht="15.75" customHeight="1">
      <c r="A68" s="90" t="s">
        <v>5239</v>
      </c>
      <c r="B68" s="90" t="s">
        <v>86</v>
      </c>
      <c r="C68" s="90" t="s">
        <v>5223</v>
      </c>
      <c r="D68" s="516">
        <v>56.0</v>
      </c>
      <c r="E68" s="500">
        <v>56.0</v>
      </c>
      <c r="F68" s="236" t="s">
        <v>94</v>
      </c>
      <c r="G68" s="1"/>
      <c r="H68" s="1"/>
    </row>
    <row r="69" ht="15.75" customHeight="1">
      <c r="A69" s="90" t="s">
        <v>5239</v>
      </c>
      <c r="B69" s="90" t="s">
        <v>86</v>
      </c>
      <c r="C69" s="90" t="s">
        <v>5230</v>
      </c>
      <c r="D69" s="516">
        <v>200.0</v>
      </c>
      <c r="E69" s="500">
        <v>200.0</v>
      </c>
      <c r="F69" s="236" t="s">
        <v>94</v>
      </c>
      <c r="G69" s="1"/>
      <c r="H69" s="1"/>
    </row>
    <row r="70" ht="15.75" customHeight="1">
      <c r="A70" s="90" t="s">
        <v>4510</v>
      </c>
      <c r="B70" s="90" t="s">
        <v>86</v>
      </c>
      <c r="C70" s="90" t="s">
        <v>5225</v>
      </c>
      <c r="D70" s="516">
        <v>56.0</v>
      </c>
      <c r="E70" s="500">
        <v>56.0</v>
      </c>
      <c r="F70" s="236" t="s">
        <v>4510</v>
      </c>
      <c r="G70" s="1"/>
      <c r="H70" s="1"/>
    </row>
    <row r="71" ht="15.75" customHeight="1">
      <c r="A71" s="90" t="s">
        <v>4510</v>
      </c>
      <c r="B71" s="90" t="s">
        <v>52</v>
      </c>
      <c r="C71" s="90" t="s">
        <v>5240</v>
      </c>
      <c r="D71" s="516">
        <v>200.0</v>
      </c>
      <c r="E71" s="500">
        <v>200.0</v>
      </c>
      <c r="F71" s="236" t="s">
        <v>4510</v>
      </c>
      <c r="G71" s="1"/>
      <c r="H71" s="1"/>
    </row>
    <row r="72" ht="15.75" customHeight="1">
      <c r="A72" s="90" t="s">
        <v>4510</v>
      </c>
      <c r="B72" s="90" t="s">
        <v>4428</v>
      </c>
      <c r="C72" s="90" t="s">
        <v>5235</v>
      </c>
      <c r="D72" s="516">
        <v>90.0</v>
      </c>
      <c r="E72" s="500">
        <v>90.0</v>
      </c>
      <c r="F72" s="236" t="s">
        <v>4510</v>
      </c>
      <c r="G72" s="1"/>
      <c r="H72" s="1"/>
    </row>
    <row r="73" ht="15.75" customHeight="1">
      <c r="A73" s="90" t="s">
        <v>96</v>
      </c>
      <c r="B73" s="90" t="s">
        <v>86</v>
      </c>
      <c r="C73" s="90" t="s">
        <v>5225</v>
      </c>
      <c r="D73" s="516">
        <v>56.0</v>
      </c>
      <c r="E73" s="500">
        <f t="shared" ref="E73:E75" si="1">D73</f>
        <v>56</v>
      </c>
      <c r="F73" s="236" t="s">
        <v>96</v>
      </c>
      <c r="G73" s="1"/>
      <c r="H73" s="1"/>
    </row>
    <row r="74" ht="15.75" customHeight="1">
      <c r="A74" s="90" t="s">
        <v>96</v>
      </c>
      <c r="B74" s="90" t="s">
        <v>86</v>
      </c>
      <c r="C74" s="90" t="s">
        <v>5227</v>
      </c>
      <c r="D74" s="516">
        <v>200.0</v>
      </c>
      <c r="E74" s="500">
        <f t="shared" si="1"/>
        <v>200</v>
      </c>
      <c r="F74" s="236" t="s">
        <v>96</v>
      </c>
      <c r="G74" s="1"/>
      <c r="H74" s="1"/>
    </row>
    <row r="75" ht="15.75" customHeight="1">
      <c r="A75" s="90" t="s">
        <v>96</v>
      </c>
      <c r="B75" s="90" t="s">
        <v>86</v>
      </c>
      <c r="C75" s="90" t="s">
        <v>5241</v>
      </c>
      <c r="D75" s="516">
        <v>90.0</v>
      </c>
      <c r="E75" s="500">
        <f t="shared" si="1"/>
        <v>90</v>
      </c>
      <c r="F75" s="236" t="s">
        <v>96</v>
      </c>
      <c r="G75" s="1"/>
      <c r="H75" s="1"/>
    </row>
    <row r="76" ht="15.75" customHeight="1">
      <c r="A76" s="90" t="s">
        <v>5242</v>
      </c>
      <c r="B76" s="90" t="s">
        <v>86</v>
      </c>
      <c r="C76" s="90" t="s">
        <v>5225</v>
      </c>
      <c r="D76" s="516">
        <v>56.0</v>
      </c>
      <c r="E76" s="500">
        <v>56.0</v>
      </c>
      <c r="F76" s="90" t="s">
        <v>98</v>
      </c>
      <c r="G76" s="1"/>
      <c r="H76" s="1"/>
    </row>
    <row r="77" ht="15.75" customHeight="1">
      <c r="A77" s="90" t="s">
        <v>99</v>
      </c>
      <c r="B77" s="90" t="s">
        <v>86</v>
      </c>
      <c r="C77" s="90" t="s">
        <v>5225</v>
      </c>
      <c r="D77" s="516">
        <v>56.0</v>
      </c>
      <c r="E77" s="500">
        <v>56.0</v>
      </c>
      <c r="F77" s="90" t="s">
        <v>99</v>
      </c>
      <c r="G77" s="1"/>
      <c r="H77" s="1"/>
    </row>
    <row r="78" ht="15.75" customHeight="1">
      <c r="A78" s="90" t="s">
        <v>99</v>
      </c>
      <c r="B78" s="90" t="s">
        <v>86</v>
      </c>
      <c r="C78" s="90" t="s">
        <v>5227</v>
      </c>
      <c r="D78" s="516">
        <v>200.0</v>
      </c>
      <c r="E78" s="449">
        <v>200.0</v>
      </c>
      <c r="F78" s="90" t="s">
        <v>99</v>
      </c>
      <c r="G78" s="1"/>
      <c r="H78" s="1"/>
    </row>
    <row r="79" ht="15.75" customHeight="1">
      <c r="A79" s="90" t="s">
        <v>99</v>
      </c>
      <c r="B79" s="90" t="s">
        <v>86</v>
      </c>
      <c r="C79" s="90" t="s">
        <v>5243</v>
      </c>
      <c r="D79" s="516">
        <v>84.0</v>
      </c>
      <c r="E79" s="449">
        <v>84.0</v>
      </c>
      <c r="F79" s="90" t="s">
        <v>99</v>
      </c>
      <c r="G79" s="1"/>
      <c r="H79" s="1"/>
    </row>
    <row r="80" ht="15.75" customHeight="1">
      <c r="A80" s="90" t="s">
        <v>97</v>
      </c>
      <c r="B80" s="90" t="s">
        <v>86</v>
      </c>
      <c r="C80" s="90" t="s">
        <v>5227</v>
      </c>
      <c r="D80" s="516">
        <v>200.0</v>
      </c>
      <c r="E80" s="500">
        <v>200.0</v>
      </c>
      <c r="F80" s="90" t="s">
        <v>97</v>
      </c>
      <c r="G80" s="1"/>
      <c r="H80" s="1"/>
    </row>
    <row r="81" ht="15.75" customHeight="1">
      <c r="A81" s="90" t="s">
        <v>97</v>
      </c>
      <c r="B81" s="90" t="s">
        <v>86</v>
      </c>
      <c r="C81" s="90" t="s">
        <v>5225</v>
      </c>
      <c r="D81" s="516">
        <v>56.0</v>
      </c>
      <c r="E81" s="500">
        <v>56.0</v>
      </c>
      <c r="F81" s="90" t="s">
        <v>97</v>
      </c>
      <c r="G81" s="1"/>
      <c r="H81" s="1"/>
    </row>
    <row r="82" ht="15.75" customHeight="1">
      <c r="A82" s="90" t="s">
        <v>97</v>
      </c>
      <c r="B82" s="90" t="s">
        <v>86</v>
      </c>
      <c r="C82" s="90" t="s">
        <v>5241</v>
      </c>
      <c r="D82" s="516">
        <v>84.0</v>
      </c>
      <c r="E82" s="500">
        <v>84.0</v>
      </c>
      <c r="F82" s="90" t="s">
        <v>97</v>
      </c>
      <c r="G82" s="1"/>
      <c r="H82" s="1"/>
    </row>
    <row r="83" ht="15.75" customHeight="1">
      <c r="A83" s="90" t="s">
        <v>4035</v>
      </c>
      <c r="B83" s="90" t="s">
        <v>86</v>
      </c>
      <c r="C83" s="90" t="s">
        <v>5224</v>
      </c>
      <c r="D83" s="516">
        <v>56.0</v>
      </c>
      <c r="E83" s="500">
        <v>56.0</v>
      </c>
      <c r="F83" s="90" t="s">
        <v>2307</v>
      </c>
      <c r="G83" s="1"/>
      <c r="H83" s="1"/>
    </row>
    <row r="84" ht="15.75" customHeight="1">
      <c r="A84" s="90" t="s">
        <v>103</v>
      </c>
      <c r="B84" s="90" t="s">
        <v>86</v>
      </c>
      <c r="C84" s="90" t="s">
        <v>5244</v>
      </c>
      <c r="D84" s="516">
        <v>56.0</v>
      </c>
      <c r="E84" s="500">
        <f>D84</f>
        <v>56</v>
      </c>
      <c r="F84" s="90" t="s">
        <v>103</v>
      </c>
      <c r="G84" s="1"/>
      <c r="H84" s="1"/>
    </row>
    <row r="85" ht="15.75" customHeight="1">
      <c r="A85" s="90" t="s">
        <v>103</v>
      </c>
      <c r="B85" s="90" t="s">
        <v>86</v>
      </c>
      <c r="C85" s="90" t="s">
        <v>5245</v>
      </c>
      <c r="D85" s="516">
        <v>84.0</v>
      </c>
      <c r="E85" s="500">
        <v>6.0</v>
      </c>
      <c r="F85" s="90" t="s">
        <v>103</v>
      </c>
      <c r="G85" s="1"/>
      <c r="H85" s="1"/>
    </row>
    <row r="86" ht="15.75" customHeight="1">
      <c r="A86" s="134" t="s">
        <v>102</v>
      </c>
      <c r="B86" s="134" t="s">
        <v>86</v>
      </c>
      <c r="C86" s="134" t="s">
        <v>5219</v>
      </c>
      <c r="D86" s="517">
        <v>56.0</v>
      </c>
      <c r="E86" s="420">
        <v>56.0</v>
      </c>
      <c r="F86" s="134" t="s">
        <v>102</v>
      </c>
      <c r="G86" s="1"/>
      <c r="H86" s="1"/>
    </row>
    <row r="87" ht="15.75" customHeight="1">
      <c r="A87" s="134" t="s">
        <v>104</v>
      </c>
      <c r="B87" s="134" t="s">
        <v>2718</v>
      </c>
      <c r="C87" s="134" t="s">
        <v>5246</v>
      </c>
      <c r="D87" s="517">
        <v>200.0</v>
      </c>
      <c r="E87" s="420">
        <v>200.0</v>
      </c>
      <c r="F87" s="134" t="s">
        <v>104</v>
      </c>
      <c r="G87" s="1"/>
      <c r="H87" s="1"/>
    </row>
    <row r="88" ht="15.75" customHeight="1">
      <c r="A88" s="134" t="s">
        <v>104</v>
      </c>
      <c r="B88" s="134" t="s">
        <v>2718</v>
      </c>
      <c r="C88" s="134" t="s">
        <v>5225</v>
      </c>
      <c r="D88" s="517">
        <v>56.0</v>
      </c>
      <c r="E88" s="420">
        <v>56.0</v>
      </c>
      <c r="F88" s="134" t="s">
        <v>104</v>
      </c>
      <c r="G88" s="1"/>
      <c r="H88" s="1"/>
    </row>
    <row r="89" ht="15.75" customHeight="1">
      <c r="A89" s="134" t="s">
        <v>106</v>
      </c>
      <c r="B89" s="134" t="s">
        <v>86</v>
      </c>
      <c r="C89" s="134" t="s">
        <v>5225</v>
      </c>
      <c r="D89" s="517">
        <v>56.0</v>
      </c>
      <c r="E89" s="420">
        <v>56.0</v>
      </c>
      <c r="F89" s="134" t="s">
        <v>106</v>
      </c>
      <c r="G89" s="1"/>
      <c r="H89" s="1"/>
    </row>
    <row r="90" ht="15.75" customHeight="1">
      <c r="A90" s="134" t="s">
        <v>106</v>
      </c>
      <c r="B90" s="134" t="s">
        <v>86</v>
      </c>
      <c r="C90" s="134" t="s">
        <v>5227</v>
      </c>
      <c r="D90" s="517">
        <v>200.0</v>
      </c>
      <c r="E90" s="420">
        <v>200.0</v>
      </c>
      <c r="F90" s="134" t="s">
        <v>106</v>
      </c>
      <c r="G90" s="1"/>
      <c r="H90" s="1"/>
    </row>
    <row r="91" ht="15.75" customHeight="1">
      <c r="A91" s="134" t="s">
        <v>4515</v>
      </c>
      <c r="B91" s="134" t="s">
        <v>86</v>
      </c>
      <c r="C91" s="134" t="s">
        <v>5225</v>
      </c>
      <c r="D91" s="517">
        <v>56.0</v>
      </c>
      <c r="E91" s="420">
        <v>56.0</v>
      </c>
      <c r="F91" s="134" t="s">
        <v>4515</v>
      </c>
      <c r="G91" s="1"/>
      <c r="H91" s="1"/>
    </row>
    <row r="92" ht="15.75" customHeight="1">
      <c r="A92" s="134" t="s">
        <v>2727</v>
      </c>
      <c r="B92" s="134" t="s">
        <v>86</v>
      </c>
      <c r="C92" s="134" t="s">
        <v>5225</v>
      </c>
      <c r="D92" s="517">
        <v>56.0</v>
      </c>
      <c r="E92" s="420">
        <v>56.0</v>
      </c>
      <c r="F92" s="134" t="s">
        <v>2727</v>
      </c>
      <c r="G92" s="1"/>
      <c r="H92" s="1"/>
    </row>
    <row r="93" ht="15.75" customHeight="1">
      <c r="A93" s="134" t="s">
        <v>2727</v>
      </c>
      <c r="B93" s="134" t="s">
        <v>86</v>
      </c>
      <c r="C93" s="134" t="s">
        <v>5227</v>
      </c>
      <c r="D93" s="517">
        <v>200.0</v>
      </c>
      <c r="E93" s="420">
        <v>200.0</v>
      </c>
      <c r="F93" s="134" t="s">
        <v>2727</v>
      </c>
      <c r="G93" s="1"/>
      <c r="H93" s="1"/>
    </row>
    <row r="94" ht="15.75" customHeight="1">
      <c r="A94" s="134" t="s">
        <v>5247</v>
      </c>
      <c r="B94" s="134" t="s">
        <v>86</v>
      </c>
      <c r="C94" s="134" t="s">
        <v>5228</v>
      </c>
      <c r="D94" s="517">
        <v>200.0</v>
      </c>
      <c r="E94" s="420">
        <v>200.0</v>
      </c>
      <c r="F94" s="134" t="s">
        <v>5247</v>
      </c>
      <c r="G94" s="1"/>
      <c r="H94" s="1"/>
    </row>
    <row r="95" ht="15.75" customHeight="1">
      <c r="A95" s="134" t="s">
        <v>5247</v>
      </c>
      <c r="B95" s="134" t="s">
        <v>86</v>
      </c>
      <c r="C95" s="134" t="s">
        <v>5224</v>
      </c>
      <c r="D95" s="517">
        <v>56.0</v>
      </c>
      <c r="E95" s="420">
        <v>56.0</v>
      </c>
      <c r="F95" s="134" t="s">
        <v>5247</v>
      </c>
      <c r="G95" s="1"/>
      <c r="H95" s="1"/>
    </row>
    <row r="96" ht="15.75" customHeight="1">
      <c r="A96" s="134" t="s">
        <v>111</v>
      </c>
      <c r="B96" s="134" t="s">
        <v>86</v>
      </c>
      <c r="C96" s="134" t="s">
        <v>5222</v>
      </c>
      <c r="D96" s="517">
        <v>56.0</v>
      </c>
      <c r="E96" s="420">
        <v>56.0</v>
      </c>
      <c r="F96" s="134" t="s">
        <v>111</v>
      </c>
      <c r="G96" s="1"/>
      <c r="H96" s="1"/>
    </row>
    <row r="97" ht="15.75" customHeight="1">
      <c r="A97" s="134" t="s">
        <v>111</v>
      </c>
      <c r="B97" s="134" t="s">
        <v>86</v>
      </c>
      <c r="C97" s="134" t="s">
        <v>5227</v>
      </c>
      <c r="D97" s="517">
        <v>200.0</v>
      </c>
      <c r="E97" s="420">
        <v>200.0</v>
      </c>
      <c r="F97" s="134" t="s">
        <v>111</v>
      </c>
      <c r="G97" s="1"/>
      <c r="H97" s="1"/>
    </row>
    <row r="98" ht="15.75" customHeight="1">
      <c r="A98" s="134" t="s">
        <v>5248</v>
      </c>
      <c r="B98" s="134" t="s">
        <v>86</v>
      </c>
      <c r="C98" s="134" t="s">
        <v>5230</v>
      </c>
      <c r="D98" s="517">
        <v>200.0</v>
      </c>
      <c r="E98" s="420">
        <v>200.0</v>
      </c>
      <c r="F98" s="134" t="s">
        <v>5248</v>
      </c>
      <c r="G98" s="1"/>
      <c r="H98" s="1"/>
    </row>
    <row r="99" ht="15.75" customHeight="1">
      <c r="A99" s="134" t="s">
        <v>5248</v>
      </c>
      <c r="B99" s="215" t="s">
        <v>86</v>
      </c>
      <c r="C99" s="134" t="s">
        <v>5219</v>
      </c>
      <c r="D99" s="517">
        <v>56.0</v>
      </c>
      <c r="E99" s="420">
        <v>56.0</v>
      </c>
      <c r="F99" s="134" t="s">
        <v>5248</v>
      </c>
      <c r="G99" s="1"/>
      <c r="H99" s="1"/>
    </row>
    <row r="100" ht="15.75" customHeight="1">
      <c r="A100" s="134" t="s">
        <v>2624</v>
      </c>
      <c r="B100" s="134" t="s">
        <v>86</v>
      </c>
      <c r="C100" s="134" t="s">
        <v>5225</v>
      </c>
      <c r="D100" s="517">
        <v>56.0</v>
      </c>
      <c r="E100" s="420">
        <v>56.0</v>
      </c>
      <c r="F100" s="134" t="s">
        <v>2624</v>
      </c>
      <c r="G100" s="1"/>
      <c r="H100" s="1"/>
    </row>
    <row r="101" ht="15.75" customHeight="1">
      <c r="A101" s="134" t="s">
        <v>2624</v>
      </c>
      <c r="B101" s="134" t="s">
        <v>86</v>
      </c>
      <c r="C101" s="134" t="s">
        <v>5227</v>
      </c>
      <c r="D101" s="517">
        <v>200.0</v>
      </c>
      <c r="E101" s="420">
        <v>200.0</v>
      </c>
      <c r="F101" s="134" t="s">
        <v>2624</v>
      </c>
      <c r="G101" s="1"/>
      <c r="H101" s="1"/>
    </row>
    <row r="102" ht="15.75" customHeight="1">
      <c r="A102" s="134" t="s">
        <v>116</v>
      </c>
      <c r="B102" s="134" t="s">
        <v>86</v>
      </c>
      <c r="C102" s="134" t="s">
        <v>5225</v>
      </c>
      <c r="D102" s="517">
        <v>56.0</v>
      </c>
      <c r="E102" s="420">
        <v>56.0</v>
      </c>
      <c r="F102" s="134" t="s">
        <v>116</v>
      </c>
      <c r="G102" s="1"/>
      <c r="H102" s="1"/>
    </row>
    <row r="103" ht="15.75" customHeight="1">
      <c r="A103" s="134" t="s">
        <v>116</v>
      </c>
      <c r="B103" s="134" t="s">
        <v>86</v>
      </c>
      <c r="C103" s="134" t="s">
        <v>5227</v>
      </c>
      <c r="D103" s="517">
        <v>200.0</v>
      </c>
      <c r="E103" s="420">
        <v>200.0</v>
      </c>
      <c r="F103" s="134" t="s">
        <v>116</v>
      </c>
      <c r="G103" s="1"/>
      <c r="H103" s="1"/>
    </row>
    <row r="104" ht="15.75" customHeight="1">
      <c r="A104" s="134" t="s">
        <v>4095</v>
      </c>
      <c r="B104" s="134" t="s">
        <v>86</v>
      </c>
      <c r="C104" s="134" t="s">
        <v>5225</v>
      </c>
      <c r="D104" s="517">
        <v>56.0</v>
      </c>
      <c r="E104" s="420">
        <v>56.0</v>
      </c>
      <c r="F104" s="134" t="s">
        <v>4095</v>
      </c>
      <c r="G104" s="1"/>
      <c r="H104" s="1"/>
    </row>
    <row r="105" ht="15.75" customHeight="1">
      <c r="A105" s="134" t="s">
        <v>4095</v>
      </c>
      <c r="B105" s="134" t="s">
        <v>86</v>
      </c>
      <c r="C105" s="134" t="s">
        <v>5249</v>
      </c>
      <c r="D105" s="421">
        <v>200.0</v>
      </c>
      <c r="E105" s="420">
        <v>200.0</v>
      </c>
      <c r="F105" s="134" t="s">
        <v>4095</v>
      </c>
      <c r="G105" s="1"/>
      <c r="H105" s="1"/>
    </row>
    <row r="106" ht="15.75" customHeight="1">
      <c r="A106" s="134" t="s">
        <v>120</v>
      </c>
      <c r="B106" s="134" t="s">
        <v>86</v>
      </c>
      <c r="C106" s="134" t="s">
        <v>5225</v>
      </c>
      <c r="D106" s="421">
        <v>56.0</v>
      </c>
      <c r="E106" s="420">
        <v>56.0</v>
      </c>
      <c r="F106" s="134" t="s">
        <v>120</v>
      </c>
      <c r="G106" s="1"/>
      <c r="H106" s="1"/>
    </row>
    <row r="107" ht="15.75" customHeight="1">
      <c r="A107" s="134" t="s">
        <v>120</v>
      </c>
      <c r="B107" s="134" t="s">
        <v>86</v>
      </c>
      <c r="C107" s="134" t="s">
        <v>5227</v>
      </c>
      <c r="D107" s="421">
        <v>200.0</v>
      </c>
      <c r="E107" s="420">
        <v>200.0</v>
      </c>
      <c r="F107" s="134" t="s">
        <v>120</v>
      </c>
      <c r="G107" s="1"/>
      <c r="H107" s="1"/>
    </row>
    <row r="108" ht="15.75" customHeight="1">
      <c r="A108" s="61" t="s">
        <v>121</v>
      </c>
      <c r="B108" s="458"/>
      <c r="C108" s="458"/>
      <c r="D108" s="459"/>
      <c r="E108" s="459">
        <f>SUM(E11:E107)</f>
        <v>10340</v>
      </c>
    </row>
    <row r="109" ht="15.75" customHeight="1">
      <c r="A109" s="46"/>
      <c r="B109" s="46"/>
      <c r="C109" s="47"/>
      <c r="D109" s="47"/>
      <c r="E109" s="47"/>
      <c r="F109" s="1"/>
      <c r="G109" s="1"/>
      <c r="H109" s="1"/>
    </row>
    <row r="110" ht="15.75" customHeight="1">
      <c r="A110" s="179" t="s">
        <v>680</v>
      </c>
      <c r="B110" s="180"/>
      <c r="C110" s="180"/>
      <c r="D110" s="180"/>
      <c r="E110" s="180"/>
      <c r="F110" s="180"/>
      <c r="G110" s="180"/>
      <c r="H110" s="180"/>
      <c r="I110" s="46"/>
      <c r="J110" s="46"/>
      <c r="K110" s="46"/>
      <c r="L110" s="46"/>
      <c r="M110" s="46"/>
      <c r="N110" s="46"/>
      <c r="O110" s="46"/>
      <c r="P110" s="46"/>
      <c r="Q110" s="46"/>
      <c r="R110" s="46"/>
      <c r="S110" s="46"/>
      <c r="T110" s="46"/>
      <c r="U110" s="46"/>
      <c r="V110" s="46"/>
      <c r="W110" s="46"/>
      <c r="X110" s="46"/>
      <c r="Y110" s="46"/>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c r="A243" s="46"/>
      <c r="B243" s="46"/>
      <c r="C243" s="47"/>
      <c r="D243" s="47"/>
      <c r="E243" s="47"/>
      <c r="F243" s="1"/>
      <c r="G243" s="1"/>
      <c r="H243" s="1"/>
    </row>
    <row r="244" ht="15.75" customHeight="1">
      <c r="A244" s="46"/>
      <c r="B244" s="46"/>
      <c r="C244" s="47"/>
      <c r="D244" s="47"/>
      <c r="E244" s="47"/>
      <c r="F244" s="1"/>
      <c r="G244" s="1"/>
      <c r="H244" s="1"/>
    </row>
    <row r="245" ht="15.75" customHeight="1">
      <c r="A245" s="46"/>
      <c r="B245" s="46"/>
      <c r="C245" s="47"/>
      <c r="D245" s="47"/>
      <c r="E245" s="47"/>
      <c r="F245" s="1"/>
      <c r="G245" s="1"/>
      <c r="H245" s="1"/>
    </row>
    <row r="246" ht="15.75" customHeight="1">
      <c r="A246" s="46"/>
      <c r="B246" s="46"/>
      <c r="C246" s="47"/>
      <c r="D246" s="47"/>
      <c r="E246" s="47"/>
      <c r="F246" s="1"/>
      <c r="G246" s="1"/>
      <c r="H246" s="1"/>
    </row>
    <row r="247" ht="15.75" customHeight="1">
      <c r="A247" s="46"/>
      <c r="B247" s="46"/>
      <c r="C247" s="47"/>
      <c r="D247" s="47"/>
      <c r="E247" s="47"/>
      <c r="F247" s="1"/>
      <c r="G247" s="1"/>
      <c r="H247" s="1"/>
    </row>
    <row r="248" ht="15.75" customHeight="1">
      <c r="A248" s="46"/>
      <c r="B248" s="46"/>
      <c r="C248" s="47"/>
      <c r="D248" s="47"/>
      <c r="E248" s="47"/>
      <c r="F248" s="1"/>
      <c r="G248" s="1"/>
      <c r="H248" s="1"/>
    </row>
    <row r="249" ht="15.75" customHeight="1">
      <c r="A249" s="46"/>
      <c r="B249" s="46"/>
      <c r="C249" s="47"/>
      <c r="D249" s="47"/>
      <c r="E249" s="47"/>
      <c r="F249" s="1"/>
      <c r="G249" s="1"/>
      <c r="H249" s="1"/>
    </row>
    <row r="250" ht="15.75" customHeight="1">
      <c r="A250" s="46"/>
      <c r="B250" s="46"/>
      <c r="C250" s="47"/>
      <c r="D250" s="47"/>
      <c r="E250" s="47"/>
      <c r="F250" s="1"/>
      <c r="G250" s="1"/>
      <c r="H250" s="1"/>
    </row>
    <row r="251" ht="15.75" customHeight="1">
      <c r="A251" s="46"/>
      <c r="B251" s="46"/>
      <c r="C251" s="47"/>
      <c r="D251" s="47"/>
      <c r="E251" s="47"/>
      <c r="F251" s="1"/>
      <c r="G251" s="1"/>
      <c r="H251" s="1"/>
    </row>
    <row r="252" ht="15.75" customHeight="1">
      <c r="A252" s="46"/>
      <c r="B252" s="46"/>
      <c r="C252" s="47"/>
      <c r="D252" s="47"/>
      <c r="E252" s="47"/>
      <c r="F252" s="1"/>
      <c r="G252" s="1"/>
      <c r="H252" s="1"/>
    </row>
    <row r="253" ht="15.75" customHeight="1">
      <c r="A253" s="46"/>
      <c r="B253" s="46"/>
      <c r="C253" s="47"/>
      <c r="D253" s="47"/>
      <c r="E253" s="47"/>
      <c r="F253" s="1"/>
      <c r="G253" s="1"/>
      <c r="H253" s="1"/>
    </row>
    <row r="254" ht="15.75" customHeight="1">
      <c r="A254" s="46"/>
      <c r="B254" s="46"/>
      <c r="C254" s="47"/>
      <c r="D254" s="47"/>
      <c r="E254" s="47"/>
      <c r="F254" s="1"/>
      <c r="G254" s="1"/>
      <c r="H254" s="1"/>
    </row>
    <row r="255" ht="15.75" customHeight="1">
      <c r="A255" s="46"/>
      <c r="B255" s="46"/>
      <c r="C255" s="47"/>
      <c r="D255" s="47"/>
      <c r="E255" s="47"/>
      <c r="F255" s="1"/>
      <c r="G255" s="1"/>
      <c r="H255" s="1"/>
    </row>
    <row r="256" ht="15.75" customHeight="1">
      <c r="A256" s="46"/>
      <c r="B256" s="46"/>
      <c r="C256" s="47"/>
      <c r="D256" s="47"/>
      <c r="E256" s="47"/>
      <c r="F256" s="1"/>
      <c r="G256" s="1"/>
      <c r="H256" s="1"/>
    </row>
    <row r="257" ht="15.75" customHeight="1">
      <c r="A257" s="46"/>
      <c r="B257" s="46"/>
      <c r="C257" s="47"/>
      <c r="D257" s="47"/>
      <c r="E257" s="47"/>
      <c r="F257" s="1"/>
      <c r="G257" s="1"/>
      <c r="H257" s="1"/>
    </row>
    <row r="258" ht="15.75" customHeight="1">
      <c r="A258" s="46"/>
      <c r="B258" s="46"/>
      <c r="C258" s="47"/>
      <c r="D258" s="47"/>
      <c r="E258" s="47"/>
      <c r="F258" s="1"/>
      <c r="G258" s="1"/>
      <c r="H258" s="1"/>
    </row>
    <row r="259" ht="15.75" customHeight="1">
      <c r="A259" s="46"/>
      <c r="B259" s="46"/>
      <c r="C259" s="47"/>
      <c r="D259" s="47"/>
      <c r="E259" s="47"/>
      <c r="F259" s="1"/>
      <c r="G259" s="1"/>
      <c r="H259" s="1"/>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E2"/>
    <mergeCell ref="A4:E4"/>
    <mergeCell ref="A5:E5"/>
    <mergeCell ref="A6:E6"/>
    <mergeCell ref="A7:E7"/>
    <mergeCell ref="A8:E8"/>
    <mergeCell ref="A110:H110"/>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6" width="16.57"/>
    <col customWidth="1" min="7" max="8" width="13.71"/>
    <col customWidth="1" min="9" max="25" width="8.0"/>
  </cols>
  <sheetData>
    <row r="1">
      <c r="A1" s="46"/>
      <c r="B1" s="46"/>
      <c r="C1" s="47"/>
      <c r="D1" s="47"/>
      <c r="E1" s="47"/>
      <c r="F1" s="1"/>
      <c r="G1" s="1"/>
      <c r="H1" s="1"/>
    </row>
    <row r="2" ht="15.75" customHeight="1">
      <c r="A2" s="181" t="s">
        <v>5250</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4.25" customHeight="1">
      <c r="A4" s="342" t="s">
        <v>5251</v>
      </c>
      <c r="B4" s="50"/>
      <c r="C4" s="50"/>
      <c r="D4" s="50"/>
      <c r="E4" s="51"/>
      <c r="F4" s="495"/>
      <c r="G4" s="495"/>
      <c r="H4" s="495"/>
      <c r="I4" s="54"/>
      <c r="J4" s="54"/>
      <c r="K4" s="54"/>
      <c r="L4" s="54"/>
      <c r="M4" s="54"/>
      <c r="N4" s="54"/>
      <c r="O4" s="54"/>
      <c r="P4" s="54"/>
      <c r="Q4" s="54"/>
      <c r="R4" s="54"/>
      <c r="S4" s="54"/>
      <c r="T4" s="54"/>
      <c r="U4" s="54"/>
      <c r="V4" s="54"/>
      <c r="W4" s="54"/>
      <c r="X4" s="54"/>
      <c r="Y4" s="54"/>
    </row>
    <row r="5" ht="17.25" customHeight="1">
      <c r="A5" s="342" t="s">
        <v>5252</v>
      </c>
      <c r="B5" s="50"/>
      <c r="C5" s="50"/>
      <c r="D5" s="50"/>
      <c r="E5" s="51"/>
      <c r="F5" s="495"/>
      <c r="G5" s="495"/>
      <c r="H5" s="495"/>
      <c r="I5" s="54"/>
      <c r="J5" s="54"/>
      <c r="K5" s="54"/>
      <c r="L5" s="54"/>
      <c r="M5" s="54"/>
      <c r="N5" s="54"/>
      <c r="O5" s="54"/>
      <c r="P5" s="54"/>
      <c r="Q5" s="54"/>
      <c r="R5" s="54"/>
      <c r="S5" s="54"/>
      <c r="T5" s="54"/>
      <c r="U5" s="54"/>
      <c r="V5" s="54"/>
      <c r="W5" s="54"/>
      <c r="X5" s="54"/>
      <c r="Y5" s="54"/>
    </row>
    <row r="6" ht="19.5" customHeight="1">
      <c r="A6" s="342" t="s">
        <v>5253</v>
      </c>
      <c r="B6" s="50"/>
      <c r="C6" s="50"/>
      <c r="D6" s="50"/>
      <c r="E6" s="51"/>
      <c r="F6" s="495"/>
      <c r="G6" s="495"/>
      <c r="H6" s="495"/>
      <c r="I6" s="54"/>
      <c r="J6" s="54"/>
      <c r="K6" s="54"/>
      <c r="L6" s="54"/>
      <c r="M6" s="54"/>
      <c r="N6" s="54"/>
      <c r="O6" s="54"/>
      <c r="P6" s="54"/>
      <c r="Q6" s="54"/>
      <c r="R6" s="54"/>
      <c r="S6" s="54"/>
      <c r="T6" s="54"/>
      <c r="U6" s="54"/>
      <c r="V6" s="54"/>
      <c r="W6" s="54"/>
      <c r="X6" s="54"/>
      <c r="Y6" s="54"/>
    </row>
    <row r="7" ht="164.25" customHeight="1">
      <c r="A7" s="498" t="s">
        <v>5254</v>
      </c>
      <c r="B7" s="50"/>
      <c r="C7" s="50"/>
      <c r="D7" s="50"/>
      <c r="E7" s="51"/>
      <c r="F7" s="495"/>
      <c r="G7" s="495"/>
      <c r="H7" s="495"/>
      <c r="I7" s="54"/>
      <c r="J7" s="54"/>
      <c r="K7" s="54"/>
      <c r="L7" s="54"/>
      <c r="M7" s="54"/>
      <c r="N7" s="54"/>
      <c r="O7" s="54"/>
      <c r="P7" s="54"/>
      <c r="Q7" s="54"/>
      <c r="R7" s="54"/>
      <c r="S7" s="54"/>
      <c r="T7" s="54"/>
      <c r="U7" s="54"/>
      <c r="V7" s="54"/>
      <c r="W7" s="54"/>
      <c r="X7" s="54"/>
      <c r="Y7" s="54"/>
    </row>
    <row r="8">
      <c r="A8" s="60"/>
      <c r="B8" s="60"/>
      <c r="C8" s="61"/>
      <c r="D8" s="61"/>
      <c r="E8" s="61"/>
      <c r="F8" s="60"/>
      <c r="G8" s="60"/>
      <c r="H8" s="60"/>
      <c r="I8" s="54"/>
      <c r="J8" s="54"/>
      <c r="K8" s="54"/>
      <c r="L8" s="54"/>
      <c r="M8" s="54"/>
      <c r="N8" s="54"/>
      <c r="O8" s="54"/>
      <c r="P8" s="54"/>
      <c r="Q8" s="54"/>
      <c r="R8" s="54"/>
      <c r="S8" s="54"/>
      <c r="T8" s="54"/>
      <c r="U8" s="54"/>
      <c r="V8" s="54"/>
      <c r="W8" s="54"/>
      <c r="X8" s="54"/>
      <c r="Y8" s="54"/>
    </row>
    <row r="9" ht="55.5" customHeight="1">
      <c r="A9" s="191" t="s">
        <v>2702</v>
      </c>
      <c r="B9" s="64" t="s">
        <v>8</v>
      </c>
      <c r="C9" s="64" t="s">
        <v>5255</v>
      </c>
      <c r="D9" s="191" t="s">
        <v>153</v>
      </c>
      <c r="E9" s="191" t="s">
        <v>157</v>
      </c>
      <c r="F9" s="182" t="s">
        <v>158</v>
      </c>
      <c r="I9" s="54"/>
      <c r="J9" s="54"/>
      <c r="K9" s="54"/>
      <c r="L9" s="54"/>
      <c r="M9" s="54"/>
      <c r="N9" s="54"/>
      <c r="O9" s="54"/>
      <c r="P9" s="54"/>
      <c r="Q9" s="54"/>
      <c r="R9" s="54"/>
      <c r="S9" s="54"/>
      <c r="T9" s="54"/>
      <c r="U9" s="54"/>
      <c r="V9" s="54"/>
      <c r="W9" s="54"/>
      <c r="X9" s="54"/>
      <c r="Y9" s="54"/>
    </row>
    <row r="10" ht="15.0" customHeight="1">
      <c r="A10" s="83" t="s">
        <v>54</v>
      </c>
      <c r="B10" s="69" t="s">
        <v>52</v>
      </c>
      <c r="C10" s="83" t="s">
        <v>5256</v>
      </c>
      <c r="D10" s="83">
        <v>60.0</v>
      </c>
      <c r="E10" s="83">
        <v>60.0</v>
      </c>
      <c r="F10" s="90" t="s">
        <v>54</v>
      </c>
    </row>
    <row r="11" ht="15.0" customHeight="1">
      <c r="A11" s="83" t="s">
        <v>57</v>
      </c>
      <c r="B11" s="83" t="s">
        <v>52</v>
      </c>
      <c r="C11" s="83" t="s">
        <v>5257</v>
      </c>
      <c r="D11" s="83" t="s">
        <v>5258</v>
      </c>
      <c r="E11" s="83">
        <v>80.0</v>
      </c>
      <c r="F11" s="90" t="s">
        <v>57</v>
      </c>
    </row>
    <row r="12" ht="15.0" customHeight="1">
      <c r="A12" s="83" t="s">
        <v>60</v>
      </c>
      <c r="B12" s="83" t="s">
        <v>52</v>
      </c>
      <c r="C12" s="83" t="s">
        <v>5259</v>
      </c>
      <c r="D12" s="83">
        <v>60.0</v>
      </c>
      <c r="E12" s="83">
        <v>60.0</v>
      </c>
      <c r="F12" s="90" t="s">
        <v>60</v>
      </c>
    </row>
    <row r="13" ht="15.0" customHeight="1">
      <c r="A13" s="83" t="s">
        <v>60</v>
      </c>
      <c r="B13" s="83" t="s">
        <v>52</v>
      </c>
      <c r="C13" s="83" t="s">
        <v>5260</v>
      </c>
      <c r="D13" s="83">
        <v>10.0</v>
      </c>
      <c r="E13" s="83">
        <v>10.0</v>
      </c>
      <c r="F13" s="90" t="s">
        <v>60</v>
      </c>
    </row>
    <row r="14" ht="15.0" customHeight="1">
      <c r="A14" s="83" t="s">
        <v>60</v>
      </c>
      <c r="B14" s="83" t="s">
        <v>52</v>
      </c>
      <c r="C14" s="83" t="s">
        <v>5261</v>
      </c>
      <c r="D14" s="83">
        <v>10.0</v>
      </c>
      <c r="E14" s="83">
        <v>10.0</v>
      </c>
      <c r="F14" s="90" t="s">
        <v>60</v>
      </c>
    </row>
    <row r="15" ht="15.0" customHeight="1">
      <c r="A15" s="83" t="s">
        <v>60</v>
      </c>
      <c r="B15" s="83" t="s">
        <v>52</v>
      </c>
      <c r="C15" s="83" t="s">
        <v>5262</v>
      </c>
      <c r="D15" s="83">
        <v>10.0</v>
      </c>
      <c r="E15" s="83">
        <v>10.0</v>
      </c>
      <c r="F15" s="90" t="s">
        <v>60</v>
      </c>
    </row>
    <row r="16" ht="15.0" customHeight="1">
      <c r="A16" s="83" t="s">
        <v>60</v>
      </c>
      <c r="B16" s="83" t="s">
        <v>52</v>
      </c>
      <c r="C16" s="83" t="s">
        <v>5263</v>
      </c>
      <c r="D16" s="83">
        <v>10.0</v>
      </c>
      <c r="E16" s="83">
        <v>10.0</v>
      </c>
      <c r="F16" s="90" t="s">
        <v>60</v>
      </c>
    </row>
    <row r="17" ht="15.0" customHeight="1">
      <c r="A17" s="83" t="s">
        <v>60</v>
      </c>
      <c r="B17" s="83" t="s">
        <v>52</v>
      </c>
      <c r="C17" s="83" t="s">
        <v>5264</v>
      </c>
      <c r="D17" s="83">
        <v>10.0</v>
      </c>
      <c r="E17" s="83">
        <v>10.0</v>
      </c>
      <c r="F17" s="90" t="s">
        <v>60</v>
      </c>
    </row>
    <row r="18" ht="15.0" customHeight="1">
      <c r="A18" s="83" t="s">
        <v>60</v>
      </c>
      <c r="B18" s="83" t="s">
        <v>52</v>
      </c>
      <c r="C18" s="83" t="s">
        <v>5265</v>
      </c>
      <c r="D18" s="83">
        <v>10.0</v>
      </c>
      <c r="E18" s="83">
        <v>10.0</v>
      </c>
      <c r="F18" s="90" t="s">
        <v>60</v>
      </c>
    </row>
    <row r="19" ht="15.0" customHeight="1">
      <c r="A19" s="83" t="s">
        <v>60</v>
      </c>
      <c r="B19" s="83" t="s">
        <v>52</v>
      </c>
      <c r="C19" s="83" t="s">
        <v>5266</v>
      </c>
      <c r="D19" s="83">
        <v>10.0</v>
      </c>
      <c r="E19" s="83">
        <v>10.0</v>
      </c>
      <c r="F19" s="90" t="s">
        <v>60</v>
      </c>
    </row>
    <row r="20" ht="15.0" customHeight="1">
      <c r="A20" s="83" t="s">
        <v>60</v>
      </c>
      <c r="B20" s="83" t="s">
        <v>52</v>
      </c>
      <c r="C20" s="83" t="s">
        <v>5267</v>
      </c>
      <c r="D20" s="83">
        <v>10.0</v>
      </c>
      <c r="E20" s="83">
        <v>10.0</v>
      </c>
      <c r="F20" s="90" t="s">
        <v>60</v>
      </c>
    </row>
    <row r="21" ht="15.0" customHeight="1">
      <c r="A21" s="83" t="s">
        <v>60</v>
      </c>
      <c r="B21" s="83" t="s">
        <v>52</v>
      </c>
      <c r="C21" s="83" t="s">
        <v>5268</v>
      </c>
      <c r="D21" s="83">
        <v>10.0</v>
      </c>
      <c r="E21" s="83">
        <v>10.0</v>
      </c>
      <c r="F21" s="90" t="s">
        <v>60</v>
      </c>
    </row>
    <row r="22" ht="15.0" customHeight="1">
      <c r="A22" s="83" t="s">
        <v>60</v>
      </c>
      <c r="B22" s="83" t="s">
        <v>52</v>
      </c>
      <c r="C22" s="83" t="s">
        <v>5269</v>
      </c>
      <c r="D22" s="83">
        <v>10.0</v>
      </c>
      <c r="E22" s="83">
        <v>10.0</v>
      </c>
      <c r="F22" s="90" t="s">
        <v>60</v>
      </c>
    </row>
    <row r="23" ht="15.0" customHeight="1">
      <c r="A23" s="83" t="s">
        <v>60</v>
      </c>
      <c r="B23" s="83" t="s">
        <v>52</v>
      </c>
      <c r="C23" s="83" t="s">
        <v>5270</v>
      </c>
      <c r="D23" s="83">
        <v>10.0</v>
      </c>
      <c r="E23" s="83">
        <v>10.0</v>
      </c>
      <c r="F23" s="90" t="s">
        <v>60</v>
      </c>
    </row>
    <row r="24" ht="15.0" customHeight="1">
      <c r="A24" s="83" t="s">
        <v>60</v>
      </c>
      <c r="B24" s="83" t="s">
        <v>52</v>
      </c>
      <c r="C24" s="83" t="s">
        <v>5271</v>
      </c>
      <c r="D24" s="83">
        <v>10.0</v>
      </c>
      <c r="E24" s="83">
        <v>10.0</v>
      </c>
      <c r="F24" s="90" t="s">
        <v>60</v>
      </c>
    </row>
    <row r="25" ht="15.0" customHeight="1">
      <c r="A25" s="83" t="s">
        <v>60</v>
      </c>
      <c r="B25" s="83" t="s">
        <v>52</v>
      </c>
      <c r="C25" s="83" t="s">
        <v>5272</v>
      </c>
      <c r="D25" s="83">
        <v>10.0</v>
      </c>
      <c r="E25" s="83">
        <v>10.0</v>
      </c>
      <c r="F25" s="90" t="s">
        <v>60</v>
      </c>
    </row>
    <row r="26" ht="15.0" customHeight="1">
      <c r="A26" s="83" t="s">
        <v>60</v>
      </c>
      <c r="B26" s="83" t="s">
        <v>52</v>
      </c>
      <c r="C26" s="83" t="s">
        <v>5273</v>
      </c>
      <c r="D26" s="83">
        <v>10.0</v>
      </c>
      <c r="E26" s="83">
        <v>10.0</v>
      </c>
      <c r="F26" s="90" t="s">
        <v>60</v>
      </c>
    </row>
    <row r="27" ht="15.0" customHeight="1">
      <c r="A27" s="83" t="s">
        <v>60</v>
      </c>
      <c r="B27" s="83" t="s">
        <v>52</v>
      </c>
      <c r="C27" s="83" t="s">
        <v>5274</v>
      </c>
      <c r="D27" s="83">
        <v>10.0</v>
      </c>
      <c r="E27" s="83">
        <v>10.0</v>
      </c>
      <c r="F27" s="90" t="s">
        <v>60</v>
      </c>
    </row>
    <row r="28" ht="15.0" customHeight="1">
      <c r="A28" s="83" t="s">
        <v>60</v>
      </c>
      <c r="B28" s="83" t="s">
        <v>52</v>
      </c>
      <c r="C28" s="159" t="s">
        <v>5275</v>
      </c>
      <c r="D28" s="83">
        <v>10.0</v>
      </c>
      <c r="E28" s="83">
        <v>10.0</v>
      </c>
      <c r="F28" s="90" t="s">
        <v>60</v>
      </c>
    </row>
    <row r="29" ht="15.0" customHeight="1">
      <c r="A29" s="83" t="s">
        <v>60</v>
      </c>
      <c r="B29" s="83" t="s">
        <v>52</v>
      </c>
      <c r="C29" s="83" t="s">
        <v>5276</v>
      </c>
      <c r="D29" s="83">
        <v>10.0</v>
      </c>
      <c r="E29" s="83">
        <v>10.0</v>
      </c>
      <c r="F29" s="90" t="s">
        <v>60</v>
      </c>
    </row>
    <row r="30" ht="15.0" customHeight="1">
      <c r="A30" s="83" t="s">
        <v>61</v>
      </c>
      <c r="B30" s="83" t="s">
        <v>52</v>
      </c>
      <c r="C30" s="83" t="s">
        <v>5277</v>
      </c>
      <c r="D30" s="83">
        <v>10.0</v>
      </c>
      <c r="E30" s="83">
        <v>10.0</v>
      </c>
      <c r="F30" s="90" t="s">
        <v>5278</v>
      </c>
    </row>
    <row r="31" ht="15.0" customHeight="1">
      <c r="A31" s="83" t="s">
        <v>728</v>
      </c>
      <c r="B31" s="83" t="s">
        <v>52</v>
      </c>
      <c r="C31" s="83" t="s">
        <v>5279</v>
      </c>
      <c r="D31" s="83">
        <v>10.0</v>
      </c>
      <c r="E31" s="83">
        <v>10.0</v>
      </c>
      <c r="F31" s="90" t="s">
        <v>62</v>
      </c>
    </row>
    <row r="32" ht="15.0" customHeight="1">
      <c r="A32" s="83" t="s">
        <v>728</v>
      </c>
      <c r="B32" s="83" t="s">
        <v>52</v>
      </c>
      <c r="C32" s="83" t="s">
        <v>5280</v>
      </c>
      <c r="D32" s="83">
        <v>10.0</v>
      </c>
      <c r="E32" s="83">
        <v>10.0</v>
      </c>
      <c r="F32" s="90" t="s">
        <v>62</v>
      </c>
    </row>
    <row r="33" ht="15.0" customHeight="1">
      <c r="A33" s="83" t="s">
        <v>728</v>
      </c>
      <c r="B33" s="83" t="s">
        <v>52</v>
      </c>
      <c r="C33" s="83" t="s">
        <v>5281</v>
      </c>
      <c r="D33" s="83">
        <v>10.0</v>
      </c>
      <c r="E33" s="83">
        <v>10.0</v>
      </c>
      <c r="F33" s="90" t="s">
        <v>62</v>
      </c>
    </row>
    <row r="34" ht="15.0" customHeight="1">
      <c r="A34" s="83" t="s">
        <v>728</v>
      </c>
      <c r="B34" s="83" t="s">
        <v>52</v>
      </c>
      <c r="C34" s="83" t="s">
        <v>5282</v>
      </c>
      <c r="D34" s="83">
        <v>50.0</v>
      </c>
      <c r="E34" s="83">
        <v>50.0</v>
      </c>
      <c r="F34" s="90" t="s">
        <v>62</v>
      </c>
    </row>
    <row r="35" ht="15.0" customHeight="1">
      <c r="A35" s="83" t="s">
        <v>728</v>
      </c>
      <c r="B35" s="83" t="s">
        <v>52</v>
      </c>
      <c r="C35" s="83" t="s">
        <v>5283</v>
      </c>
      <c r="D35" s="83">
        <v>10.0</v>
      </c>
      <c r="E35" s="83">
        <v>10.0</v>
      </c>
      <c r="F35" s="90" t="s">
        <v>62</v>
      </c>
    </row>
    <row r="36" ht="15.0" customHeight="1">
      <c r="A36" s="83" t="s">
        <v>728</v>
      </c>
      <c r="B36" s="83" t="s">
        <v>52</v>
      </c>
      <c r="C36" s="83" t="s">
        <v>5284</v>
      </c>
      <c r="D36" s="83">
        <v>10.0</v>
      </c>
      <c r="E36" s="83">
        <v>10.0</v>
      </c>
      <c r="F36" s="90" t="s">
        <v>62</v>
      </c>
    </row>
    <row r="37" ht="15.0" customHeight="1">
      <c r="A37" s="83" t="s">
        <v>728</v>
      </c>
      <c r="B37" s="83" t="s">
        <v>52</v>
      </c>
      <c r="C37" s="83" t="s">
        <v>5285</v>
      </c>
      <c r="D37" s="83">
        <v>10.0</v>
      </c>
      <c r="E37" s="83">
        <v>10.0</v>
      </c>
      <c r="F37" s="90" t="s">
        <v>62</v>
      </c>
    </row>
    <row r="38" ht="15.0" customHeight="1">
      <c r="A38" s="83" t="s">
        <v>728</v>
      </c>
      <c r="B38" s="83" t="s">
        <v>52</v>
      </c>
      <c r="C38" s="83" t="s">
        <v>5286</v>
      </c>
      <c r="D38" s="83">
        <v>10.0</v>
      </c>
      <c r="E38" s="83">
        <v>10.0</v>
      </c>
      <c r="F38" s="90" t="s">
        <v>62</v>
      </c>
    </row>
    <row r="39" ht="15.0" customHeight="1">
      <c r="A39" s="83" t="s">
        <v>728</v>
      </c>
      <c r="B39" s="83" t="s">
        <v>52</v>
      </c>
      <c r="C39" s="83" t="s">
        <v>5287</v>
      </c>
      <c r="D39" s="83">
        <v>10.0</v>
      </c>
      <c r="E39" s="83">
        <v>10.0</v>
      </c>
      <c r="F39" s="90" t="s">
        <v>62</v>
      </c>
    </row>
    <row r="40" ht="15.0" customHeight="1">
      <c r="A40" s="83" t="s">
        <v>728</v>
      </c>
      <c r="B40" s="83" t="s">
        <v>52</v>
      </c>
      <c r="C40" s="83" t="s">
        <v>5288</v>
      </c>
      <c r="D40" s="83">
        <v>10.0</v>
      </c>
      <c r="E40" s="83">
        <v>10.0</v>
      </c>
      <c r="F40" s="90" t="s">
        <v>62</v>
      </c>
    </row>
    <row r="41" ht="15.0" customHeight="1">
      <c r="A41" s="83" t="s">
        <v>728</v>
      </c>
      <c r="B41" s="83" t="s">
        <v>52</v>
      </c>
      <c r="C41" s="83" t="s">
        <v>5289</v>
      </c>
      <c r="D41" s="83">
        <v>10.0</v>
      </c>
      <c r="E41" s="83">
        <v>10.0</v>
      </c>
      <c r="F41" s="90" t="s">
        <v>62</v>
      </c>
    </row>
    <row r="42" ht="15.0" customHeight="1">
      <c r="A42" s="83" t="s">
        <v>728</v>
      </c>
      <c r="B42" s="83" t="s">
        <v>52</v>
      </c>
      <c r="C42" s="83" t="s">
        <v>5290</v>
      </c>
      <c r="D42" s="83">
        <v>10.0</v>
      </c>
      <c r="E42" s="83">
        <v>10.0</v>
      </c>
      <c r="F42" s="90" t="s">
        <v>62</v>
      </c>
    </row>
    <row r="43" ht="15.0" customHeight="1">
      <c r="A43" s="83" t="s">
        <v>728</v>
      </c>
      <c r="B43" s="83" t="s">
        <v>52</v>
      </c>
      <c r="C43" s="83" t="s">
        <v>5291</v>
      </c>
      <c r="D43" s="83">
        <v>10.0</v>
      </c>
      <c r="E43" s="83">
        <v>10.0</v>
      </c>
      <c r="F43" s="90" t="s">
        <v>62</v>
      </c>
    </row>
    <row r="44" ht="15.0" customHeight="1">
      <c r="A44" s="83" t="s">
        <v>728</v>
      </c>
      <c r="B44" s="83" t="s">
        <v>52</v>
      </c>
      <c r="C44" s="83" t="s">
        <v>5292</v>
      </c>
      <c r="D44" s="83">
        <v>50.0</v>
      </c>
      <c r="E44" s="83">
        <v>50.0</v>
      </c>
      <c r="F44" s="90" t="s">
        <v>62</v>
      </c>
    </row>
    <row r="45" ht="15.0" customHeight="1">
      <c r="A45" s="83" t="s">
        <v>728</v>
      </c>
      <c r="B45" s="83" t="s">
        <v>52</v>
      </c>
      <c r="C45" s="83" t="s">
        <v>5293</v>
      </c>
      <c r="D45" s="83">
        <v>30.0</v>
      </c>
      <c r="E45" s="83">
        <v>30.0</v>
      </c>
      <c r="F45" s="90" t="s">
        <v>62</v>
      </c>
    </row>
    <row r="46" ht="15.0" customHeight="1">
      <c r="A46" s="83" t="s">
        <v>4182</v>
      </c>
      <c r="B46" s="83" t="s">
        <v>52</v>
      </c>
      <c r="C46" s="83" t="s">
        <v>5294</v>
      </c>
      <c r="D46" s="83">
        <v>30.0</v>
      </c>
      <c r="E46" s="83">
        <v>30.0</v>
      </c>
      <c r="F46" s="90" t="s">
        <v>4182</v>
      </c>
    </row>
    <row r="47" ht="15.0" customHeight="1">
      <c r="A47" s="83" t="s">
        <v>408</v>
      </c>
      <c r="B47" s="83" t="s">
        <v>52</v>
      </c>
      <c r="C47" s="83" t="s">
        <v>5295</v>
      </c>
      <c r="D47" s="83">
        <v>60.0</v>
      </c>
      <c r="E47" s="83">
        <v>60.0</v>
      </c>
      <c r="F47" s="90" t="s">
        <v>408</v>
      </c>
    </row>
    <row r="48" ht="15.0" customHeight="1">
      <c r="A48" s="83" t="s">
        <v>408</v>
      </c>
      <c r="B48" s="83" t="s">
        <v>52</v>
      </c>
      <c r="C48" s="83" t="s">
        <v>5279</v>
      </c>
      <c r="D48" s="83">
        <v>10.0</v>
      </c>
      <c r="E48" s="83">
        <v>10.0</v>
      </c>
      <c r="F48" s="90" t="s">
        <v>408</v>
      </c>
    </row>
    <row r="49" ht="15.0" customHeight="1">
      <c r="A49" s="83" t="s">
        <v>408</v>
      </c>
      <c r="B49" s="83" t="s">
        <v>52</v>
      </c>
      <c r="C49" s="83" t="s">
        <v>5280</v>
      </c>
      <c r="D49" s="83">
        <v>10.0</v>
      </c>
      <c r="E49" s="83">
        <v>10.0</v>
      </c>
      <c r="F49" s="90" t="s">
        <v>408</v>
      </c>
    </row>
    <row r="50" ht="15.0" customHeight="1">
      <c r="A50" s="83" t="s">
        <v>408</v>
      </c>
      <c r="B50" s="83" t="s">
        <v>52</v>
      </c>
      <c r="C50" s="83" t="s">
        <v>5281</v>
      </c>
      <c r="D50" s="83">
        <v>10.0</v>
      </c>
      <c r="E50" s="83">
        <v>10.0</v>
      </c>
      <c r="F50" s="90" t="s">
        <v>408</v>
      </c>
    </row>
    <row r="51" ht="15.0" customHeight="1">
      <c r="A51" s="83" t="s">
        <v>408</v>
      </c>
      <c r="B51" s="83" t="s">
        <v>52</v>
      </c>
      <c r="C51" s="83" t="s">
        <v>5296</v>
      </c>
      <c r="D51" s="83">
        <v>10.0</v>
      </c>
      <c r="E51" s="83">
        <v>10.0</v>
      </c>
      <c r="F51" s="90" t="s">
        <v>408</v>
      </c>
    </row>
    <row r="52" ht="15.0" customHeight="1">
      <c r="A52" s="83" t="s">
        <v>408</v>
      </c>
      <c r="B52" s="83" t="s">
        <v>52</v>
      </c>
      <c r="C52" s="83" t="s">
        <v>5283</v>
      </c>
      <c r="D52" s="83">
        <v>10.0</v>
      </c>
      <c r="E52" s="83">
        <v>10.0</v>
      </c>
      <c r="F52" s="90" t="s">
        <v>408</v>
      </c>
    </row>
    <row r="53" ht="15.0" customHeight="1">
      <c r="A53" s="83" t="s">
        <v>408</v>
      </c>
      <c r="B53" s="83" t="s">
        <v>52</v>
      </c>
      <c r="C53" s="83" t="s">
        <v>5284</v>
      </c>
      <c r="D53" s="83">
        <v>10.0</v>
      </c>
      <c r="E53" s="83">
        <v>10.0</v>
      </c>
      <c r="F53" s="90" t="s">
        <v>408</v>
      </c>
    </row>
    <row r="54" ht="15.0" customHeight="1">
      <c r="A54" s="83" t="s">
        <v>408</v>
      </c>
      <c r="B54" s="83" t="s">
        <v>52</v>
      </c>
      <c r="C54" s="83" t="s">
        <v>5285</v>
      </c>
      <c r="D54" s="83">
        <v>10.0</v>
      </c>
      <c r="E54" s="83">
        <v>10.0</v>
      </c>
      <c r="F54" s="90" t="s">
        <v>408</v>
      </c>
    </row>
    <row r="55" ht="15.0" customHeight="1">
      <c r="A55" s="83" t="s">
        <v>408</v>
      </c>
      <c r="B55" s="83" t="s">
        <v>52</v>
      </c>
      <c r="C55" s="83" t="s">
        <v>5286</v>
      </c>
      <c r="D55" s="83">
        <v>10.0</v>
      </c>
      <c r="E55" s="83">
        <v>10.0</v>
      </c>
      <c r="F55" s="90" t="s">
        <v>408</v>
      </c>
    </row>
    <row r="56" ht="15.0" customHeight="1">
      <c r="A56" s="83" t="s">
        <v>408</v>
      </c>
      <c r="B56" s="83" t="s">
        <v>52</v>
      </c>
      <c r="C56" s="83" t="s">
        <v>5287</v>
      </c>
      <c r="D56" s="83">
        <v>10.0</v>
      </c>
      <c r="E56" s="83">
        <v>10.0</v>
      </c>
      <c r="F56" s="90" t="s">
        <v>408</v>
      </c>
    </row>
    <row r="57" ht="15.0" customHeight="1">
      <c r="A57" s="83" t="s">
        <v>408</v>
      </c>
      <c r="B57" s="83" t="s">
        <v>52</v>
      </c>
      <c r="C57" s="83" t="s">
        <v>5288</v>
      </c>
      <c r="D57" s="83">
        <v>10.0</v>
      </c>
      <c r="E57" s="83">
        <v>10.0</v>
      </c>
      <c r="F57" s="90" t="s">
        <v>408</v>
      </c>
    </row>
    <row r="58" ht="15.0" customHeight="1">
      <c r="A58" s="83" t="s">
        <v>408</v>
      </c>
      <c r="B58" s="83" t="s">
        <v>52</v>
      </c>
      <c r="C58" s="83" t="s">
        <v>5289</v>
      </c>
      <c r="D58" s="83">
        <v>10.0</v>
      </c>
      <c r="E58" s="83">
        <v>10.0</v>
      </c>
      <c r="F58" s="90" t="s">
        <v>408</v>
      </c>
    </row>
    <row r="59" ht="15.0" customHeight="1">
      <c r="A59" s="83" t="s">
        <v>408</v>
      </c>
      <c r="B59" s="83" t="s">
        <v>52</v>
      </c>
      <c r="C59" s="83" t="s">
        <v>5297</v>
      </c>
      <c r="D59" s="83">
        <v>20.0</v>
      </c>
      <c r="E59" s="83">
        <v>20.0</v>
      </c>
      <c r="F59" s="90" t="s">
        <v>408</v>
      </c>
    </row>
    <row r="60" ht="15.0" customHeight="1">
      <c r="A60" s="83" t="s">
        <v>408</v>
      </c>
      <c r="B60" s="83" t="s">
        <v>52</v>
      </c>
      <c r="C60" s="83" t="s">
        <v>5290</v>
      </c>
      <c r="D60" s="83">
        <v>10.0</v>
      </c>
      <c r="E60" s="83">
        <v>10.0</v>
      </c>
      <c r="F60" s="90" t="s">
        <v>408</v>
      </c>
    </row>
    <row r="61" ht="15.0" customHeight="1">
      <c r="A61" s="83" t="s">
        <v>408</v>
      </c>
      <c r="B61" s="83" t="s">
        <v>52</v>
      </c>
      <c r="C61" s="83" t="s">
        <v>5291</v>
      </c>
      <c r="D61" s="83">
        <v>10.0</v>
      </c>
      <c r="E61" s="83">
        <v>10.0</v>
      </c>
      <c r="F61" s="90" t="s">
        <v>408</v>
      </c>
    </row>
    <row r="62" ht="15.0" customHeight="1">
      <c r="A62" s="83" t="s">
        <v>408</v>
      </c>
      <c r="B62" s="83" t="s">
        <v>52</v>
      </c>
      <c r="C62" s="83" t="s">
        <v>5298</v>
      </c>
      <c r="D62" s="83">
        <v>10.0</v>
      </c>
      <c r="E62" s="83">
        <v>10.0</v>
      </c>
      <c r="F62" s="90" t="s">
        <v>408</v>
      </c>
    </row>
    <row r="63" ht="15.0" customHeight="1">
      <c r="A63" s="83" t="s">
        <v>408</v>
      </c>
      <c r="B63" s="83" t="s">
        <v>52</v>
      </c>
      <c r="C63" s="83" t="s">
        <v>5299</v>
      </c>
      <c r="D63" s="83">
        <v>10.0</v>
      </c>
      <c r="E63" s="83">
        <v>10.0</v>
      </c>
      <c r="F63" s="90" t="s">
        <v>408</v>
      </c>
    </row>
    <row r="64" ht="15.0" customHeight="1">
      <c r="A64" s="83" t="s">
        <v>408</v>
      </c>
      <c r="B64" s="83" t="s">
        <v>52</v>
      </c>
      <c r="C64" s="83" t="s">
        <v>5300</v>
      </c>
      <c r="D64" s="83">
        <v>10.0</v>
      </c>
      <c r="E64" s="83">
        <v>10.0</v>
      </c>
      <c r="F64" s="90" t="s">
        <v>408</v>
      </c>
    </row>
    <row r="65" ht="15.0" customHeight="1">
      <c r="A65" s="83" t="s">
        <v>408</v>
      </c>
      <c r="B65" s="83" t="s">
        <v>52</v>
      </c>
      <c r="C65" s="83" t="s">
        <v>5301</v>
      </c>
      <c r="D65" s="83">
        <v>10.0</v>
      </c>
      <c r="E65" s="83">
        <v>10.0</v>
      </c>
      <c r="F65" s="90" t="s">
        <v>408</v>
      </c>
    </row>
    <row r="66" ht="15.0" customHeight="1">
      <c r="A66" s="83" t="s">
        <v>4495</v>
      </c>
      <c r="B66" s="83" t="s">
        <v>52</v>
      </c>
      <c r="C66" s="83" t="s">
        <v>5302</v>
      </c>
      <c r="D66" s="83">
        <v>60.0</v>
      </c>
      <c r="E66" s="83">
        <v>60.0</v>
      </c>
      <c r="F66" s="90" t="s">
        <v>68</v>
      </c>
    </row>
    <row r="67" ht="15.0" customHeight="1">
      <c r="A67" s="83" t="s">
        <v>4495</v>
      </c>
      <c r="B67" s="83" t="s">
        <v>52</v>
      </c>
      <c r="C67" s="83" t="s">
        <v>5303</v>
      </c>
      <c r="D67" s="83">
        <v>10.0</v>
      </c>
      <c r="E67" s="83">
        <v>10.0</v>
      </c>
      <c r="F67" s="90" t="s">
        <v>68</v>
      </c>
    </row>
    <row r="68" ht="15.0" customHeight="1">
      <c r="A68" s="83" t="s">
        <v>70</v>
      </c>
      <c r="B68" s="83" t="s">
        <v>52</v>
      </c>
      <c r="C68" s="83" t="s">
        <v>5304</v>
      </c>
      <c r="D68" s="83">
        <v>60.0</v>
      </c>
      <c r="E68" s="83">
        <v>60.0</v>
      </c>
      <c r="F68" s="90" t="s">
        <v>70</v>
      </c>
    </row>
    <row r="69" ht="15.0" customHeight="1">
      <c r="A69" s="83" t="s">
        <v>70</v>
      </c>
      <c r="B69" s="83" t="s">
        <v>52</v>
      </c>
      <c r="C69" s="83" t="s">
        <v>5305</v>
      </c>
      <c r="D69" s="83">
        <v>60.0</v>
      </c>
      <c r="E69" s="83">
        <v>60.0</v>
      </c>
      <c r="F69" s="90" t="s">
        <v>70</v>
      </c>
    </row>
    <row r="70" ht="15.0" customHeight="1">
      <c r="A70" s="83" t="s">
        <v>70</v>
      </c>
      <c r="B70" s="83" t="s">
        <v>52</v>
      </c>
      <c r="C70" s="83" t="s">
        <v>5306</v>
      </c>
      <c r="D70" s="83">
        <v>10.0</v>
      </c>
      <c r="E70" s="83">
        <v>10.0</v>
      </c>
      <c r="F70" s="90" t="s">
        <v>70</v>
      </c>
    </row>
    <row r="71" ht="15.0" customHeight="1">
      <c r="A71" s="83" t="s">
        <v>70</v>
      </c>
      <c r="B71" s="83" t="s">
        <v>52</v>
      </c>
      <c r="C71" s="83" t="s">
        <v>5307</v>
      </c>
      <c r="D71" s="83">
        <v>10.0</v>
      </c>
      <c r="E71" s="83">
        <v>10.0</v>
      </c>
      <c r="F71" s="90" t="s">
        <v>70</v>
      </c>
    </row>
    <row r="72" ht="15.0" customHeight="1">
      <c r="A72" s="83" t="s">
        <v>438</v>
      </c>
      <c r="B72" s="83" t="s">
        <v>52</v>
      </c>
      <c r="C72" s="518" t="s">
        <v>5308</v>
      </c>
      <c r="D72" s="83">
        <v>30.0</v>
      </c>
      <c r="E72" s="83">
        <v>30.0</v>
      </c>
      <c r="F72" s="90" t="s">
        <v>438</v>
      </c>
    </row>
    <row r="73" ht="15.0" customHeight="1">
      <c r="A73" s="83" t="s">
        <v>438</v>
      </c>
      <c r="B73" s="83" t="s">
        <v>52</v>
      </c>
      <c r="C73" s="518" t="s">
        <v>5309</v>
      </c>
      <c r="D73" s="83">
        <v>30.0</v>
      </c>
      <c r="E73" s="83">
        <v>30.0</v>
      </c>
      <c r="F73" s="90" t="s">
        <v>438</v>
      </c>
    </row>
    <row r="74" ht="15.0" customHeight="1">
      <c r="A74" s="83" t="s">
        <v>3821</v>
      </c>
      <c r="B74" s="83" t="s">
        <v>52</v>
      </c>
      <c r="C74" s="159" t="s">
        <v>5310</v>
      </c>
      <c r="D74" s="83">
        <v>10.0</v>
      </c>
      <c r="E74" s="83">
        <v>10.0</v>
      </c>
      <c r="F74" s="90" t="s">
        <v>72</v>
      </c>
    </row>
    <row r="75" ht="15.0" customHeight="1">
      <c r="A75" s="83" t="s">
        <v>3821</v>
      </c>
      <c r="B75" s="83" t="s">
        <v>4428</v>
      </c>
      <c r="C75" s="159" t="s">
        <v>5311</v>
      </c>
      <c r="D75" s="83">
        <v>10.0</v>
      </c>
      <c r="E75" s="83">
        <v>10.0</v>
      </c>
      <c r="F75" s="90" t="s">
        <v>72</v>
      </c>
    </row>
    <row r="76" ht="15.0" customHeight="1">
      <c r="A76" s="83" t="s">
        <v>3821</v>
      </c>
      <c r="B76" s="83" t="s">
        <v>4432</v>
      </c>
      <c r="C76" s="159" t="s">
        <v>5312</v>
      </c>
      <c r="D76" s="83">
        <v>10.0</v>
      </c>
      <c r="E76" s="83">
        <v>10.0</v>
      </c>
      <c r="F76" s="90" t="s">
        <v>72</v>
      </c>
    </row>
    <row r="77" ht="15.0" customHeight="1">
      <c r="A77" s="83" t="s">
        <v>4498</v>
      </c>
      <c r="B77" s="83" t="s">
        <v>52</v>
      </c>
      <c r="C77" s="518" t="s">
        <v>5313</v>
      </c>
      <c r="D77" s="83">
        <v>30.0</v>
      </c>
      <c r="E77" s="83">
        <v>30.0</v>
      </c>
      <c r="F77" s="90" t="s">
        <v>72</v>
      </c>
    </row>
    <row r="78" ht="15.0" customHeight="1">
      <c r="A78" s="83" t="s">
        <v>4498</v>
      </c>
      <c r="B78" s="83" t="s">
        <v>52</v>
      </c>
      <c r="C78" s="518" t="s">
        <v>5314</v>
      </c>
      <c r="D78" s="83">
        <v>30.0</v>
      </c>
      <c r="E78" s="83">
        <v>30.0</v>
      </c>
      <c r="F78" s="90" t="s">
        <v>72</v>
      </c>
    </row>
    <row r="79" ht="15.0" customHeight="1">
      <c r="A79" s="83" t="s">
        <v>1591</v>
      </c>
      <c r="B79" s="83" t="s">
        <v>52</v>
      </c>
      <c r="C79" s="83" t="s">
        <v>5315</v>
      </c>
      <c r="D79" s="83">
        <v>30.0</v>
      </c>
      <c r="E79" s="83">
        <v>30.0</v>
      </c>
      <c r="F79" s="90" t="s">
        <v>73</v>
      </c>
    </row>
    <row r="80" ht="15.0" customHeight="1">
      <c r="A80" s="83" t="s">
        <v>1591</v>
      </c>
      <c r="B80" s="83" t="s">
        <v>52</v>
      </c>
      <c r="C80" s="83" t="s">
        <v>5316</v>
      </c>
      <c r="D80" s="83">
        <v>30.0</v>
      </c>
      <c r="E80" s="83">
        <v>30.0</v>
      </c>
      <c r="F80" s="90" t="s">
        <v>73</v>
      </c>
    </row>
    <row r="81" ht="15.0" customHeight="1">
      <c r="A81" s="83" t="s">
        <v>74</v>
      </c>
      <c r="B81" s="83" t="s">
        <v>52</v>
      </c>
      <c r="C81" s="83" t="s">
        <v>5317</v>
      </c>
      <c r="D81" s="83">
        <v>30.0</v>
      </c>
      <c r="E81" s="83">
        <v>30.0</v>
      </c>
      <c r="F81" s="90" t="s">
        <v>74</v>
      </c>
    </row>
    <row r="82" ht="15.0" customHeight="1">
      <c r="A82" s="83" t="s">
        <v>74</v>
      </c>
      <c r="B82" s="83" t="s">
        <v>52</v>
      </c>
      <c r="C82" s="83" t="s">
        <v>5318</v>
      </c>
      <c r="D82" s="83">
        <v>50.0</v>
      </c>
      <c r="E82" s="83">
        <v>50.0</v>
      </c>
      <c r="F82" s="90" t="s">
        <v>74</v>
      </c>
    </row>
    <row r="83" ht="15.0" customHeight="1">
      <c r="A83" s="83" t="s">
        <v>3898</v>
      </c>
      <c r="B83" s="83" t="s">
        <v>52</v>
      </c>
      <c r="C83" s="159" t="s">
        <v>5319</v>
      </c>
      <c r="D83" s="83">
        <v>30.0</v>
      </c>
      <c r="E83" s="83">
        <v>30.0</v>
      </c>
      <c r="F83" s="90" t="s">
        <v>4502</v>
      </c>
    </row>
    <row r="84" ht="15.0" customHeight="1">
      <c r="A84" s="83" t="s">
        <v>3898</v>
      </c>
      <c r="B84" s="83" t="s">
        <v>52</v>
      </c>
      <c r="C84" s="159" t="s">
        <v>5320</v>
      </c>
      <c r="D84" s="83">
        <v>30.0</v>
      </c>
      <c r="E84" s="83">
        <v>30.0</v>
      </c>
      <c r="F84" s="90" t="s">
        <v>4502</v>
      </c>
    </row>
    <row r="85" ht="15.0" customHeight="1">
      <c r="A85" s="90" t="s">
        <v>4503</v>
      </c>
      <c r="B85" s="90" t="s">
        <v>52</v>
      </c>
      <c r="C85" s="90" t="s">
        <v>5321</v>
      </c>
      <c r="D85" s="90">
        <v>30.0</v>
      </c>
      <c r="E85" s="90">
        <v>30.0</v>
      </c>
      <c r="F85" s="90" t="s">
        <v>78</v>
      </c>
    </row>
    <row r="86" ht="15.0" customHeight="1">
      <c r="A86" s="83" t="s">
        <v>79</v>
      </c>
      <c r="B86" s="83" t="s">
        <v>52</v>
      </c>
      <c r="C86" s="83" t="s">
        <v>5322</v>
      </c>
      <c r="D86" s="83">
        <v>30.0</v>
      </c>
      <c r="E86" s="83">
        <v>30.0</v>
      </c>
      <c r="F86" s="90" t="s">
        <v>79</v>
      </c>
    </row>
    <row r="87" ht="15.0" customHeight="1">
      <c r="A87" s="83" t="s">
        <v>79</v>
      </c>
      <c r="B87" s="83" t="s">
        <v>52</v>
      </c>
      <c r="C87" s="83" t="s">
        <v>5323</v>
      </c>
      <c r="D87" s="83">
        <v>30.0</v>
      </c>
      <c r="E87" s="83">
        <v>30.0</v>
      </c>
      <c r="F87" s="90" t="s">
        <v>79</v>
      </c>
    </row>
    <row r="88" ht="15.0" customHeight="1">
      <c r="A88" s="83" t="s">
        <v>79</v>
      </c>
      <c r="B88" s="83" t="s">
        <v>52</v>
      </c>
      <c r="C88" s="83" t="s">
        <v>5324</v>
      </c>
      <c r="D88" s="83">
        <v>10.0</v>
      </c>
      <c r="E88" s="83">
        <v>10.0</v>
      </c>
      <c r="F88" s="90" t="s">
        <v>79</v>
      </c>
    </row>
    <row r="89" ht="15.0" customHeight="1">
      <c r="A89" s="83" t="s">
        <v>79</v>
      </c>
      <c r="B89" s="83" t="s">
        <v>52</v>
      </c>
      <c r="C89" s="83" t="s">
        <v>5325</v>
      </c>
      <c r="D89" s="83">
        <v>10.0</v>
      </c>
      <c r="E89" s="83">
        <v>10.0</v>
      </c>
      <c r="F89" s="90" t="s">
        <v>79</v>
      </c>
    </row>
    <row r="90" ht="15.0" customHeight="1">
      <c r="A90" s="83" t="s">
        <v>79</v>
      </c>
      <c r="B90" s="83" t="s">
        <v>52</v>
      </c>
      <c r="C90" s="83" t="s">
        <v>5326</v>
      </c>
      <c r="D90" s="83">
        <v>10.0</v>
      </c>
      <c r="E90" s="83">
        <v>10.0</v>
      </c>
      <c r="F90" s="90" t="s">
        <v>79</v>
      </c>
    </row>
    <row r="91" ht="15.0" customHeight="1">
      <c r="A91" s="83" t="s">
        <v>5327</v>
      </c>
      <c r="B91" s="83" t="s">
        <v>52</v>
      </c>
      <c r="C91" s="83" t="s">
        <v>5328</v>
      </c>
      <c r="D91" s="83">
        <v>30.0</v>
      </c>
      <c r="E91" s="83">
        <v>30.0</v>
      </c>
      <c r="F91" s="90" t="s">
        <v>1717</v>
      </c>
    </row>
    <row r="92" ht="15.0" customHeight="1">
      <c r="A92" s="83" t="s">
        <v>5329</v>
      </c>
      <c r="B92" s="83" t="s">
        <v>52</v>
      </c>
      <c r="C92" s="83" t="s">
        <v>5330</v>
      </c>
      <c r="D92" s="83">
        <v>30.0</v>
      </c>
      <c r="E92" s="83">
        <v>30.0</v>
      </c>
      <c r="F92" s="90" t="s">
        <v>1717</v>
      </c>
    </row>
    <row r="93" ht="15.0" customHeight="1">
      <c r="A93" s="83" t="s">
        <v>5331</v>
      </c>
      <c r="B93" s="83" t="s">
        <v>52</v>
      </c>
      <c r="C93" s="83" t="s">
        <v>5332</v>
      </c>
      <c r="D93" s="83">
        <v>30.0</v>
      </c>
      <c r="E93" s="83">
        <v>30.0</v>
      </c>
      <c r="F93" s="90" t="s">
        <v>497</v>
      </c>
    </row>
    <row r="94" ht="15.0" customHeight="1">
      <c r="A94" s="83" t="s">
        <v>5331</v>
      </c>
      <c r="B94" s="83" t="s">
        <v>52</v>
      </c>
      <c r="C94" s="83" t="s">
        <v>5333</v>
      </c>
      <c r="D94" s="83">
        <v>30.0</v>
      </c>
      <c r="E94" s="83">
        <v>30.0</v>
      </c>
      <c r="F94" s="90" t="s">
        <v>497</v>
      </c>
    </row>
    <row r="95" ht="15.0" customHeight="1">
      <c r="A95" s="90" t="s">
        <v>4739</v>
      </c>
      <c r="B95" s="90" t="s">
        <v>52</v>
      </c>
      <c r="C95" s="90" t="s">
        <v>5334</v>
      </c>
      <c r="D95" s="90">
        <v>30.0</v>
      </c>
      <c r="E95" s="90">
        <v>30.0</v>
      </c>
      <c r="F95" s="90" t="s">
        <v>83</v>
      </c>
    </row>
    <row r="96" ht="15.0" customHeight="1">
      <c r="A96" s="90" t="s">
        <v>4739</v>
      </c>
      <c r="B96" s="90" t="s">
        <v>52</v>
      </c>
      <c r="C96" s="90" t="s">
        <v>5335</v>
      </c>
      <c r="D96" s="90">
        <v>30.0</v>
      </c>
      <c r="E96" s="90">
        <v>30.0</v>
      </c>
      <c r="F96" s="90" t="s">
        <v>83</v>
      </c>
    </row>
    <row r="97" ht="15.0" customHeight="1">
      <c r="A97" s="236" t="s">
        <v>4007</v>
      </c>
      <c r="B97" s="236" t="s">
        <v>86</v>
      </c>
      <c r="C97" s="236" t="s">
        <v>5336</v>
      </c>
      <c r="D97" s="367">
        <v>60.0</v>
      </c>
      <c r="E97" s="507">
        <v>60.0</v>
      </c>
      <c r="F97" s="236" t="s">
        <v>89</v>
      </c>
    </row>
    <row r="98" ht="15.0" customHeight="1">
      <c r="A98" s="236" t="s">
        <v>4265</v>
      </c>
      <c r="B98" s="236" t="s">
        <v>86</v>
      </c>
      <c r="C98" s="236" t="s">
        <v>5337</v>
      </c>
      <c r="D98" s="367">
        <v>8.0</v>
      </c>
      <c r="E98" s="507">
        <v>8.0</v>
      </c>
      <c r="F98" s="236" t="s">
        <v>91</v>
      </c>
    </row>
    <row r="99" ht="15.0" customHeight="1">
      <c r="A99" s="236" t="s">
        <v>4265</v>
      </c>
      <c r="B99" s="236" t="s">
        <v>86</v>
      </c>
      <c r="C99" s="236" t="s">
        <v>5338</v>
      </c>
      <c r="D99" s="367">
        <v>8.0</v>
      </c>
      <c r="E99" s="507">
        <v>8.0</v>
      </c>
      <c r="F99" s="236" t="s">
        <v>91</v>
      </c>
    </row>
    <row r="100" ht="15.0" customHeight="1">
      <c r="A100" s="236" t="s">
        <v>4269</v>
      </c>
      <c r="B100" s="236" t="s">
        <v>86</v>
      </c>
      <c r="C100" s="236" t="s">
        <v>5339</v>
      </c>
      <c r="D100" s="367" t="s">
        <v>5340</v>
      </c>
      <c r="E100" s="507">
        <v>16.0</v>
      </c>
      <c r="F100" s="236" t="s">
        <v>93</v>
      </c>
    </row>
    <row r="101" ht="15.0" customHeight="1">
      <c r="A101" s="236" t="s">
        <v>99</v>
      </c>
      <c r="B101" s="236" t="s">
        <v>86</v>
      </c>
      <c r="C101" s="236" t="s">
        <v>5341</v>
      </c>
      <c r="D101" s="367">
        <v>10.0</v>
      </c>
      <c r="E101" s="507">
        <v>10.0</v>
      </c>
      <c r="F101" s="236" t="s">
        <v>99</v>
      </c>
    </row>
    <row r="102" ht="15.0" customHeight="1">
      <c r="A102" s="134" t="s">
        <v>2727</v>
      </c>
      <c r="B102" s="134" t="s">
        <v>86</v>
      </c>
      <c r="C102" s="134" t="s">
        <v>5318</v>
      </c>
      <c r="D102" s="421">
        <v>50.0</v>
      </c>
      <c r="E102" s="281">
        <v>50.0</v>
      </c>
      <c r="F102" s="134" t="s">
        <v>2727</v>
      </c>
    </row>
    <row r="103" ht="15.0" customHeight="1">
      <c r="A103" s="134" t="s">
        <v>2727</v>
      </c>
      <c r="B103" s="134" t="s">
        <v>86</v>
      </c>
      <c r="C103" s="134" t="s">
        <v>5342</v>
      </c>
      <c r="D103" s="421">
        <v>30.0</v>
      </c>
      <c r="E103" s="420">
        <v>30.0</v>
      </c>
      <c r="F103" s="134" t="s">
        <v>2727</v>
      </c>
    </row>
    <row r="104" ht="15.0" customHeight="1">
      <c r="A104" s="134" t="s">
        <v>110</v>
      </c>
      <c r="B104" s="159" t="s">
        <v>86</v>
      </c>
      <c r="C104" s="159" t="s">
        <v>5343</v>
      </c>
      <c r="D104" s="160">
        <v>30.0</v>
      </c>
      <c r="E104" s="400">
        <v>30.0</v>
      </c>
      <c r="F104" s="134" t="s">
        <v>110</v>
      </c>
    </row>
    <row r="105" ht="15.0" customHeight="1">
      <c r="A105" s="134" t="s">
        <v>5344</v>
      </c>
      <c r="B105" s="134" t="s">
        <v>2718</v>
      </c>
      <c r="C105" s="134" t="s">
        <v>5345</v>
      </c>
      <c r="D105" s="421">
        <v>10.0</v>
      </c>
      <c r="E105" s="281">
        <v>5.0</v>
      </c>
      <c r="F105" s="134" t="s">
        <v>5346</v>
      </c>
    </row>
    <row r="106" ht="15.0" customHeight="1">
      <c r="A106" s="159" t="s">
        <v>4516</v>
      </c>
      <c r="B106" s="134" t="s">
        <v>86</v>
      </c>
      <c r="C106" s="134" t="s">
        <v>5342</v>
      </c>
      <c r="D106" s="421">
        <v>30.0</v>
      </c>
      <c r="E106" s="420">
        <v>30.0</v>
      </c>
      <c r="F106" s="159" t="s">
        <v>4516</v>
      </c>
    </row>
    <row r="107" ht="15.0" customHeight="1">
      <c r="A107" s="134" t="s">
        <v>112</v>
      </c>
      <c r="B107" s="134" t="s">
        <v>86</v>
      </c>
      <c r="C107" s="245" t="s">
        <v>5347</v>
      </c>
      <c r="D107" s="421">
        <v>30.0</v>
      </c>
      <c r="E107" s="281">
        <v>30.0</v>
      </c>
      <c r="F107" s="134" t="s">
        <v>112</v>
      </c>
    </row>
    <row r="108" ht="15.0" customHeight="1">
      <c r="A108" s="134" t="s">
        <v>5348</v>
      </c>
      <c r="B108" s="134" t="s">
        <v>2718</v>
      </c>
      <c r="C108" s="134" t="s">
        <v>5349</v>
      </c>
      <c r="D108" s="421">
        <v>10.0</v>
      </c>
      <c r="E108" s="281">
        <v>5.0</v>
      </c>
      <c r="F108" s="134" t="s">
        <v>5348</v>
      </c>
    </row>
    <row r="109" ht="15.0" customHeight="1">
      <c r="A109" s="159" t="s">
        <v>2624</v>
      </c>
      <c r="B109" s="134" t="s">
        <v>86</v>
      </c>
      <c r="C109" s="134" t="s">
        <v>5350</v>
      </c>
      <c r="D109" s="421">
        <v>30.0</v>
      </c>
      <c r="E109" s="420">
        <v>30.0</v>
      </c>
      <c r="F109" s="134" t="s">
        <v>5348</v>
      </c>
    </row>
    <row r="110" ht="15.0" customHeight="1">
      <c r="A110" s="134" t="s">
        <v>116</v>
      </c>
      <c r="B110" s="134" t="s">
        <v>86</v>
      </c>
      <c r="C110" s="134" t="s">
        <v>5342</v>
      </c>
      <c r="D110" s="421">
        <v>30.0</v>
      </c>
      <c r="E110" s="420">
        <v>30.0</v>
      </c>
      <c r="F110" s="134" t="s">
        <v>116</v>
      </c>
    </row>
    <row r="111" ht="15.0" customHeight="1">
      <c r="A111" s="134" t="s">
        <v>2733</v>
      </c>
      <c r="B111" s="134" t="s">
        <v>2094</v>
      </c>
      <c r="C111" s="134" t="s">
        <v>5351</v>
      </c>
      <c r="D111" s="421">
        <v>30.0</v>
      </c>
      <c r="E111" s="281">
        <v>30.0</v>
      </c>
      <c r="F111" s="134" t="s">
        <v>2733</v>
      </c>
    </row>
    <row r="112" ht="15.0" customHeight="1">
      <c r="A112" s="134" t="s">
        <v>120</v>
      </c>
      <c r="B112" s="134" t="s">
        <v>86</v>
      </c>
      <c r="C112" s="134" t="s">
        <v>5352</v>
      </c>
      <c r="D112" s="421" t="s">
        <v>5353</v>
      </c>
      <c r="E112" s="281">
        <v>110.0</v>
      </c>
      <c r="F112" s="134" t="s">
        <v>120</v>
      </c>
    </row>
    <row r="113" ht="15.75" customHeight="1">
      <c r="A113" s="61"/>
      <c r="B113" s="458"/>
      <c r="C113" s="458"/>
      <c r="D113" s="459"/>
      <c r="E113" s="459">
        <f>SUM(E10:E112)</f>
        <v>2252</v>
      </c>
    </row>
    <row r="114" ht="15.75" customHeight="1">
      <c r="A114" s="46"/>
      <c r="B114" s="46"/>
      <c r="C114" s="47"/>
      <c r="D114" s="47"/>
      <c r="E114" s="47"/>
      <c r="F114" s="1"/>
      <c r="G114" s="1"/>
      <c r="H114" s="1"/>
    </row>
    <row r="115" ht="15.75" customHeight="1">
      <c r="A115" s="179" t="s">
        <v>680</v>
      </c>
      <c r="B115" s="180"/>
      <c r="C115" s="180"/>
      <c r="D115" s="180"/>
      <c r="E115" s="180"/>
      <c r="F115" s="180"/>
      <c r="G115" s="180"/>
      <c r="H115" s="180"/>
      <c r="I115" s="46"/>
      <c r="J115" s="46"/>
      <c r="K115" s="46"/>
      <c r="L115" s="46"/>
      <c r="M115" s="46"/>
      <c r="N115" s="46"/>
      <c r="O115" s="46"/>
      <c r="P115" s="46"/>
      <c r="Q115" s="46"/>
      <c r="R115" s="46"/>
      <c r="S115" s="46"/>
      <c r="T115" s="46"/>
      <c r="U115" s="46"/>
      <c r="V115" s="46"/>
      <c r="W115" s="46"/>
      <c r="X115" s="46"/>
      <c r="Y115" s="46"/>
    </row>
    <row r="116" ht="15.75" customHeight="1">
      <c r="A116" s="46"/>
      <c r="B116" s="46"/>
      <c r="C116" s="47"/>
      <c r="D116" s="47"/>
      <c r="E116" s="1"/>
      <c r="F116" s="1"/>
      <c r="G116" s="1"/>
      <c r="H116" s="1"/>
    </row>
    <row r="117" ht="15.75" customHeight="1">
      <c r="A117" s="46"/>
      <c r="B117" s="46"/>
      <c r="C117" s="47"/>
      <c r="D117" s="47"/>
      <c r="E117" s="47"/>
      <c r="F117" s="1"/>
      <c r="G117" s="1"/>
      <c r="H117" s="1"/>
    </row>
    <row r="118" ht="15.75" customHeight="1">
      <c r="A118" s="46"/>
      <c r="B118" s="46"/>
      <c r="C118" s="47"/>
      <c r="D118" s="47"/>
      <c r="E118" s="1"/>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c r="A243" s="46"/>
      <c r="B243" s="46"/>
      <c r="C243" s="47"/>
      <c r="D243" s="47"/>
      <c r="E243" s="47"/>
      <c r="F243" s="1"/>
      <c r="G243" s="1"/>
      <c r="H243" s="1"/>
    </row>
    <row r="244" ht="15.75" customHeight="1">
      <c r="A244" s="46"/>
      <c r="B244" s="46"/>
      <c r="C244" s="47"/>
      <c r="D244" s="47"/>
      <c r="E244" s="47"/>
      <c r="F244" s="1"/>
      <c r="G244" s="1"/>
      <c r="H244" s="1"/>
    </row>
    <row r="245" ht="15.75" customHeight="1">
      <c r="A245" s="46"/>
      <c r="B245" s="46"/>
      <c r="C245" s="47"/>
      <c r="D245" s="47"/>
      <c r="E245" s="47"/>
      <c r="F245" s="1"/>
      <c r="G245" s="1"/>
      <c r="H245" s="1"/>
    </row>
    <row r="246" ht="15.75" customHeight="1">
      <c r="A246" s="46"/>
      <c r="B246" s="46"/>
      <c r="C246" s="47"/>
      <c r="D246" s="47"/>
      <c r="E246" s="47"/>
      <c r="F246" s="1"/>
      <c r="G246" s="1"/>
      <c r="H246" s="1"/>
    </row>
    <row r="247" ht="15.75" customHeight="1">
      <c r="A247" s="46"/>
      <c r="B247" s="46"/>
      <c r="C247" s="47"/>
      <c r="D247" s="47"/>
      <c r="E247" s="47"/>
      <c r="F247" s="1"/>
      <c r="G247" s="1"/>
      <c r="H247" s="1"/>
    </row>
    <row r="248" ht="15.75" customHeight="1">
      <c r="A248" s="46"/>
      <c r="B248" s="46"/>
      <c r="C248" s="47"/>
      <c r="D248" s="47"/>
      <c r="E248" s="47"/>
      <c r="F248" s="1"/>
      <c r="G248" s="1"/>
      <c r="H248" s="1"/>
    </row>
    <row r="249" ht="15.75" customHeight="1">
      <c r="A249" s="46"/>
      <c r="B249" s="46"/>
      <c r="C249" s="47"/>
      <c r="D249" s="47"/>
      <c r="E249" s="47"/>
      <c r="F249" s="1"/>
      <c r="G249" s="1"/>
      <c r="H249" s="1"/>
    </row>
    <row r="250" ht="15.75" customHeight="1">
      <c r="A250" s="46"/>
      <c r="B250" s="46"/>
      <c r="C250" s="47"/>
      <c r="D250" s="47"/>
      <c r="E250" s="47"/>
      <c r="F250" s="1"/>
      <c r="G250" s="1"/>
      <c r="H250" s="1"/>
    </row>
    <row r="251" ht="15.75" customHeight="1">
      <c r="A251" s="46"/>
      <c r="B251" s="46"/>
      <c r="C251" s="47"/>
      <c r="D251" s="47"/>
      <c r="E251" s="47"/>
      <c r="F251" s="1"/>
      <c r="G251" s="1"/>
      <c r="H251" s="1"/>
    </row>
    <row r="252" ht="15.75" customHeight="1">
      <c r="A252" s="46"/>
      <c r="B252" s="46"/>
      <c r="C252" s="47"/>
      <c r="D252" s="47"/>
      <c r="E252" s="47"/>
      <c r="F252" s="1"/>
      <c r="G252" s="1"/>
      <c r="H252" s="1"/>
    </row>
    <row r="253" ht="15.75" customHeight="1">
      <c r="A253" s="46"/>
      <c r="B253" s="46"/>
      <c r="C253" s="47"/>
      <c r="D253" s="47"/>
      <c r="E253" s="47"/>
      <c r="F253" s="1"/>
      <c r="G253" s="1"/>
      <c r="H253" s="1"/>
    </row>
    <row r="254" ht="15.75" customHeight="1">
      <c r="A254" s="46"/>
      <c r="B254" s="46"/>
      <c r="C254" s="47"/>
      <c r="D254" s="47"/>
      <c r="E254" s="47"/>
      <c r="F254" s="1"/>
      <c r="G254" s="1"/>
      <c r="H254" s="1"/>
    </row>
    <row r="255" ht="15.75" customHeight="1">
      <c r="A255" s="46"/>
      <c r="B255" s="46"/>
      <c r="C255" s="47"/>
      <c r="D255" s="47"/>
      <c r="E255" s="47"/>
      <c r="F255" s="1"/>
      <c r="G255" s="1"/>
      <c r="H255" s="1"/>
    </row>
    <row r="256" ht="15.75" customHeight="1">
      <c r="A256" s="46"/>
      <c r="B256" s="46"/>
      <c r="C256" s="47"/>
      <c r="D256" s="47"/>
      <c r="E256" s="47"/>
      <c r="F256" s="1"/>
      <c r="G256" s="1"/>
      <c r="H256" s="1"/>
    </row>
    <row r="257" ht="15.75" customHeight="1">
      <c r="A257" s="46"/>
      <c r="B257" s="46"/>
      <c r="C257" s="47"/>
      <c r="D257" s="47"/>
      <c r="E257" s="47"/>
      <c r="F257" s="1"/>
      <c r="G257" s="1"/>
      <c r="H257" s="1"/>
    </row>
    <row r="258" ht="15.75" customHeight="1">
      <c r="A258" s="46"/>
      <c r="B258" s="46"/>
      <c r="C258" s="47"/>
      <c r="D258" s="47"/>
      <c r="E258" s="47"/>
      <c r="F258" s="1"/>
      <c r="G258" s="1"/>
      <c r="H258" s="1"/>
    </row>
    <row r="259" ht="15.75" customHeight="1">
      <c r="A259" s="46"/>
      <c r="B259" s="46"/>
      <c r="C259" s="47"/>
      <c r="D259" s="47"/>
      <c r="E259" s="47"/>
      <c r="F259" s="1"/>
      <c r="G259" s="1"/>
      <c r="H259" s="1"/>
    </row>
    <row r="260" ht="15.75" customHeight="1">
      <c r="A260" s="46"/>
      <c r="B260" s="46"/>
      <c r="C260" s="47"/>
      <c r="D260" s="47"/>
      <c r="E260" s="47"/>
      <c r="F260" s="1"/>
      <c r="G260" s="1"/>
      <c r="H260" s="1"/>
    </row>
    <row r="261" ht="15.75" customHeight="1">
      <c r="A261" s="46"/>
      <c r="B261" s="46"/>
      <c r="C261" s="47"/>
      <c r="D261" s="47"/>
      <c r="E261" s="47"/>
      <c r="F261" s="1"/>
      <c r="G261" s="1"/>
      <c r="H261" s="1"/>
    </row>
    <row r="262" ht="15.75" customHeight="1">
      <c r="A262" s="46"/>
      <c r="B262" s="46"/>
      <c r="C262" s="47"/>
      <c r="D262" s="47"/>
      <c r="E262" s="47"/>
      <c r="F262" s="1"/>
      <c r="G262" s="1"/>
      <c r="H262" s="1"/>
    </row>
    <row r="263" ht="15.75" customHeight="1">
      <c r="A263" s="46"/>
      <c r="B263" s="46"/>
      <c r="C263" s="47"/>
      <c r="D263" s="47"/>
      <c r="E263" s="47"/>
      <c r="F263" s="1"/>
      <c r="G263" s="1"/>
      <c r="H263" s="1"/>
    </row>
    <row r="264" ht="15.75" customHeight="1">
      <c r="A264" s="46"/>
      <c r="B264" s="46"/>
      <c r="C264" s="47"/>
      <c r="D264" s="47"/>
      <c r="E264" s="47"/>
      <c r="F264" s="1"/>
      <c r="G264" s="1"/>
      <c r="H264" s="1"/>
    </row>
    <row r="265" ht="15.75" customHeight="1">
      <c r="A265" s="46"/>
      <c r="B265" s="46"/>
      <c r="C265" s="47"/>
      <c r="D265" s="47"/>
      <c r="E265" s="47"/>
      <c r="F265" s="1"/>
      <c r="G265" s="1"/>
      <c r="H265" s="1"/>
    </row>
    <row r="266" ht="15.75" customHeight="1">
      <c r="A266" s="46"/>
      <c r="B266" s="46"/>
      <c r="C266" s="47"/>
      <c r="D266" s="47"/>
      <c r="E266" s="47"/>
      <c r="F266" s="1"/>
      <c r="G266" s="1"/>
      <c r="H266" s="1"/>
    </row>
    <row r="267" ht="15.75" customHeight="1">
      <c r="A267" s="46"/>
      <c r="B267" s="46"/>
      <c r="C267" s="47"/>
      <c r="D267" s="47"/>
      <c r="E267" s="47"/>
      <c r="F267" s="1"/>
      <c r="G267" s="1"/>
      <c r="H267" s="1"/>
    </row>
    <row r="268" ht="15.75" customHeight="1">
      <c r="A268" s="46"/>
      <c r="B268" s="46"/>
      <c r="C268" s="47"/>
      <c r="D268" s="47"/>
      <c r="E268" s="47"/>
      <c r="F268" s="1"/>
      <c r="G268" s="1"/>
      <c r="H268" s="1"/>
    </row>
    <row r="269" ht="15.75" customHeight="1">
      <c r="A269" s="46"/>
      <c r="B269" s="46"/>
      <c r="C269" s="47"/>
      <c r="D269" s="47"/>
      <c r="E269" s="47"/>
      <c r="F269" s="1"/>
      <c r="G269" s="1"/>
      <c r="H269" s="1"/>
    </row>
    <row r="270" ht="15.75" customHeight="1">
      <c r="A270" s="46"/>
      <c r="B270" s="46"/>
      <c r="C270" s="47"/>
      <c r="D270" s="47"/>
      <c r="E270" s="47"/>
      <c r="F270" s="1"/>
      <c r="G270" s="1"/>
      <c r="H270" s="1"/>
    </row>
    <row r="271" ht="15.75" customHeight="1">
      <c r="A271" s="46"/>
      <c r="B271" s="46"/>
      <c r="C271" s="47"/>
      <c r="D271" s="47"/>
      <c r="E271" s="47"/>
      <c r="F271" s="1"/>
      <c r="G271" s="1"/>
      <c r="H271" s="1"/>
    </row>
    <row r="272" ht="15.75" customHeight="1">
      <c r="A272" s="46"/>
      <c r="B272" s="46"/>
      <c r="C272" s="47"/>
      <c r="D272" s="47"/>
      <c r="E272" s="47"/>
      <c r="F272" s="1"/>
      <c r="G272" s="1"/>
      <c r="H272" s="1"/>
    </row>
    <row r="273" ht="15.75" customHeight="1">
      <c r="A273" s="46"/>
      <c r="B273" s="46"/>
      <c r="C273" s="47"/>
      <c r="D273" s="47"/>
      <c r="E273" s="47"/>
      <c r="F273" s="1"/>
      <c r="G273" s="1"/>
      <c r="H273" s="1"/>
    </row>
    <row r="274" ht="15.75" customHeight="1">
      <c r="A274" s="46"/>
      <c r="B274" s="46"/>
      <c r="C274" s="47"/>
      <c r="D274" s="47"/>
      <c r="E274" s="47"/>
      <c r="F274" s="1"/>
      <c r="G274" s="1"/>
      <c r="H274" s="1"/>
    </row>
    <row r="275" ht="15.75" customHeight="1">
      <c r="A275" s="46"/>
      <c r="B275" s="46"/>
      <c r="C275" s="47"/>
      <c r="D275" s="47"/>
      <c r="E275" s="47"/>
      <c r="F275" s="1"/>
      <c r="G275" s="1"/>
      <c r="H275" s="1"/>
    </row>
    <row r="276" ht="15.75" customHeight="1">
      <c r="A276" s="46"/>
      <c r="B276" s="46"/>
      <c r="C276" s="47"/>
      <c r="D276" s="47"/>
      <c r="E276" s="47"/>
      <c r="F276" s="1"/>
      <c r="G276" s="1"/>
      <c r="H276" s="1"/>
    </row>
    <row r="277" ht="15.75" customHeight="1">
      <c r="A277" s="46"/>
      <c r="B277" s="46"/>
      <c r="C277" s="47"/>
      <c r="D277" s="47"/>
      <c r="E277" s="47"/>
      <c r="F277" s="1"/>
      <c r="G277" s="1"/>
      <c r="H277" s="1"/>
    </row>
    <row r="278" ht="15.75" customHeight="1">
      <c r="A278" s="46"/>
      <c r="B278" s="46"/>
      <c r="C278" s="47"/>
      <c r="D278" s="47"/>
      <c r="E278" s="47"/>
      <c r="F278" s="1"/>
      <c r="G278" s="1"/>
      <c r="H278" s="1"/>
    </row>
    <row r="279" ht="15.75" customHeight="1">
      <c r="A279" s="46"/>
      <c r="B279" s="46"/>
      <c r="C279" s="47"/>
      <c r="D279" s="47"/>
      <c r="E279" s="47"/>
      <c r="F279" s="1"/>
      <c r="G279" s="1"/>
      <c r="H279" s="1"/>
    </row>
    <row r="280" ht="15.75" customHeight="1">
      <c r="A280" s="46"/>
      <c r="B280" s="46"/>
      <c r="C280" s="47"/>
      <c r="D280" s="47"/>
      <c r="E280" s="47"/>
      <c r="F280" s="1"/>
      <c r="G280" s="1"/>
      <c r="H280" s="1"/>
    </row>
    <row r="281" ht="15.75" customHeight="1">
      <c r="A281" s="46"/>
      <c r="B281" s="46"/>
      <c r="C281" s="47"/>
      <c r="D281" s="47"/>
      <c r="E281" s="47"/>
      <c r="F281" s="1"/>
      <c r="G281" s="1"/>
      <c r="H281" s="1"/>
    </row>
    <row r="282" ht="15.75" customHeight="1">
      <c r="A282" s="46"/>
      <c r="B282" s="46"/>
      <c r="C282" s="47"/>
      <c r="D282" s="47"/>
      <c r="E282" s="47"/>
      <c r="F282" s="1"/>
      <c r="G282" s="1"/>
      <c r="H282" s="1"/>
    </row>
    <row r="283" ht="15.75" customHeight="1">
      <c r="A283" s="46"/>
      <c r="B283" s="46"/>
      <c r="C283" s="47"/>
      <c r="D283" s="47"/>
      <c r="E283" s="47"/>
      <c r="F283" s="1"/>
      <c r="G283" s="1"/>
      <c r="H283" s="1"/>
    </row>
    <row r="284" ht="15.75" customHeight="1">
      <c r="A284" s="46"/>
      <c r="B284" s="46"/>
      <c r="C284" s="47"/>
      <c r="D284" s="47"/>
      <c r="E284" s="47"/>
      <c r="F284" s="1"/>
      <c r="G284" s="1"/>
      <c r="H284" s="1"/>
    </row>
    <row r="285" ht="15.75" customHeight="1">
      <c r="A285" s="46"/>
      <c r="B285" s="46"/>
      <c r="C285" s="47"/>
      <c r="D285" s="47"/>
      <c r="E285" s="47"/>
      <c r="F285" s="1"/>
      <c r="G285" s="1"/>
      <c r="H285" s="1"/>
    </row>
    <row r="286" ht="15.75" customHeight="1">
      <c r="A286" s="46"/>
      <c r="B286" s="46"/>
      <c r="C286" s="47"/>
      <c r="D286" s="47"/>
      <c r="E286" s="47"/>
      <c r="F286" s="1"/>
      <c r="G286" s="1"/>
      <c r="H286" s="1"/>
    </row>
    <row r="287" ht="15.75" customHeight="1">
      <c r="A287" s="46"/>
      <c r="B287" s="46"/>
      <c r="C287" s="47"/>
      <c r="D287" s="47"/>
      <c r="E287" s="47"/>
      <c r="F287" s="1"/>
      <c r="G287" s="1"/>
      <c r="H287" s="1"/>
    </row>
    <row r="288" ht="15.75" customHeight="1">
      <c r="A288" s="46"/>
      <c r="B288" s="46"/>
      <c r="C288" s="47"/>
      <c r="D288" s="47"/>
      <c r="E288" s="47"/>
      <c r="F288" s="1"/>
      <c r="G288" s="1"/>
      <c r="H288" s="1"/>
    </row>
    <row r="289" ht="15.75" customHeight="1">
      <c r="A289" s="46"/>
      <c r="B289" s="46"/>
      <c r="C289" s="47"/>
      <c r="D289" s="47"/>
      <c r="E289" s="47"/>
      <c r="F289" s="1"/>
      <c r="G289" s="1"/>
      <c r="H289" s="1"/>
    </row>
    <row r="290" ht="15.75" customHeight="1">
      <c r="A290" s="46"/>
      <c r="B290" s="46"/>
      <c r="C290" s="47"/>
      <c r="D290" s="47"/>
      <c r="E290" s="47"/>
      <c r="F290" s="1"/>
      <c r="G290" s="1"/>
      <c r="H290" s="1"/>
    </row>
    <row r="291" ht="15.75" customHeight="1">
      <c r="A291" s="46"/>
      <c r="B291" s="46"/>
      <c r="C291" s="47"/>
      <c r="D291" s="47"/>
      <c r="E291" s="47"/>
      <c r="F291" s="1"/>
      <c r="G291" s="1"/>
      <c r="H291" s="1"/>
    </row>
    <row r="292" ht="15.75" customHeight="1">
      <c r="A292" s="46"/>
      <c r="B292" s="46"/>
      <c r="C292" s="47"/>
      <c r="D292" s="47"/>
      <c r="E292" s="47"/>
      <c r="F292" s="1"/>
      <c r="G292" s="1"/>
      <c r="H292" s="1"/>
    </row>
    <row r="293" ht="15.75" customHeight="1">
      <c r="A293" s="46"/>
      <c r="B293" s="46"/>
      <c r="C293" s="47"/>
      <c r="D293" s="47"/>
      <c r="E293" s="47"/>
      <c r="F293" s="1"/>
      <c r="G293" s="1"/>
      <c r="H293" s="1"/>
    </row>
    <row r="294" ht="15.75" customHeight="1">
      <c r="A294" s="46"/>
      <c r="B294" s="46"/>
      <c r="C294" s="47"/>
      <c r="D294" s="47"/>
      <c r="E294" s="47"/>
      <c r="F294" s="1"/>
      <c r="G294" s="1"/>
      <c r="H294" s="1"/>
    </row>
    <row r="295" ht="15.75" customHeight="1">
      <c r="A295" s="46"/>
      <c r="B295" s="46"/>
      <c r="C295" s="47"/>
      <c r="D295" s="47"/>
      <c r="E295" s="47"/>
      <c r="F295" s="1"/>
      <c r="G295" s="1"/>
      <c r="H295" s="1"/>
    </row>
    <row r="296" ht="15.75" customHeight="1">
      <c r="A296" s="46"/>
      <c r="B296" s="46"/>
      <c r="C296" s="47"/>
      <c r="D296" s="47"/>
      <c r="E296" s="47"/>
      <c r="F296" s="1"/>
      <c r="G296" s="1"/>
      <c r="H296" s="1"/>
    </row>
    <row r="297" ht="15.75" customHeight="1">
      <c r="A297" s="46"/>
      <c r="B297" s="46"/>
      <c r="C297" s="47"/>
      <c r="D297" s="47"/>
      <c r="E297" s="47"/>
      <c r="F297" s="1"/>
      <c r="G297" s="1"/>
      <c r="H297" s="1"/>
    </row>
    <row r="298" ht="15.75" customHeight="1">
      <c r="A298" s="46"/>
      <c r="B298" s="46"/>
      <c r="C298" s="47"/>
      <c r="D298" s="47"/>
      <c r="E298" s="47"/>
      <c r="F298" s="1"/>
      <c r="G298" s="1"/>
      <c r="H298" s="1"/>
    </row>
    <row r="299" ht="15.75" customHeight="1">
      <c r="A299" s="46"/>
      <c r="B299" s="46"/>
      <c r="C299" s="47"/>
      <c r="D299" s="47"/>
      <c r="E299" s="47"/>
      <c r="F299" s="1"/>
      <c r="G299" s="1"/>
      <c r="H299" s="1"/>
    </row>
    <row r="300" ht="15.75" customHeight="1">
      <c r="A300" s="46"/>
      <c r="B300" s="46"/>
      <c r="C300" s="47"/>
      <c r="D300" s="47"/>
      <c r="E300" s="47"/>
      <c r="F300" s="1"/>
      <c r="G300" s="1"/>
      <c r="H300" s="1"/>
    </row>
    <row r="301" ht="15.75" customHeight="1">
      <c r="A301" s="46"/>
      <c r="B301" s="46"/>
      <c r="C301" s="47"/>
      <c r="D301" s="47"/>
      <c r="E301" s="47"/>
      <c r="F301" s="1"/>
      <c r="G301" s="1"/>
      <c r="H301" s="1"/>
    </row>
    <row r="302" ht="15.75" customHeight="1">
      <c r="A302" s="46"/>
      <c r="B302" s="46"/>
      <c r="C302" s="47"/>
      <c r="D302" s="47"/>
      <c r="E302" s="47"/>
      <c r="F302" s="1"/>
      <c r="G302" s="1"/>
      <c r="H302" s="1"/>
    </row>
    <row r="303" ht="15.75" customHeight="1">
      <c r="A303" s="46"/>
      <c r="B303" s="46"/>
      <c r="C303" s="47"/>
      <c r="D303" s="47"/>
      <c r="E303" s="47"/>
      <c r="F303" s="1"/>
      <c r="G303" s="1"/>
      <c r="H303" s="1"/>
    </row>
    <row r="304" ht="15.75" customHeight="1">
      <c r="A304" s="46"/>
      <c r="B304" s="46"/>
      <c r="C304" s="47"/>
      <c r="D304" s="47"/>
      <c r="E304" s="47"/>
      <c r="F304" s="1"/>
      <c r="G304" s="1"/>
      <c r="H304" s="1"/>
    </row>
    <row r="305" ht="15.75" customHeight="1">
      <c r="A305" s="46"/>
      <c r="B305" s="46"/>
      <c r="C305" s="47"/>
      <c r="D305" s="47"/>
      <c r="E305" s="47"/>
      <c r="F305" s="1"/>
      <c r="G305" s="1"/>
      <c r="H305" s="1"/>
    </row>
    <row r="306" ht="15.75" customHeight="1">
      <c r="A306" s="46"/>
      <c r="B306" s="46"/>
      <c r="C306" s="47"/>
      <c r="D306" s="47"/>
      <c r="E306" s="47"/>
      <c r="F306" s="1"/>
      <c r="G306" s="1"/>
      <c r="H306" s="1"/>
    </row>
    <row r="307" ht="15.75" customHeight="1">
      <c r="A307" s="46"/>
      <c r="B307" s="46"/>
      <c r="C307" s="47"/>
      <c r="D307" s="47"/>
      <c r="E307" s="47"/>
      <c r="F307" s="1"/>
      <c r="G307" s="1"/>
      <c r="H307" s="1"/>
    </row>
    <row r="308" ht="15.75" customHeight="1">
      <c r="A308" s="46"/>
      <c r="B308" s="46"/>
      <c r="C308" s="47"/>
      <c r="D308" s="47"/>
      <c r="E308" s="47"/>
      <c r="F308" s="1"/>
      <c r="G308" s="1"/>
      <c r="H308" s="1"/>
    </row>
    <row r="309" ht="15.75" customHeight="1">
      <c r="A309" s="46"/>
      <c r="B309" s="46"/>
      <c r="C309" s="47"/>
      <c r="D309" s="47"/>
      <c r="E309" s="47"/>
      <c r="F309" s="1"/>
      <c r="G309" s="1"/>
      <c r="H309" s="1"/>
    </row>
    <row r="310" ht="15.75" customHeight="1">
      <c r="A310" s="46"/>
      <c r="B310" s="46"/>
      <c r="C310" s="47"/>
      <c r="D310" s="47"/>
      <c r="E310" s="47"/>
      <c r="F310" s="1"/>
      <c r="G310" s="1"/>
      <c r="H310" s="1"/>
    </row>
    <row r="311" ht="15.75" customHeight="1">
      <c r="A311" s="46"/>
      <c r="B311" s="46"/>
      <c r="C311" s="47"/>
      <c r="D311" s="47"/>
      <c r="E311" s="47"/>
      <c r="F311" s="1"/>
      <c r="G311" s="1"/>
      <c r="H311" s="1"/>
    </row>
    <row r="312" ht="15.75" customHeight="1">
      <c r="A312" s="46"/>
      <c r="B312" s="46"/>
      <c r="C312" s="47"/>
      <c r="D312" s="47"/>
      <c r="E312" s="47"/>
      <c r="F312" s="1"/>
      <c r="G312" s="1"/>
      <c r="H312" s="1"/>
    </row>
    <row r="313" ht="15.75" customHeight="1">
      <c r="A313" s="46"/>
      <c r="B313" s="46"/>
      <c r="C313" s="47"/>
      <c r="D313" s="47"/>
      <c r="E313" s="47"/>
      <c r="F313" s="1"/>
      <c r="G313" s="1"/>
      <c r="H313" s="1"/>
    </row>
    <row r="314" ht="15.75" customHeight="1">
      <c r="A314" s="46"/>
      <c r="B314" s="46"/>
      <c r="C314" s="47"/>
      <c r="D314" s="47"/>
      <c r="E314" s="47"/>
      <c r="F314" s="1"/>
      <c r="G314" s="1"/>
      <c r="H314" s="1"/>
    </row>
    <row r="315" ht="15.75" customHeight="1">
      <c r="A315" s="46"/>
      <c r="B315" s="46"/>
      <c r="C315" s="47"/>
      <c r="D315" s="47"/>
      <c r="E315" s="47"/>
      <c r="F315" s="1"/>
      <c r="G315" s="1"/>
      <c r="H315" s="1"/>
    </row>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E2"/>
    <mergeCell ref="A4:E4"/>
    <mergeCell ref="A5:E5"/>
    <mergeCell ref="A6:E6"/>
    <mergeCell ref="A7:E7"/>
    <mergeCell ref="A115:H115"/>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12.29"/>
    <col customWidth="1" min="14" max="25" width="8.0"/>
  </cols>
  <sheetData>
    <row r="1">
      <c r="A1" s="46"/>
      <c r="B1" s="46"/>
      <c r="C1" s="47"/>
      <c r="D1" s="47"/>
      <c r="E1" s="47"/>
      <c r="F1" s="1"/>
      <c r="G1" s="1"/>
      <c r="H1" s="1"/>
    </row>
    <row r="2" ht="15.75" customHeight="1">
      <c r="A2" s="49" t="s">
        <v>5354</v>
      </c>
      <c r="B2" s="50"/>
      <c r="C2" s="50"/>
      <c r="D2" s="50"/>
      <c r="E2" s="50"/>
      <c r="F2" s="50"/>
      <c r="G2" s="50"/>
      <c r="H2" s="50"/>
      <c r="I2" s="50"/>
      <c r="J2" s="50"/>
      <c r="K2" s="50"/>
      <c r="L2" s="51"/>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7.25" customHeight="1">
      <c r="A4" s="342" t="s">
        <v>5355</v>
      </c>
      <c r="B4" s="50"/>
      <c r="C4" s="50"/>
      <c r="D4" s="50"/>
      <c r="E4" s="50"/>
      <c r="F4" s="50"/>
      <c r="G4" s="50"/>
      <c r="H4" s="50"/>
      <c r="I4" s="50"/>
      <c r="J4" s="50"/>
      <c r="K4" s="50"/>
      <c r="L4" s="51"/>
      <c r="M4" s="54"/>
      <c r="N4" s="54"/>
      <c r="O4" s="54"/>
      <c r="P4" s="54"/>
      <c r="Q4" s="54"/>
      <c r="R4" s="54"/>
      <c r="S4" s="54"/>
      <c r="T4" s="54"/>
      <c r="U4" s="54"/>
      <c r="V4" s="54"/>
      <c r="W4" s="54"/>
      <c r="X4" s="54"/>
      <c r="Y4" s="54"/>
    </row>
    <row r="5" ht="16.5" customHeight="1">
      <c r="A5" s="342" t="s">
        <v>5356</v>
      </c>
      <c r="B5" s="50"/>
      <c r="C5" s="50"/>
      <c r="D5" s="50"/>
      <c r="E5" s="50"/>
      <c r="F5" s="50"/>
      <c r="G5" s="50"/>
      <c r="H5" s="50"/>
      <c r="I5" s="50"/>
      <c r="J5" s="50"/>
      <c r="K5" s="50"/>
      <c r="L5" s="51"/>
      <c r="M5" s="54"/>
      <c r="N5" s="54"/>
      <c r="O5" s="54"/>
      <c r="P5" s="54"/>
      <c r="Q5" s="54"/>
      <c r="R5" s="54"/>
      <c r="S5" s="54"/>
      <c r="T5" s="54"/>
      <c r="U5" s="54"/>
      <c r="V5" s="54"/>
      <c r="W5" s="54"/>
      <c r="X5" s="54"/>
      <c r="Y5" s="54"/>
    </row>
    <row r="6" ht="17.25" customHeight="1">
      <c r="A6" s="519" t="s">
        <v>4367</v>
      </c>
      <c r="B6" s="50"/>
      <c r="C6" s="50"/>
      <c r="D6" s="50"/>
      <c r="E6" s="50"/>
      <c r="F6" s="50"/>
      <c r="G6" s="50"/>
      <c r="H6" s="50"/>
      <c r="I6" s="50"/>
      <c r="J6" s="50"/>
      <c r="K6" s="50"/>
      <c r="L6" s="51"/>
      <c r="M6" s="54"/>
      <c r="N6" s="54"/>
      <c r="O6" s="54"/>
      <c r="P6" s="54"/>
      <c r="Q6" s="54"/>
      <c r="R6" s="54"/>
      <c r="S6" s="54"/>
      <c r="T6" s="54"/>
      <c r="U6" s="54"/>
      <c r="V6" s="54"/>
      <c r="W6" s="54"/>
      <c r="X6" s="54"/>
      <c r="Y6" s="54"/>
    </row>
    <row r="7" ht="17.25" customHeight="1">
      <c r="A7" s="342" t="s">
        <v>4368</v>
      </c>
      <c r="B7" s="50"/>
      <c r="C7" s="50"/>
      <c r="D7" s="50"/>
      <c r="E7" s="50"/>
      <c r="F7" s="50"/>
      <c r="G7" s="50"/>
      <c r="H7" s="50"/>
      <c r="I7" s="50"/>
      <c r="J7" s="50"/>
      <c r="K7" s="50"/>
      <c r="L7" s="51"/>
      <c r="M7" s="54"/>
      <c r="N7" s="54"/>
      <c r="O7" s="54"/>
      <c r="P7" s="54"/>
      <c r="Q7" s="54"/>
      <c r="R7" s="54"/>
      <c r="S7" s="54"/>
      <c r="T7" s="54"/>
      <c r="U7" s="54"/>
      <c r="V7" s="54"/>
      <c r="W7" s="54"/>
      <c r="X7" s="54"/>
      <c r="Y7" s="54"/>
    </row>
    <row r="8" ht="17.25" customHeight="1">
      <c r="A8" s="342" t="s">
        <v>5357</v>
      </c>
      <c r="B8" s="50"/>
      <c r="C8" s="50"/>
      <c r="D8" s="50"/>
      <c r="E8" s="50"/>
      <c r="F8" s="50"/>
      <c r="G8" s="50"/>
      <c r="H8" s="50"/>
      <c r="I8" s="50"/>
      <c r="J8" s="50"/>
      <c r="K8" s="50"/>
      <c r="L8" s="51"/>
      <c r="M8" s="54"/>
      <c r="N8" s="54"/>
      <c r="O8" s="54"/>
      <c r="P8" s="54"/>
      <c r="Q8" s="54"/>
      <c r="R8" s="54"/>
      <c r="S8" s="54"/>
      <c r="T8" s="54"/>
      <c r="U8" s="54"/>
      <c r="V8" s="54"/>
      <c r="W8" s="54"/>
      <c r="X8" s="54"/>
      <c r="Y8" s="54"/>
    </row>
    <row r="9" ht="28.5" customHeight="1">
      <c r="A9" s="342" t="s">
        <v>2970</v>
      </c>
      <c r="B9" s="50"/>
      <c r="C9" s="50"/>
      <c r="D9" s="50"/>
      <c r="E9" s="50"/>
      <c r="F9" s="50"/>
      <c r="G9" s="50"/>
      <c r="H9" s="50"/>
      <c r="I9" s="50"/>
      <c r="J9" s="50"/>
      <c r="K9" s="50"/>
      <c r="L9" s="51"/>
      <c r="M9" s="54"/>
      <c r="N9" s="54"/>
      <c r="O9" s="54"/>
      <c r="P9" s="54"/>
      <c r="Q9" s="54"/>
      <c r="R9" s="54"/>
      <c r="S9" s="54"/>
      <c r="T9" s="54"/>
      <c r="U9" s="54"/>
      <c r="V9" s="54"/>
      <c r="W9" s="54"/>
      <c r="X9" s="54"/>
      <c r="Y9" s="54"/>
    </row>
    <row r="10" ht="97.5" customHeight="1">
      <c r="A10" s="498" t="s">
        <v>5358</v>
      </c>
      <c r="B10" s="50"/>
      <c r="C10" s="50"/>
      <c r="D10" s="50"/>
      <c r="E10" s="50"/>
      <c r="F10" s="50"/>
      <c r="G10" s="50"/>
      <c r="H10" s="50"/>
      <c r="I10" s="50"/>
      <c r="J10" s="50"/>
      <c r="K10" s="50"/>
      <c r="L10" s="51"/>
      <c r="M10" s="54"/>
      <c r="N10" s="54"/>
      <c r="O10" s="54"/>
      <c r="P10" s="54"/>
      <c r="Q10" s="54"/>
      <c r="R10" s="54"/>
      <c r="S10" s="54"/>
      <c r="T10" s="54"/>
      <c r="U10" s="54"/>
      <c r="V10" s="54"/>
      <c r="W10" s="54"/>
      <c r="X10" s="54"/>
      <c r="Y10" s="54"/>
    </row>
    <row r="11">
      <c r="A11" s="60"/>
      <c r="B11" s="60"/>
      <c r="C11" s="61"/>
      <c r="D11" s="61"/>
      <c r="E11" s="61"/>
      <c r="F11" s="60"/>
      <c r="G11" s="60"/>
      <c r="H11" s="60"/>
      <c r="I11" s="54"/>
      <c r="J11" s="54"/>
      <c r="K11" s="54"/>
      <c r="L11" s="54"/>
      <c r="M11" s="54"/>
      <c r="N11" s="54"/>
      <c r="O11" s="54"/>
      <c r="P11" s="54"/>
      <c r="Q11" s="54"/>
      <c r="R11" s="54"/>
      <c r="S11" s="54"/>
      <c r="T11" s="54"/>
      <c r="U11" s="54"/>
      <c r="V11" s="54"/>
      <c r="W11" s="54"/>
      <c r="X11" s="54"/>
      <c r="Y11" s="54"/>
    </row>
    <row r="12" ht="61.5" customHeight="1">
      <c r="A12" s="191" t="s">
        <v>7</v>
      </c>
      <c r="B12" s="191" t="s">
        <v>712</v>
      </c>
      <c r="C12" s="191" t="s">
        <v>713</v>
      </c>
      <c r="D12" s="191" t="s">
        <v>714</v>
      </c>
      <c r="E12" s="191" t="s">
        <v>715</v>
      </c>
      <c r="F12" s="64" t="s">
        <v>8</v>
      </c>
      <c r="G12" s="191" t="s">
        <v>716</v>
      </c>
      <c r="H12" s="191" t="s">
        <v>717</v>
      </c>
      <c r="I12" s="191" t="s">
        <v>718</v>
      </c>
      <c r="J12" s="191" t="s">
        <v>5359</v>
      </c>
      <c r="K12" s="191" t="s">
        <v>720</v>
      </c>
      <c r="L12" s="192" t="s">
        <v>157</v>
      </c>
      <c r="M12" s="182" t="s">
        <v>158</v>
      </c>
      <c r="N12" s="54"/>
      <c r="O12" s="54"/>
      <c r="P12" s="54"/>
      <c r="Q12" s="54"/>
      <c r="R12" s="54"/>
      <c r="S12" s="54"/>
      <c r="T12" s="54"/>
      <c r="U12" s="54"/>
      <c r="V12" s="54"/>
      <c r="W12" s="54"/>
      <c r="X12" s="54"/>
      <c r="Y12" s="54"/>
    </row>
    <row r="13">
      <c r="A13" s="520"/>
      <c r="B13" s="520"/>
      <c r="C13" s="520"/>
      <c r="D13" s="520"/>
      <c r="E13" s="520"/>
      <c r="F13" s="521"/>
      <c r="G13" s="520"/>
      <c r="H13" s="520"/>
      <c r="I13" s="520"/>
      <c r="J13" s="520"/>
      <c r="K13" s="520"/>
      <c r="L13" s="522"/>
      <c r="M13" s="329"/>
    </row>
    <row r="14">
      <c r="A14" s="520"/>
      <c r="B14" s="520"/>
      <c r="C14" s="520"/>
      <c r="D14" s="520"/>
      <c r="E14" s="520"/>
      <c r="F14" s="521"/>
      <c r="G14" s="520"/>
      <c r="H14" s="520"/>
      <c r="I14" s="520"/>
      <c r="J14" s="520"/>
      <c r="K14" s="520"/>
      <c r="L14" s="522"/>
      <c r="M14" s="329"/>
    </row>
    <row r="15">
      <c r="A15" s="142"/>
      <c r="B15" s="142"/>
      <c r="C15" s="142"/>
      <c r="D15" s="142"/>
      <c r="E15" s="142"/>
      <c r="F15" s="142"/>
      <c r="G15" s="142"/>
      <c r="H15" s="142"/>
      <c r="I15" s="142"/>
      <c r="J15" s="142"/>
      <c r="K15" s="142"/>
      <c r="L15" s="523"/>
      <c r="M15" s="329"/>
    </row>
    <row r="16">
      <c r="A16" s="197" t="s">
        <v>735</v>
      </c>
      <c r="B16" s="197"/>
      <c r="C16" s="197"/>
      <c r="D16" s="197"/>
      <c r="E16" s="197"/>
      <c r="F16" s="197"/>
      <c r="G16" s="197"/>
      <c r="H16" s="197"/>
      <c r="I16" s="197"/>
      <c r="J16" s="197"/>
      <c r="K16" s="197"/>
      <c r="L16" s="198">
        <f>SUM(L13:L15)</f>
        <v>0</v>
      </c>
    </row>
    <row r="17">
      <c r="A17" s="61"/>
      <c r="B17" s="458"/>
      <c r="C17" s="458"/>
      <c r="D17" s="459"/>
      <c r="E17" s="459"/>
    </row>
    <row r="18">
      <c r="A18" s="46"/>
      <c r="B18" s="46"/>
      <c r="C18" s="47"/>
      <c r="D18" s="47"/>
      <c r="E18" s="47"/>
      <c r="F18" s="1"/>
      <c r="G18" s="1"/>
      <c r="H18" s="1"/>
    </row>
    <row r="19">
      <c r="A19" s="179" t="s">
        <v>680</v>
      </c>
      <c r="B19" s="180"/>
      <c r="C19" s="180"/>
      <c r="D19" s="180"/>
      <c r="E19" s="180"/>
      <c r="F19" s="180"/>
      <c r="G19" s="180"/>
      <c r="H19" s="180"/>
      <c r="I19" s="46"/>
      <c r="J19" s="46"/>
      <c r="K19" s="46"/>
      <c r="L19" s="46"/>
      <c r="M19" s="46"/>
      <c r="N19" s="46"/>
      <c r="O19" s="46"/>
      <c r="P19" s="46"/>
      <c r="Q19" s="46"/>
      <c r="R19" s="46"/>
      <c r="S19" s="46"/>
      <c r="T19" s="46"/>
      <c r="U19" s="46"/>
      <c r="V19" s="46"/>
      <c r="W19" s="46"/>
      <c r="X19" s="46"/>
      <c r="Y19" s="46"/>
    </row>
    <row r="20">
      <c r="A20" s="46"/>
      <c r="B20" s="46"/>
      <c r="C20" s="47"/>
      <c r="D20" s="47"/>
      <c r="E20" s="1"/>
      <c r="F20" s="1"/>
      <c r="G20" s="1"/>
      <c r="H20" s="1"/>
    </row>
    <row r="21" ht="15.75" customHeight="1">
      <c r="A21" s="46"/>
      <c r="B21" s="46"/>
      <c r="C21" s="47"/>
      <c r="D21" s="47"/>
      <c r="E21" s="47"/>
      <c r="F21" s="1"/>
      <c r="G21" s="1"/>
      <c r="H21" s="1"/>
    </row>
    <row r="22" ht="15.75" customHeight="1">
      <c r="A22" s="46"/>
      <c r="B22" s="46"/>
      <c r="C22" s="47"/>
      <c r="D22" s="47"/>
      <c r="E22" s="1"/>
      <c r="F22" s="1"/>
      <c r="G22" s="1"/>
      <c r="H22" s="1"/>
    </row>
    <row r="23" ht="15.75" customHeight="1">
      <c r="A23" s="46"/>
      <c r="B23" s="46"/>
      <c r="C23" s="47"/>
      <c r="D23" s="47"/>
      <c r="E23" s="47"/>
      <c r="F23" s="1"/>
      <c r="G23" s="1"/>
      <c r="H23" s="1"/>
    </row>
    <row r="24" ht="15.75" customHeight="1">
      <c r="A24" s="46"/>
      <c r="B24" s="46"/>
      <c r="C24" s="47"/>
      <c r="D24" s="47"/>
      <c r="E24" s="47"/>
      <c r="F24" s="1"/>
      <c r="G24" s="1"/>
      <c r="H24" s="1"/>
    </row>
    <row r="25" ht="15.75" customHeight="1">
      <c r="A25" s="46"/>
      <c r="B25" s="46"/>
      <c r="C25" s="47"/>
      <c r="D25" s="47"/>
      <c r="E25" s="47"/>
      <c r="F25" s="1"/>
      <c r="G25" s="1"/>
      <c r="H25" s="1"/>
    </row>
    <row r="26" ht="15.75" customHeight="1">
      <c r="A26" s="46"/>
      <c r="B26" s="46"/>
      <c r="C26" s="47"/>
      <c r="D26" s="47"/>
      <c r="E26" s="47"/>
      <c r="F26" s="1"/>
      <c r="G26" s="1"/>
      <c r="H26" s="1"/>
    </row>
    <row r="27" ht="15.75" customHeight="1">
      <c r="A27" s="46"/>
      <c r="B27" s="46"/>
      <c r="C27" s="47"/>
      <c r="D27" s="47"/>
      <c r="E27" s="47"/>
      <c r="F27" s="1"/>
      <c r="G27" s="1"/>
      <c r="H27" s="1"/>
    </row>
    <row r="28" ht="15.75" customHeight="1">
      <c r="A28" s="46"/>
      <c r="B28" s="46"/>
      <c r="C28" s="47"/>
      <c r="D28" s="47"/>
      <c r="E28" s="47"/>
      <c r="F28" s="1"/>
      <c r="G28" s="1"/>
      <c r="H28" s="1"/>
    </row>
    <row r="29" ht="15.75" customHeight="1">
      <c r="A29" s="46"/>
      <c r="B29" s="46"/>
      <c r="C29" s="47"/>
      <c r="D29" s="47"/>
      <c r="E29" s="47"/>
      <c r="F29" s="1"/>
      <c r="G29" s="1"/>
      <c r="H29" s="1"/>
    </row>
    <row r="30" ht="15.75" customHeight="1">
      <c r="A30" s="46"/>
      <c r="B30" s="46"/>
      <c r="C30" s="47"/>
      <c r="D30" s="47"/>
      <c r="E30" s="47"/>
      <c r="F30" s="1"/>
      <c r="G30" s="1"/>
      <c r="H30" s="1"/>
    </row>
    <row r="31" ht="15.75" customHeight="1">
      <c r="A31" s="46"/>
      <c r="B31" s="46"/>
      <c r="C31" s="47"/>
      <c r="D31" s="47"/>
      <c r="E31" s="47"/>
      <c r="F31" s="1"/>
      <c r="G31" s="1"/>
      <c r="H31" s="1"/>
    </row>
    <row r="32" ht="15.75" customHeight="1">
      <c r="A32" s="46"/>
      <c r="B32" s="46"/>
      <c r="C32" s="47"/>
      <c r="D32" s="47"/>
      <c r="E32" s="47"/>
      <c r="F32" s="1"/>
      <c r="G32" s="1"/>
      <c r="H32" s="1"/>
    </row>
    <row r="33" ht="15.75" customHeight="1">
      <c r="A33" s="46"/>
      <c r="B33" s="46"/>
      <c r="C33" s="47"/>
      <c r="D33" s="47"/>
      <c r="E33" s="47"/>
      <c r="F33" s="1"/>
      <c r="G33" s="1"/>
      <c r="H33" s="1"/>
    </row>
    <row r="34" ht="15.75" customHeight="1">
      <c r="A34" s="46"/>
      <c r="B34" s="46"/>
      <c r="C34" s="47"/>
      <c r="D34" s="47"/>
      <c r="E34" s="47"/>
      <c r="F34" s="1"/>
      <c r="G34" s="1"/>
      <c r="H34" s="1"/>
    </row>
    <row r="35" ht="15.75" customHeight="1">
      <c r="A35" s="46"/>
      <c r="B35" s="46"/>
      <c r="C35" s="47"/>
      <c r="D35" s="47"/>
      <c r="E35" s="47"/>
      <c r="F35" s="1"/>
      <c r="G35" s="1"/>
      <c r="H35" s="1"/>
    </row>
    <row r="36" ht="15.75" customHeight="1">
      <c r="A36" s="46"/>
      <c r="B36" s="46"/>
      <c r="C36" s="47"/>
      <c r="D36" s="47"/>
      <c r="E36" s="47"/>
      <c r="F36" s="1"/>
      <c r="G36" s="1"/>
      <c r="H36" s="1"/>
    </row>
    <row r="37" ht="15.75" customHeight="1">
      <c r="A37" s="46"/>
      <c r="B37" s="46"/>
      <c r="C37" s="47"/>
      <c r="D37" s="47"/>
      <c r="E37" s="47"/>
      <c r="F37" s="1"/>
      <c r="G37" s="1"/>
      <c r="H37" s="1"/>
    </row>
    <row r="38" ht="15.75" customHeight="1">
      <c r="A38" s="46"/>
      <c r="B38" s="46"/>
      <c r="C38" s="47"/>
      <c r="D38" s="47"/>
      <c r="E38" s="47"/>
      <c r="F38" s="1"/>
      <c r="G38" s="1"/>
      <c r="H38" s="1"/>
    </row>
    <row r="39" ht="15.75" customHeight="1">
      <c r="A39" s="46"/>
      <c r="B39" s="46"/>
      <c r="C39" s="47"/>
      <c r="D39" s="47"/>
      <c r="E39" s="47"/>
      <c r="F39" s="1"/>
      <c r="G39" s="1"/>
      <c r="H39" s="1"/>
    </row>
    <row r="40" ht="15.75" customHeight="1">
      <c r="A40" s="46"/>
      <c r="B40" s="46"/>
      <c r="C40" s="47"/>
      <c r="D40" s="47"/>
      <c r="E40" s="47"/>
      <c r="F40" s="1"/>
      <c r="G40" s="1"/>
      <c r="H40" s="1"/>
    </row>
    <row r="41" ht="15.75" customHeight="1">
      <c r="A41" s="46"/>
      <c r="B41" s="46"/>
      <c r="C41" s="47"/>
      <c r="D41" s="47"/>
      <c r="E41" s="47"/>
      <c r="F41" s="1"/>
      <c r="G41" s="1"/>
      <c r="H41" s="1"/>
    </row>
    <row r="42" ht="15.75" customHeight="1">
      <c r="A42" s="46"/>
      <c r="B42" s="46"/>
      <c r="C42" s="47"/>
      <c r="D42" s="47"/>
      <c r="E42" s="47"/>
      <c r="F42" s="1"/>
      <c r="G42" s="1"/>
      <c r="H42" s="1"/>
    </row>
    <row r="43" ht="15.75" customHeight="1">
      <c r="A43" s="46"/>
      <c r="B43" s="46"/>
      <c r="C43" s="47"/>
      <c r="D43" s="47"/>
      <c r="E43" s="47"/>
      <c r="F43" s="1"/>
      <c r="G43" s="1"/>
      <c r="H43" s="1"/>
    </row>
    <row r="44" ht="15.75" customHeight="1">
      <c r="A44" s="46"/>
      <c r="B44" s="46"/>
      <c r="C44" s="47"/>
      <c r="D44" s="47"/>
      <c r="E44" s="47"/>
      <c r="F44" s="1"/>
      <c r="G44" s="1"/>
      <c r="H44" s="1"/>
    </row>
    <row r="45" ht="15.75" customHeight="1">
      <c r="A45" s="46"/>
      <c r="B45" s="46"/>
      <c r="C45" s="47"/>
      <c r="D45" s="47"/>
      <c r="E45" s="47"/>
      <c r="F45" s="1"/>
      <c r="G45" s="1"/>
      <c r="H45" s="1"/>
    </row>
    <row r="46" ht="15.75" customHeight="1">
      <c r="A46" s="46"/>
      <c r="B46" s="46"/>
      <c r="C46" s="47"/>
      <c r="D46" s="47"/>
      <c r="E46" s="47"/>
      <c r="F46" s="1"/>
      <c r="G46" s="1"/>
      <c r="H46" s="1"/>
    </row>
    <row r="47" ht="15.75" customHeight="1">
      <c r="A47" s="46"/>
      <c r="B47" s="46"/>
      <c r="C47" s="47"/>
      <c r="D47" s="47"/>
      <c r="E47" s="47"/>
      <c r="F47" s="1"/>
      <c r="G47" s="1"/>
      <c r="H47" s="1"/>
    </row>
    <row r="48" ht="15.75" customHeight="1">
      <c r="A48" s="46"/>
      <c r="B48" s="46"/>
      <c r="C48" s="47"/>
      <c r="D48" s="47"/>
      <c r="E48" s="47"/>
      <c r="F48" s="1"/>
      <c r="G48" s="1"/>
      <c r="H48" s="1"/>
    </row>
    <row r="49" ht="15.75" customHeight="1">
      <c r="A49" s="46"/>
      <c r="B49" s="46"/>
      <c r="C49" s="47"/>
      <c r="D49" s="47"/>
      <c r="E49" s="47"/>
      <c r="F49" s="1"/>
      <c r="G49" s="1"/>
      <c r="H49" s="1"/>
    </row>
    <row r="50" ht="15.75" customHeight="1">
      <c r="A50" s="46"/>
      <c r="B50" s="46"/>
      <c r="C50" s="47"/>
      <c r="D50" s="47"/>
      <c r="E50" s="47"/>
      <c r="F50" s="1"/>
      <c r="G50" s="1"/>
      <c r="H50" s="1"/>
    </row>
    <row r="51" ht="15.75" customHeight="1">
      <c r="A51" s="46"/>
      <c r="B51" s="46"/>
      <c r="C51" s="47"/>
      <c r="D51" s="47"/>
      <c r="E51" s="47"/>
      <c r="F51" s="1"/>
      <c r="G51" s="1"/>
      <c r="H51" s="1"/>
    </row>
    <row r="52" ht="15.75" customHeight="1">
      <c r="A52" s="46"/>
      <c r="B52" s="46"/>
      <c r="C52" s="47"/>
      <c r="D52" s="47"/>
      <c r="E52" s="47"/>
      <c r="F52" s="1"/>
      <c r="G52" s="1"/>
      <c r="H52" s="1"/>
    </row>
    <row r="53" ht="15.75" customHeight="1">
      <c r="A53" s="46"/>
      <c r="B53" s="46"/>
      <c r="C53" s="47"/>
      <c r="D53" s="47"/>
      <c r="E53" s="47"/>
      <c r="F53" s="1"/>
      <c r="G53" s="1"/>
      <c r="H53" s="1"/>
    </row>
    <row r="54" ht="15.75" customHeight="1">
      <c r="A54" s="46"/>
      <c r="B54" s="46"/>
      <c r="C54" s="47"/>
      <c r="D54" s="47"/>
      <c r="E54" s="47"/>
      <c r="F54" s="1"/>
      <c r="G54" s="1"/>
      <c r="H54" s="1"/>
    </row>
    <row r="55" ht="15.75" customHeight="1">
      <c r="A55" s="46"/>
      <c r="B55" s="46"/>
      <c r="C55" s="47"/>
      <c r="D55" s="47"/>
      <c r="E55" s="47"/>
      <c r="F55" s="1"/>
      <c r="G55" s="1"/>
      <c r="H55" s="1"/>
    </row>
    <row r="56" ht="15.75" customHeight="1">
      <c r="A56" s="46"/>
      <c r="B56" s="46"/>
      <c r="C56" s="47"/>
      <c r="D56" s="47"/>
      <c r="E56" s="47"/>
      <c r="F56" s="1"/>
      <c r="G56" s="1"/>
      <c r="H56" s="1"/>
    </row>
    <row r="57" ht="15.75" customHeight="1">
      <c r="A57" s="46"/>
      <c r="B57" s="46"/>
      <c r="C57" s="47"/>
      <c r="D57" s="47"/>
      <c r="E57" s="47"/>
      <c r="F57" s="1"/>
      <c r="G57" s="1"/>
      <c r="H57" s="1"/>
    </row>
    <row r="58" ht="15.75" customHeight="1">
      <c r="A58" s="46"/>
      <c r="B58" s="46"/>
      <c r="C58" s="47"/>
      <c r="D58" s="47"/>
      <c r="E58" s="47"/>
      <c r="F58" s="1"/>
      <c r="G58" s="1"/>
      <c r="H58" s="1"/>
    </row>
    <row r="59" ht="15.75" customHeight="1">
      <c r="A59" s="46"/>
      <c r="B59" s="46"/>
      <c r="C59" s="47"/>
      <c r="D59" s="47"/>
      <c r="E59" s="47"/>
      <c r="F59" s="1"/>
      <c r="G59" s="1"/>
      <c r="H59" s="1"/>
    </row>
    <row r="60" ht="15.75" customHeight="1">
      <c r="A60" s="46"/>
      <c r="B60" s="46"/>
      <c r="C60" s="47"/>
      <c r="D60" s="47"/>
      <c r="E60" s="47"/>
      <c r="F60" s="1"/>
      <c r="G60" s="1"/>
      <c r="H60" s="1"/>
    </row>
    <row r="61" ht="15.75" customHeight="1">
      <c r="A61" s="46"/>
      <c r="B61" s="46"/>
      <c r="C61" s="47"/>
      <c r="D61" s="47"/>
      <c r="E61" s="47"/>
      <c r="F61" s="1"/>
      <c r="G61" s="1"/>
      <c r="H61" s="1"/>
    </row>
    <row r="62" ht="15.75" customHeight="1">
      <c r="A62" s="46"/>
      <c r="B62" s="46"/>
      <c r="C62" s="47"/>
      <c r="D62" s="47"/>
      <c r="E62" s="47"/>
      <c r="F62" s="1"/>
      <c r="G62" s="1"/>
      <c r="H62" s="1"/>
    </row>
    <row r="63" ht="15.75" customHeight="1">
      <c r="A63" s="46"/>
      <c r="B63" s="46"/>
      <c r="C63" s="47"/>
      <c r="D63" s="47"/>
      <c r="E63" s="47"/>
      <c r="F63" s="1"/>
      <c r="G63" s="1"/>
      <c r="H63" s="1"/>
    </row>
    <row r="64" ht="15.75" customHeight="1">
      <c r="A64" s="46"/>
      <c r="B64" s="46"/>
      <c r="C64" s="47"/>
      <c r="D64" s="47"/>
      <c r="E64" s="47"/>
      <c r="F64" s="1"/>
      <c r="G64" s="1"/>
      <c r="H64" s="1"/>
    </row>
    <row r="65" ht="15.75" customHeight="1">
      <c r="A65" s="46"/>
      <c r="B65" s="46"/>
      <c r="C65" s="47"/>
      <c r="D65" s="47"/>
      <c r="E65" s="47"/>
      <c r="F65" s="1"/>
      <c r="G65" s="1"/>
      <c r="H65" s="1"/>
    </row>
    <row r="66" ht="15.75" customHeight="1">
      <c r="A66" s="46"/>
      <c r="B66" s="46"/>
      <c r="C66" s="47"/>
      <c r="D66" s="47"/>
      <c r="E66" s="47"/>
      <c r="F66" s="1"/>
      <c r="G66" s="1"/>
      <c r="H66" s="1"/>
    </row>
    <row r="67" ht="15.75" customHeight="1">
      <c r="A67" s="46"/>
      <c r="B67" s="46"/>
      <c r="C67" s="47"/>
      <c r="D67" s="47"/>
      <c r="E67" s="47"/>
      <c r="F67" s="1"/>
      <c r="G67" s="1"/>
      <c r="H67" s="1"/>
    </row>
    <row r="68" ht="15.75" customHeight="1">
      <c r="A68" s="46"/>
      <c r="B68" s="46"/>
      <c r="C68" s="47"/>
      <c r="D68" s="47"/>
      <c r="E68" s="47"/>
      <c r="F68" s="1"/>
      <c r="G68" s="1"/>
      <c r="H68" s="1"/>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19:H19"/>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8" width="13.71"/>
    <col customWidth="1" min="9" max="25" width="8.0"/>
  </cols>
  <sheetData>
    <row r="1">
      <c r="A1" s="46"/>
      <c r="B1" s="46"/>
      <c r="C1" s="47"/>
      <c r="D1" s="47"/>
      <c r="E1" s="47"/>
      <c r="F1" s="1"/>
      <c r="G1" s="1"/>
      <c r="H1" s="1"/>
    </row>
    <row r="2" ht="15.75" customHeight="1">
      <c r="A2" s="49" t="s">
        <v>5360</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21.0" customHeight="1">
      <c r="A4" s="188" t="s">
        <v>5361</v>
      </c>
      <c r="B4" s="50"/>
      <c r="C4" s="50"/>
      <c r="D4" s="50"/>
      <c r="E4" s="51"/>
      <c r="F4" s="495"/>
      <c r="G4" s="495"/>
      <c r="H4" s="495"/>
      <c r="I4" s="54"/>
      <c r="J4" s="54"/>
      <c r="K4" s="54"/>
      <c r="L4" s="54"/>
      <c r="M4" s="54"/>
      <c r="N4" s="54"/>
      <c r="O4" s="54"/>
      <c r="P4" s="54"/>
      <c r="Q4" s="54"/>
      <c r="R4" s="54"/>
      <c r="S4" s="54"/>
      <c r="T4" s="54"/>
      <c r="U4" s="54"/>
      <c r="V4" s="54"/>
      <c r="W4" s="54"/>
      <c r="X4" s="54"/>
      <c r="Y4" s="54"/>
    </row>
    <row r="5" ht="28.5" customHeight="1">
      <c r="A5" s="342" t="s">
        <v>5362</v>
      </c>
      <c r="B5" s="50"/>
      <c r="C5" s="50"/>
      <c r="D5" s="50"/>
      <c r="E5" s="51"/>
      <c r="F5" s="495"/>
      <c r="G5" s="495"/>
      <c r="H5" s="495"/>
      <c r="I5" s="54"/>
      <c r="J5" s="54"/>
      <c r="K5" s="54"/>
      <c r="L5" s="54"/>
      <c r="M5" s="54"/>
      <c r="N5" s="54"/>
      <c r="O5" s="54"/>
      <c r="P5" s="54"/>
      <c r="Q5" s="54"/>
      <c r="R5" s="54"/>
      <c r="S5" s="54"/>
      <c r="T5" s="54"/>
      <c r="U5" s="54"/>
      <c r="V5" s="54"/>
      <c r="W5" s="54"/>
      <c r="X5" s="54"/>
      <c r="Y5" s="54"/>
    </row>
    <row r="6" ht="39.75" customHeight="1">
      <c r="A6" s="498" t="s">
        <v>5363</v>
      </c>
      <c r="B6" s="50"/>
      <c r="C6" s="50"/>
      <c r="D6" s="50"/>
      <c r="E6" s="51"/>
      <c r="F6" s="495"/>
      <c r="G6" s="495"/>
      <c r="H6" s="495"/>
      <c r="I6" s="54"/>
      <c r="J6" s="54"/>
      <c r="K6" s="54"/>
      <c r="L6" s="54"/>
      <c r="M6" s="54"/>
      <c r="N6" s="54"/>
      <c r="O6" s="54"/>
      <c r="P6" s="54"/>
      <c r="Q6" s="54"/>
      <c r="R6" s="54"/>
      <c r="S6" s="54"/>
      <c r="T6" s="54"/>
      <c r="U6" s="54"/>
      <c r="V6" s="54"/>
      <c r="W6" s="54"/>
      <c r="X6" s="54"/>
      <c r="Y6" s="54"/>
    </row>
    <row r="7">
      <c r="A7" s="60"/>
      <c r="B7" s="60"/>
      <c r="C7" s="61"/>
      <c r="D7" s="61"/>
      <c r="E7" s="61"/>
      <c r="F7" s="60"/>
      <c r="G7" s="60"/>
      <c r="H7" s="60"/>
      <c r="I7" s="54"/>
      <c r="J7" s="54"/>
      <c r="K7" s="54"/>
      <c r="L7" s="54"/>
      <c r="M7" s="54"/>
      <c r="N7" s="54"/>
      <c r="O7" s="54"/>
      <c r="P7" s="54"/>
      <c r="Q7" s="54"/>
      <c r="R7" s="54"/>
      <c r="S7" s="54"/>
      <c r="T7" s="54"/>
      <c r="U7" s="54"/>
      <c r="V7" s="54"/>
      <c r="W7" s="54"/>
      <c r="X7" s="54"/>
      <c r="Y7" s="54"/>
    </row>
    <row r="8" ht="61.5" customHeight="1">
      <c r="A8" s="191" t="s">
        <v>2702</v>
      </c>
      <c r="B8" s="64" t="s">
        <v>8</v>
      </c>
      <c r="C8" s="64" t="s">
        <v>5364</v>
      </c>
      <c r="D8" s="191" t="s">
        <v>153</v>
      </c>
      <c r="E8" s="191" t="s">
        <v>157</v>
      </c>
      <c r="F8" s="182" t="s">
        <v>158</v>
      </c>
      <c r="I8" s="54"/>
      <c r="J8" s="54"/>
      <c r="K8" s="54"/>
      <c r="L8" s="54"/>
      <c r="M8" s="54"/>
      <c r="N8" s="54"/>
      <c r="O8" s="54"/>
      <c r="P8" s="54"/>
      <c r="Q8" s="54"/>
      <c r="R8" s="54"/>
      <c r="S8" s="54"/>
      <c r="T8" s="54"/>
      <c r="U8" s="54"/>
      <c r="V8" s="54"/>
      <c r="W8" s="54"/>
      <c r="X8" s="54"/>
      <c r="Y8" s="54"/>
    </row>
    <row r="9" ht="15.0" customHeight="1">
      <c r="A9" s="83" t="s">
        <v>721</v>
      </c>
      <c r="B9" s="83" t="s">
        <v>5217</v>
      </c>
      <c r="C9" s="83" t="s">
        <v>5365</v>
      </c>
      <c r="D9" s="83">
        <v>50.0</v>
      </c>
      <c r="E9" s="83">
        <v>50.0</v>
      </c>
      <c r="F9" s="83" t="s">
        <v>51</v>
      </c>
    </row>
    <row r="10" ht="15.0" customHeight="1">
      <c r="A10" s="83" t="s">
        <v>721</v>
      </c>
      <c r="B10" s="83" t="s">
        <v>5217</v>
      </c>
      <c r="C10" s="83" t="s">
        <v>5366</v>
      </c>
      <c r="D10" s="83">
        <v>50.0</v>
      </c>
      <c r="E10" s="83">
        <v>50.0</v>
      </c>
      <c r="F10" s="83" t="s">
        <v>51</v>
      </c>
    </row>
    <row r="11" ht="15.0" customHeight="1">
      <c r="A11" s="83" t="s">
        <v>721</v>
      </c>
      <c r="B11" s="83" t="s">
        <v>5217</v>
      </c>
      <c r="C11" s="83" t="s">
        <v>5367</v>
      </c>
      <c r="D11" s="83">
        <v>50.0</v>
      </c>
      <c r="E11" s="83">
        <v>50.0</v>
      </c>
      <c r="F11" s="83" t="s">
        <v>51</v>
      </c>
    </row>
    <row r="12" ht="15.0" customHeight="1">
      <c r="A12" s="83" t="s">
        <v>728</v>
      </c>
      <c r="B12" s="83" t="s">
        <v>52</v>
      </c>
      <c r="C12" s="83" t="s">
        <v>5368</v>
      </c>
      <c r="D12" s="83">
        <v>50.0</v>
      </c>
      <c r="E12" s="83">
        <v>50.0</v>
      </c>
      <c r="F12" s="83" t="s">
        <v>62</v>
      </c>
    </row>
    <row r="13" ht="15.0" customHeight="1">
      <c r="A13" s="83" t="s">
        <v>728</v>
      </c>
      <c r="B13" s="83" t="s">
        <v>52</v>
      </c>
      <c r="C13" s="83" t="s">
        <v>5369</v>
      </c>
      <c r="D13" s="83">
        <v>50.0</v>
      </c>
      <c r="E13" s="83">
        <v>50.0</v>
      </c>
      <c r="F13" s="83" t="s">
        <v>62</v>
      </c>
    </row>
    <row r="14" ht="15.0" customHeight="1">
      <c r="A14" s="83" t="s">
        <v>728</v>
      </c>
      <c r="B14" s="83" t="s">
        <v>52</v>
      </c>
      <c r="C14" s="83" t="s">
        <v>5370</v>
      </c>
      <c r="D14" s="83">
        <v>50.0</v>
      </c>
      <c r="E14" s="83">
        <v>50.0</v>
      </c>
      <c r="F14" s="83" t="s">
        <v>62</v>
      </c>
    </row>
    <row r="15" ht="15.0" customHeight="1">
      <c r="A15" s="83" t="s">
        <v>4494</v>
      </c>
      <c r="B15" s="83" t="s">
        <v>52</v>
      </c>
      <c r="C15" s="83" t="s">
        <v>5371</v>
      </c>
      <c r="D15" s="83">
        <v>50.0</v>
      </c>
      <c r="E15" s="83">
        <v>50.0</v>
      </c>
      <c r="F15" s="83" t="s">
        <v>66</v>
      </c>
    </row>
    <row r="16" ht="15.0" customHeight="1">
      <c r="A16" s="83" t="s">
        <v>408</v>
      </c>
      <c r="B16" s="83" t="s">
        <v>52</v>
      </c>
      <c r="C16" s="83" t="s">
        <v>5372</v>
      </c>
      <c r="D16" s="83">
        <v>50.0</v>
      </c>
      <c r="E16" s="83">
        <v>50.0</v>
      </c>
      <c r="F16" s="83" t="s">
        <v>408</v>
      </c>
    </row>
    <row r="17" ht="15.0" customHeight="1">
      <c r="A17" s="83" t="s">
        <v>408</v>
      </c>
      <c r="B17" s="83" t="s">
        <v>52</v>
      </c>
      <c r="C17" s="83" t="s">
        <v>5373</v>
      </c>
      <c r="D17" s="83">
        <v>50.0</v>
      </c>
      <c r="E17" s="83">
        <v>50.0</v>
      </c>
      <c r="F17" s="83" t="s">
        <v>408</v>
      </c>
    </row>
    <row r="18" ht="15.0" customHeight="1">
      <c r="A18" s="83" t="s">
        <v>70</v>
      </c>
      <c r="B18" s="83" t="s">
        <v>52</v>
      </c>
      <c r="C18" s="83" t="s">
        <v>5374</v>
      </c>
      <c r="D18" s="83">
        <v>50.0</v>
      </c>
      <c r="E18" s="83">
        <v>50.0</v>
      </c>
      <c r="F18" s="83" t="s">
        <v>70</v>
      </c>
    </row>
    <row r="19" ht="15.0" customHeight="1">
      <c r="A19" s="83" t="s">
        <v>70</v>
      </c>
      <c r="B19" s="83" t="s">
        <v>52</v>
      </c>
      <c r="C19" s="83" t="s">
        <v>5375</v>
      </c>
      <c r="D19" s="83">
        <v>50.0</v>
      </c>
      <c r="E19" s="83">
        <v>50.0</v>
      </c>
      <c r="F19" s="83" t="s">
        <v>70</v>
      </c>
    </row>
    <row r="20" ht="15.0" customHeight="1">
      <c r="A20" s="83" t="s">
        <v>1591</v>
      </c>
      <c r="B20" s="83" t="s">
        <v>52</v>
      </c>
      <c r="C20" s="83" t="s">
        <v>5376</v>
      </c>
      <c r="D20" s="83">
        <v>50.0</v>
      </c>
      <c r="E20" s="83">
        <v>50.0</v>
      </c>
      <c r="F20" s="83" t="s">
        <v>73</v>
      </c>
    </row>
    <row r="21" ht="15.0" customHeight="1">
      <c r="A21" s="83" t="s">
        <v>1591</v>
      </c>
      <c r="B21" s="83" t="s">
        <v>52</v>
      </c>
      <c r="C21" s="83" t="s">
        <v>5377</v>
      </c>
      <c r="D21" s="83">
        <v>50.0</v>
      </c>
      <c r="E21" s="83">
        <v>50.0</v>
      </c>
      <c r="F21" s="83" t="s">
        <v>73</v>
      </c>
    </row>
    <row r="22" ht="15.0" customHeight="1">
      <c r="A22" s="83" t="s">
        <v>74</v>
      </c>
      <c r="B22" s="83" t="s">
        <v>52</v>
      </c>
      <c r="C22" s="83" t="s">
        <v>5378</v>
      </c>
      <c r="D22" s="83">
        <v>50.0</v>
      </c>
      <c r="E22" s="83">
        <v>50.0</v>
      </c>
      <c r="F22" s="83" t="s">
        <v>74</v>
      </c>
    </row>
    <row r="23" ht="15.0" customHeight="1">
      <c r="A23" s="83" t="s">
        <v>74</v>
      </c>
      <c r="B23" s="83" t="s">
        <v>52</v>
      </c>
      <c r="C23" s="83" t="s">
        <v>5379</v>
      </c>
      <c r="D23" s="83">
        <v>50.0</v>
      </c>
      <c r="E23" s="83">
        <v>50.0</v>
      </c>
      <c r="F23" s="83" t="s">
        <v>74</v>
      </c>
    </row>
    <row r="24" ht="15.0" customHeight="1">
      <c r="A24" s="83" t="s">
        <v>74</v>
      </c>
      <c r="B24" s="83" t="s">
        <v>52</v>
      </c>
      <c r="C24" s="83" t="s">
        <v>5376</v>
      </c>
      <c r="D24" s="83">
        <v>50.0</v>
      </c>
      <c r="E24" s="83">
        <v>50.0</v>
      </c>
      <c r="F24" s="83" t="s">
        <v>74</v>
      </c>
    </row>
    <row r="25" ht="15.0" customHeight="1">
      <c r="A25" s="83" t="s">
        <v>4214</v>
      </c>
      <c r="B25" s="83" t="s">
        <v>86</v>
      </c>
      <c r="C25" s="83" t="s">
        <v>5380</v>
      </c>
      <c r="D25" s="83">
        <v>50.0</v>
      </c>
      <c r="E25" s="83">
        <v>50.0</v>
      </c>
      <c r="F25" s="83" t="s">
        <v>77</v>
      </c>
    </row>
    <row r="26" ht="15.0" customHeight="1">
      <c r="A26" s="83" t="s">
        <v>3917</v>
      </c>
      <c r="B26" s="83" t="s">
        <v>52</v>
      </c>
      <c r="C26" s="83" t="s">
        <v>5380</v>
      </c>
      <c r="D26" s="83">
        <v>50.0</v>
      </c>
      <c r="E26" s="83">
        <v>50.0</v>
      </c>
      <c r="F26" s="83" t="s">
        <v>80</v>
      </c>
    </row>
    <row r="27" ht="15.75" customHeight="1">
      <c r="A27" s="73"/>
      <c r="B27" s="83"/>
      <c r="C27" s="83"/>
      <c r="D27" s="75"/>
      <c r="E27" s="497"/>
      <c r="F27" s="329"/>
    </row>
    <row r="28" ht="15.75" customHeight="1">
      <c r="A28" s="61"/>
      <c r="B28" s="458"/>
      <c r="C28" s="458"/>
      <c r="D28" s="459"/>
      <c r="E28" s="459">
        <f>SUM(E9:E27)</f>
        <v>900</v>
      </c>
    </row>
    <row r="29" ht="15.75" customHeight="1">
      <c r="A29" s="46"/>
      <c r="B29" s="46"/>
      <c r="C29" s="47"/>
      <c r="D29" s="47"/>
      <c r="E29" s="47"/>
      <c r="F29" s="1"/>
      <c r="G29" s="1"/>
      <c r="H29" s="1"/>
    </row>
    <row r="30" ht="15.75" customHeight="1">
      <c r="A30" s="179" t="s">
        <v>680</v>
      </c>
      <c r="B30" s="180"/>
      <c r="C30" s="180"/>
      <c r="D30" s="180"/>
      <c r="E30" s="180"/>
      <c r="F30" s="180"/>
      <c r="G30" s="180"/>
      <c r="H30" s="180"/>
      <c r="I30" s="46"/>
      <c r="J30" s="46"/>
      <c r="K30" s="46"/>
      <c r="L30" s="46"/>
      <c r="M30" s="46"/>
      <c r="N30" s="46"/>
      <c r="O30" s="46"/>
      <c r="P30" s="46"/>
      <c r="Q30" s="46"/>
      <c r="R30" s="46"/>
      <c r="S30" s="46"/>
      <c r="T30" s="46"/>
      <c r="U30" s="46"/>
      <c r="V30" s="46"/>
      <c r="W30" s="46"/>
      <c r="X30" s="46"/>
      <c r="Y30" s="46"/>
    </row>
    <row r="31" ht="15.75" customHeight="1">
      <c r="A31" s="46"/>
      <c r="B31" s="46"/>
      <c r="C31" s="47"/>
      <c r="D31" s="47"/>
      <c r="E31" s="1"/>
      <c r="F31" s="1"/>
      <c r="G31" s="1"/>
      <c r="H31" s="1"/>
    </row>
    <row r="32" ht="15.75" customHeight="1">
      <c r="A32" s="46"/>
      <c r="B32" s="46"/>
      <c r="C32" s="47"/>
      <c r="D32" s="47"/>
      <c r="E32" s="47"/>
      <c r="F32" s="1"/>
      <c r="G32" s="1"/>
      <c r="H32" s="1"/>
    </row>
    <row r="33" ht="15.75" customHeight="1">
      <c r="A33" s="46"/>
      <c r="B33" s="46"/>
      <c r="C33" s="47"/>
      <c r="D33" s="47"/>
      <c r="E33" s="1"/>
      <c r="F33" s="1"/>
      <c r="G33" s="1"/>
      <c r="H33" s="1"/>
    </row>
    <row r="34" ht="15.75" customHeight="1">
      <c r="A34" s="46"/>
      <c r="B34" s="46"/>
      <c r="C34" s="47"/>
      <c r="D34" s="47"/>
      <c r="E34" s="47"/>
      <c r="F34" s="1"/>
      <c r="G34" s="1"/>
      <c r="H34" s="1"/>
    </row>
    <row r="35" ht="15.75" customHeight="1">
      <c r="A35" s="46"/>
      <c r="B35" s="46"/>
      <c r="C35" s="47"/>
      <c r="D35" s="47"/>
      <c r="E35" s="47"/>
      <c r="F35" s="1"/>
      <c r="G35" s="1"/>
      <c r="H35" s="1"/>
    </row>
    <row r="36" ht="15.75" customHeight="1">
      <c r="A36" s="46"/>
      <c r="B36" s="46"/>
      <c r="C36" s="47"/>
      <c r="D36" s="47"/>
      <c r="E36" s="47"/>
      <c r="F36" s="1"/>
      <c r="G36" s="1"/>
      <c r="H36" s="1"/>
    </row>
    <row r="37" ht="15.75" customHeight="1">
      <c r="A37" s="46"/>
      <c r="B37" s="46"/>
      <c r="C37" s="47"/>
      <c r="D37" s="47"/>
      <c r="E37" s="47"/>
      <c r="F37" s="1"/>
      <c r="G37" s="1"/>
      <c r="H37" s="1"/>
    </row>
    <row r="38" ht="15.75" customHeight="1">
      <c r="A38" s="46"/>
      <c r="B38" s="46"/>
      <c r="C38" s="47"/>
      <c r="D38" s="47"/>
      <c r="E38" s="47"/>
      <c r="F38" s="1"/>
      <c r="G38" s="1"/>
      <c r="H38" s="1"/>
    </row>
    <row r="39" ht="15.75" customHeight="1">
      <c r="A39" s="46"/>
      <c r="B39" s="46"/>
      <c r="C39" s="47"/>
      <c r="D39" s="47"/>
      <c r="E39" s="47"/>
      <c r="F39" s="1"/>
      <c r="G39" s="1"/>
      <c r="H39" s="1"/>
    </row>
    <row r="40" ht="15.75" customHeight="1">
      <c r="A40" s="46"/>
      <c r="B40" s="46"/>
      <c r="C40" s="47"/>
      <c r="D40" s="47"/>
      <c r="E40" s="47"/>
      <c r="F40" s="1"/>
      <c r="G40" s="1"/>
      <c r="H40" s="1"/>
    </row>
    <row r="41" ht="15.75" customHeight="1">
      <c r="A41" s="46"/>
      <c r="B41" s="46"/>
      <c r="C41" s="47"/>
      <c r="D41" s="47"/>
      <c r="E41" s="47"/>
      <c r="F41" s="1"/>
      <c r="G41" s="1"/>
      <c r="H41" s="1"/>
    </row>
    <row r="42" ht="15.75" customHeight="1">
      <c r="A42" s="46"/>
      <c r="B42" s="46"/>
      <c r="C42" s="47"/>
      <c r="D42" s="47"/>
      <c r="E42" s="47"/>
      <c r="F42" s="1"/>
      <c r="G42" s="1"/>
      <c r="H42" s="1"/>
    </row>
    <row r="43" ht="15.75" customHeight="1">
      <c r="A43" s="46"/>
      <c r="B43" s="46"/>
      <c r="C43" s="47"/>
      <c r="D43" s="47"/>
      <c r="E43" s="47"/>
      <c r="F43" s="1"/>
      <c r="G43" s="1"/>
      <c r="H43" s="1"/>
    </row>
    <row r="44" ht="15.75" customHeight="1">
      <c r="A44" s="46"/>
      <c r="B44" s="46"/>
      <c r="C44" s="47"/>
      <c r="D44" s="47"/>
      <c r="E44" s="47"/>
      <c r="F44" s="1"/>
      <c r="G44" s="1"/>
      <c r="H44" s="1"/>
    </row>
    <row r="45" ht="15.75" customHeight="1">
      <c r="A45" s="46"/>
      <c r="B45" s="46"/>
      <c r="C45" s="47"/>
      <c r="D45" s="47"/>
      <c r="E45" s="47"/>
      <c r="F45" s="1"/>
      <c r="G45" s="1"/>
      <c r="H45" s="1"/>
    </row>
    <row r="46" ht="15.75" customHeight="1">
      <c r="A46" s="46"/>
      <c r="B46" s="46"/>
      <c r="C46" s="47"/>
      <c r="D46" s="47"/>
      <c r="E46" s="47"/>
      <c r="F46" s="1"/>
      <c r="G46" s="1"/>
      <c r="H46" s="1"/>
    </row>
    <row r="47" ht="15.75" customHeight="1">
      <c r="A47" s="46"/>
      <c r="B47" s="46"/>
      <c r="C47" s="47"/>
      <c r="D47" s="47"/>
      <c r="E47" s="47"/>
      <c r="F47" s="1"/>
      <c r="G47" s="1"/>
      <c r="H47" s="1"/>
    </row>
    <row r="48" ht="15.75" customHeight="1">
      <c r="A48" s="46"/>
      <c r="B48" s="46"/>
      <c r="C48" s="47"/>
      <c r="D48" s="47"/>
      <c r="E48" s="47"/>
      <c r="F48" s="1"/>
      <c r="G48" s="1"/>
      <c r="H48" s="1"/>
    </row>
    <row r="49" ht="15.75" customHeight="1">
      <c r="A49" s="46"/>
      <c r="B49" s="46"/>
      <c r="C49" s="47"/>
      <c r="D49" s="47"/>
      <c r="E49" s="47"/>
      <c r="F49" s="1"/>
      <c r="G49" s="1"/>
      <c r="H49" s="1"/>
    </row>
    <row r="50" ht="15.75" customHeight="1">
      <c r="A50" s="46"/>
      <c r="B50" s="46"/>
      <c r="C50" s="47"/>
      <c r="D50" s="47"/>
      <c r="E50" s="47"/>
      <c r="F50" s="1"/>
      <c r="G50" s="1"/>
      <c r="H50" s="1"/>
    </row>
    <row r="51" ht="15.75" customHeight="1">
      <c r="A51" s="46"/>
      <c r="B51" s="46"/>
      <c r="C51" s="47"/>
      <c r="D51" s="47"/>
      <c r="E51" s="47"/>
      <c r="F51" s="1"/>
      <c r="G51" s="1"/>
      <c r="H51" s="1"/>
    </row>
    <row r="52" ht="15.75" customHeight="1">
      <c r="A52" s="46"/>
      <c r="B52" s="46"/>
      <c r="C52" s="47"/>
      <c r="D52" s="47"/>
      <c r="E52" s="47"/>
      <c r="F52" s="1"/>
      <c r="G52" s="1"/>
      <c r="H52" s="1"/>
    </row>
    <row r="53" ht="15.75" customHeight="1">
      <c r="A53" s="46"/>
      <c r="B53" s="46"/>
      <c r="C53" s="47"/>
      <c r="D53" s="47"/>
      <c r="E53" s="47"/>
      <c r="F53" s="1"/>
      <c r="G53" s="1"/>
      <c r="H53" s="1"/>
    </row>
    <row r="54" ht="15.75" customHeight="1">
      <c r="A54" s="46"/>
      <c r="B54" s="46"/>
      <c r="C54" s="47"/>
      <c r="D54" s="47"/>
      <c r="E54" s="47"/>
      <c r="F54" s="1"/>
      <c r="G54" s="1"/>
      <c r="H54" s="1"/>
    </row>
    <row r="55" ht="15.75" customHeight="1">
      <c r="A55" s="46"/>
      <c r="B55" s="46"/>
      <c r="C55" s="47"/>
      <c r="D55" s="47"/>
      <c r="E55" s="47"/>
      <c r="F55" s="1"/>
      <c r="G55" s="1"/>
      <c r="H55" s="1"/>
    </row>
    <row r="56" ht="15.75" customHeight="1">
      <c r="A56" s="46"/>
      <c r="B56" s="46"/>
      <c r="C56" s="47"/>
      <c r="D56" s="47"/>
      <c r="E56" s="47"/>
      <c r="F56" s="1"/>
      <c r="G56" s="1"/>
      <c r="H56" s="1"/>
    </row>
    <row r="57" ht="15.75" customHeight="1">
      <c r="A57" s="46"/>
      <c r="B57" s="46"/>
      <c r="C57" s="47"/>
      <c r="D57" s="47"/>
      <c r="E57" s="47"/>
      <c r="F57" s="1"/>
      <c r="G57" s="1"/>
      <c r="H57" s="1"/>
    </row>
    <row r="58" ht="15.75" customHeight="1">
      <c r="A58" s="46"/>
      <c r="B58" s="46"/>
      <c r="C58" s="47"/>
      <c r="D58" s="47"/>
      <c r="E58" s="47"/>
      <c r="F58" s="1"/>
      <c r="G58" s="1"/>
      <c r="H58" s="1"/>
    </row>
    <row r="59" ht="15.75" customHeight="1">
      <c r="A59" s="46"/>
      <c r="B59" s="46"/>
      <c r="C59" s="47"/>
      <c r="D59" s="47"/>
      <c r="E59" s="47"/>
      <c r="F59" s="1"/>
      <c r="G59" s="1"/>
      <c r="H59" s="1"/>
    </row>
    <row r="60" ht="15.75" customHeight="1">
      <c r="A60" s="46"/>
      <c r="B60" s="46"/>
      <c r="C60" s="47"/>
      <c r="D60" s="47"/>
      <c r="E60" s="47"/>
      <c r="F60" s="1"/>
      <c r="G60" s="1"/>
      <c r="H60" s="1"/>
    </row>
    <row r="61" ht="15.75" customHeight="1">
      <c r="A61" s="46"/>
      <c r="B61" s="46"/>
      <c r="C61" s="47"/>
      <c r="D61" s="47"/>
      <c r="E61" s="47"/>
      <c r="F61" s="1"/>
      <c r="G61" s="1"/>
      <c r="H61" s="1"/>
    </row>
    <row r="62" ht="15.75" customHeight="1">
      <c r="A62" s="46"/>
      <c r="B62" s="46"/>
      <c r="C62" s="47"/>
      <c r="D62" s="47"/>
      <c r="E62" s="47"/>
      <c r="F62" s="1"/>
      <c r="G62" s="1"/>
      <c r="H62" s="1"/>
    </row>
    <row r="63" ht="15.75" customHeight="1">
      <c r="A63" s="46"/>
      <c r="B63" s="46"/>
      <c r="C63" s="47"/>
      <c r="D63" s="47"/>
      <c r="E63" s="47"/>
      <c r="F63" s="1"/>
      <c r="G63" s="1"/>
      <c r="H63" s="1"/>
    </row>
    <row r="64" ht="15.75" customHeight="1">
      <c r="A64" s="46"/>
      <c r="B64" s="46"/>
      <c r="C64" s="47"/>
      <c r="D64" s="47"/>
      <c r="E64" s="47"/>
      <c r="F64" s="1"/>
      <c r="G64" s="1"/>
      <c r="H64" s="1"/>
    </row>
    <row r="65" ht="15.75" customHeight="1">
      <c r="A65" s="46"/>
      <c r="B65" s="46"/>
      <c r="C65" s="47"/>
      <c r="D65" s="47"/>
      <c r="E65" s="47"/>
      <c r="F65" s="1"/>
      <c r="G65" s="1"/>
      <c r="H65" s="1"/>
    </row>
    <row r="66" ht="15.75" customHeight="1">
      <c r="A66" s="46"/>
      <c r="B66" s="46"/>
      <c r="C66" s="47"/>
      <c r="D66" s="47"/>
      <c r="E66" s="47"/>
      <c r="F66" s="1"/>
      <c r="G66" s="1"/>
      <c r="H66" s="1"/>
    </row>
    <row r="67" ht="15.75" customHeight="1">
      <c r="A67" s="46"/>
      <c r="B67" s="46"/>
      <c r="C67" s="47"/>
      <c r="D67" s="47"/>
      <c r="E67" s="47"/>
      <c r="F67" s="1"/>
      <c r="G67" s="1"/>
      <c r="H67" s="1"/>
    </row>
    <row r="68" ht="15.75" customHeight="1">
      <c r="A68" s="46"/>
      <c r="B68" s="46"/>
      <c r="C68" s="47"/>
      <c r="D68" s="47"/>
      <c r="E68" s="47"/>
      <c r="F68" s="1"/>
      <c r="G68" s="1"/>
      <c r="H68" s="1"/>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5">
    <mergeCell ref="A2:E2"/>
    <mergeCell ref="A4:E4"/>
    <mergeCell ref="A5:E5"/>
    <mergeCell ref="A6:E6"/>
    <mergeCell ref="A30:H30"/>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13" width="8.0"/>
    <col customWidth="1" min="14" max="14" width="11.29"/>
    <col customWidth="1" min="15" max="25" width="8.0"/>
  </cols>
  <sheetData>
    <row r="1">
      <c r="A1" s="46"/>
      <c r="B1" s="46"/>
      <c r="C1" s="47"/>
      <c r="D1" s="47"/>
      <c r="E1" s="47"/>
      <c r="F1" s="1"/>
      <c r="G1" s="1"/>
      <c r="H1" s="1"/>
    </row>
    <row r="2" ht="15.75" customHeight="1">
      <c r="A2" s="524" t="s">
        <v>5381</v>
      </c>
      <c r="B2" s="180"/>
      <c r="C2" s="180"/>
      <c r="D2" s="180"/>
      <c r="E2" s="180"/>
      <c r="F2" s="180"/>
      <c r="G2" s="180"/>
      <c r="H2" s="180"/>
      <c r="I2" s="180"/>
      <c r="J2" s="180"/>
      <c r="K2" s="180"/>
      <c r="L2" s="180"/>
      <c r="M2" s="180"/>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21.0" customHeight="1">
      <c r="A4" s="188" t="s">
        <v>5382</v>
      </c>
      <c r="B4" s="50"/>
      <c r="C4" s="50"/>
      <c r="D4" s="50"/>
      <c r="E4" s="50"/>
      <c r="F4" s="50"/>
      <c r="G4" s="50"/>
      <c r="H4" s="50"/>
      <c r="I4" s="50"/>
      <c r="J4" s="50"/>
      <c r="K4" s="50"/>
      <c r="L4" s="50"/>
      <c r="M4" s="51"/>
      <c r="N4" s="54"/>
      <c r="O4" s="54"/>
      <c r="P4" s="54"/>
      <c r="Q4" s="54"/>
      <c r="R4" s="54"/>
      <c r="S4" s="54"/>
      <c r="T4" s="54"/>
      <c r="U4" s="54"/>
      <c r="V4" s="54"/>
      <c r="W4" s="54"/>
      <c r="X4" s="54"/>
      <c r="Y4" s="54"/>
    </row>
    <row r="5" ht="27.0" customHeight="1">
      <c r="A5" s="342" t="s">
        <v>2907</v>
      </c>
      <c r="B5" s="50"/>
      <c r="C5" s="50"/>
      <c r="D5" s="50"/>
      <c r="E5" s="50"/>
      <c r="F5" s="50"/>
      <c r="G5" s="50"/>
      <c r="H5" s="50"/>
      <c r="I5" s="50"/>
      <c r="J5" s="50"/>
      <c r="K5" s="50"/>
      <c r="L5" s="50"/>
      <c r="M5" s="51"/>
      <c r="N5" s="54"/>
      <c r="O5" s="54"/>
      <c r="P5" s="54"/>
      <c r="Q5" s="54"/>
      <c r="R5" s="54"/>
      <c r="S5" s="54"/>
      <c r="T5" s="54"/>
      <c r="U5" s="54"/>
      <c r="V5" s="54"/>
      <c r="W5" s="54"/>
      <c r="X5" s="54"/>
      <c r="Y5" s="54"/>
    </row>
    <row r="6" ht="30.0" customHeight="1">
      <c r="A6" s="342" t="s">
        <v>5383</v>
      </c>
      <c r="B6" s="50"/>
      <c r="C6" s="50"/>
      <c r="D6" s="50"/>
      <c r="E6" s="50"/>
      <c r="F6" s="50"/>
      <c r="G6" s="50"/>
      <c r="H6" s="50"/>
      <c r="I6" s="50"/>
      <c r="J6" s="50"/>
      <c r="K6" s="50"/>
      <c r="L6" s="50"/>
      <c r="M6" s="51"/>
      <c r="N6" s="54"/>
      <c r="O6" s="54"/>
      <c r="P6" s="54"/>
      <c r="Q6" s="54"/>
      <c r="R6" s="54"/>
      <c r="S6" s="54"/>
      <c r="T6" s="54"/>
      <c r="U6" s="54"/>
      <c r="V6" s="54"/>
      <c r="W6" s="54"/>
      <c r="X6" s="54"/>
      <c r="Y6" s="54"/>
    </row>
    <row r="7" ht="29.25" customHeight="1">
      <c r="A7" s="342" t="s">
        <v>5384</v>
      </c>
      <c r="B7" s="50"/>
      <c r="C7" s="50"/>
      <c r="D7" s="50"/>
      <c r="E7" s="50"/>
      <c r="F7" s="50"/>
      <c r="G7" s="50"/>
      <c r="H7" s="50"/>
      <c r="I7" s="50"/>
      <c r="J7" s="50"/>
      <c r="K7" s="50"/>
      <c r="L7" s="50"/>
      <c r="M7" s="51"/>
      <c r="N7" s="54"/>
      <c r="O7" s="54"/>
      <c r="P7" s="54"/>
      <c r="Q7" s="54"/>
      <c r="R7" s="54"/>
      <c r="S7" s="54"/>
      <c r="T7" s="54"/>
      <c r="U7" s="54"/>
      <c r="V7" s="54"/>
      <c r="W7" s="54"/>
      <c r="X7" s="54"/>
      <c r="Y7" s="54"/>
    </row>
    <row r="8" ht="18.75" customHeight="1">
      <c r="A8" s="342" t="s">
        <v>2910</v>
      </c>
      <c r="B8" s="50"/>
      <c r="C8" s="50"/>
      <c r="D8" s="50"/>
      <c r="E8" s="50"/>
      <c r="F8" s="50"/>
      <c r="G8" s="50"/>
      <c r="H8" s="50"/>
      <c r="I8" s="50"/>
      <c r="J8" s="50"/>
      <c r="K8" s="50"/>
      <c r="L8" s="50"/>
      <c r="M8" s="51"/>
      <c r="N8" s="54"/>
      <c r="O8" s="54"/>
      <c r="P8" s="54"/>
      <c r="Q8" s="54"/>
      <c r="R8" s="54"/>
      <c r="S8" s="54"/>
      <c r="T8" s="54"/>
      <c r="U8" s="54"/>
      <c r="V8" s="54"/>
      <c r="W8" s="54"/>
      <c r="X8" s="54"/>
      <c r="Y8" s="54"/>
    </row>
    <row r="9" ht="44.25" customHeight="1">
      <c r="A9" s="342" t="s">
        <v>5385</v>
      </c>
      <c r="B9" s="50"/>
      <c r="C9" s="50"/>
      <c r="D9" s="50"/>
      <c r="E9" s="50"/>
      <c r="F9" s="50"/>
      <c r="G9" s="50"/>
      <c r="H9" s="50"/>
      <c r="I9" s="50"/>
      <c r="J9" s="50"/>
      <c r="K9" s="50"/>
      <c r="L9" s="50"/>
      <c r="M9" s="51"/>
      <c r="N9" s="54"/>
      <c r="O9" s="54"/>
      <c r="P9" s="54"/>
      <c r="Q9" s="54"/>
      <c r="R9" s="54"/>
      <c r="S9" s="54"/>
      <c r="T9" s="54"/>
      <c r="U9" s="54"/>
      <c r="V9" s="54"/>
      <c r="W9" s="54"/>
      <c r="X9" s="54"/>
      <c r="Y9" s="54"/>
    </row>
    <row r="10" ht="26.25" customHeight="1">
      <c r="A10" s="342" t="s">
        <v>5386</v>
      </c>
      <c r="B10" s="50"/>
      <c r="C10" s="50"/>
      <c r="D10" s="50"/>
      <c r="E10" s="50"/>
      <c r="F10" s="50"/>
      <c r="G10" s="50"/>
      <c r="H10" s="50"/>
      <c r="I10" s="50"/>
      <c r="J10" s="50"/>
      <c r="K10" s="50"/>
      <c r="L10" s="50"/>
      <c r="M10" s="51"/>
      <c r="N10" s="54"/>
      <c r="O10" s="54"/>
      <c r="P10" s="54"/>
      <c r="Q10" s="54"/>
      <c r="R10" s="54"/>
      <c r="S10" s="54"/>
      <c r="T10" s="54"/>
      <c r="U10" s="54"/>
      <c r="V10" s="54"/>
      <c r="W10" s="54"/>
      <c r="X10" s="54"/>
      <c r="Y10" s="54"/>
    </row>
    <row r="11" ht="72.0" customHeight="1">
      <c r="A11" s="498" t="s">
        <v>5387</v>
      </c>
      <c r="B11" s="50"/>
      <c r="C11" s="50"/>
      <c r="D11" s="50"/>
      <c r="E11" s="50"/>
      <c r="F11" s="50"/>
      <c r="G11" s="50"/>
      <c r="H11" s="50"/>
      <c r="I11" s="50"/>
      <c r="J11" s="50"/>
      <c r="K11" s="50"/>
      <c r="L11" s="50"/>
      <c r="M11" s="51"/>
      <c r="N11" s="54"/>
      <c r="O11" s="54"/>
      <c r="P11" s="54"/>
      <c r="Q11" s="54"/>
      <c r="R11" s="54"/>
      <c r="S11" s="54"/>
      <c r="T11" s="54"/>
      <c r="U11" s="54"/>
      <c r="V11" s="54"/>
      <c r="W11" s="54"/>
      <c r="X11" s="54"/>
      <c r="Y11" s="54"/>
    </row>
    <row r="12">
      <c r="A12" s="60"/>
      <c r="B12" s="60"/>
      <c r="C12" s="61"/>
      <c r="D12" s="61"/>
      <c r="E12" s="61"/>
      <c r="F12" s="60"/>
      <c r="G12" s="60"/>
      <c r="H12" s="60"/>
      <c r="I12" s="54"/>
      <c r="J12" s="54"/>
      <c r="K12" s="54"/>
      <c r="L12" s="54"/>
      <c r="M12" s="54"/>
      <c r="N12" s="54"/>
      <c r="O12" s="54"/>
      <c r="P12" s="54"/>
      <c r="Q12" s="54"/>
      <c r="R12" s="54"/>
      <c r="S12" s="54"/>
      <c r="T12" s="54"/>
      <c r="U12" s="54"/>
      <c r="V12" s="54"/>
      <c r="W12" s="54"/>
      <c r="X12" s="54"/>
      <c r="Y12" s="54"/>
    </row>
    <row r="13" ht="61.5" customHeight="1">
      <c r="A13" s="191" t="s">
        <v>4364</v>
      </c>
      <c r="B13" s="191" t="s">
        <v>2915</v>
      </c>
      <c r="C13" s="64" t="s">
        <v>8</v>
      </c>
      <c r="D13" s="64" t="s">
        <v>2916</v>
      </c>
      <c r="E13" s="191" t="s">
        <v>2917</v>
      </c>
      <c r="F13" s="191" t="s">
        <v>148</v>
      </c>
      <c r="G13" s="191" t="s">
        <v>2918</v>
      </c>
      <c r="H13" s="191" t="s">
        <v>2919</v>
      </c>
      <c r="I13" s="63" t="s">
        <v>150</v>
      </c>
      <c r="J13" s="63" t="s">
        <v>151</v>
      </c>
      <c r="K13" s="63" t="s">
        <v>152</v>
      </c>
      <c r="L13" s="191" t="s">
        <v>153</v>
      </c>
      <c r="M13" s="191" t="s">
        <v>157</v>
      </c>
      <c r="N13" s="182" t="s">
        <v>158</v>
      </c>
      <c r="O13" s="54"/>
      <c r="P13" s="54"/>
      <c r="Q13" s="54"/>
      <c r="R13" s="54"/>
      <c r="S13" s="54"/>
      <c r="T13" s="54"/>
      <c r="U13" s="54"/>
      <c r="V13" s="54"/>
      <c r="W13" s="54"/>
      <c r="X13" s="54"/>
      <c r="Y13" s="54"/>
    </row>
    <row r="14" ht="15.0" customHeight="1">
      <c r="A14" s="83" t="s">
        <v>5388</v>
      </c>
      <c r="B14" s="83" t="s">
        <v>60</v>
      </c>
      <c r="C14" s="83" t="s">
        <v>52</v>
      </c>
      <c r="D14" s="83" t="s">
        <v>5389</v>
      </c>
      <c r="E14" s="83" t="s">
        <v>5390</v>
      </c>
      <c r="F14" s="83">
        <v>2023.0</v>
      </c>
      <c r="G14" s="83" t="s">
        <v>5391</v>
      </c>
      <c r="H14" s="83" t="s">
        <v>5392</v>
      </c>
      <c r="I14" s="83" t="s">
        <v>3005</v>
      </c>
      <c r="J14" s="83" t="s">
        <v>3005</v>
      </c>
      <c r="K14" s="83" t="s">
        <v>3005</v>
      </c>
      <c r="L14" s="85" t="s">
        <v>5393</v>
      </c>
      <c r="M14" s="85">
        <v>332.0</v>
      </c>
      <c r="N14" s="83" t="s">
        <v>60</v>
      </c>
    </row>
    <row r="15" ht="15.0" customHeight="1">
      <c r="A15" s="83" t="s">
        <v>5394</v>
      </c>
      <c r="B15" s="83" t="s">
        <v>5395</v>
      </c>
      <c r="C15" s="83" t="s">
        <v>52</v>
      </c>
      <c r="D15" s="83" t="s">
        <v>5396</v>
      </c>
      <c r="E15" s="83" t="s">
        <v>5397</v>
      </c>
      <c r="F15" s="83">
        <v>2023.0</v>
      </c>
      <c r="G15" s="83" t="s">
        <v>2963</v>
      </c>
      <c r="H15" s="83">
        <v>79.0</v>
      </c>
      <c r="I15" s="83">
        <v>2.0</v>
      </c>
      <c r="J15" s="83">
        <v>2.0</v>
      </c>
      <c r="K15" s="83">
        <v>2.0</v>
      </c>
      <c r="L15" s="83">
        <v>79.0</v>
      </c>
      <c r="M15" s="83">
        <v>39.5</v>
      </c>
      <c r="N15" s="380" t="s">
        <v>70</v>
      </c>
    </row>
    <row r="16" ht="15.0" customHeight="1">
      <c r="A16" s="83" t="s">
        <v>5398</v>
      </c>
      <c r="B16" s="83" t="s">
        <v>5399</v>
      </c>
      <c r="C16" s="83" t="s">
        <v>52</v>
      </c>
      <c r="D16" s="83" t="s">
        <v>5396</v>
      </c>
      <c r="E16" s="83" t="s">
        <v>5400</v>
      </c>
      <c r="F16" s="83">
        <v>2023.0</v>
      </c>
      <c r="G16" s="83" t="s">
        <v>2963</v>
      </c>
      <c r="H16" s="83" t="s">
        <v>5401</v>
      </c>
      <c r="I16" s="83">
        <v>2.0</v>
      </c>
      <c r="J16" s="83">
        <v>2.0</v>
      </c>
      <c r="K16" s="83">
        <v>2.0</v>
      </c>
      <c r="L16" s="83" t="s">
        <v>5401</v>
      </c>
      <c r="M16" s="83">
        <v>125.5</v>
      </c>
      <c r="N16" s="380" t="s">
        <v>70</v>
      </c>
    </row>
    <row r="17" ht="15.0" customHeight="1">
      <c r="A17" s="83" t="s">
        <v>5402</v>
      </c>
      <c r="B17" s="83" t="s">
        <v>5403</v>
      </c>
      <c r="C17" s="83" t="s">
        <v>52</v>
      </c>
      <c r="D17" s="83" t="s">
        <v>5404</v>
      </c>
      <c r="E17" s="83" t="s">
        <v>5397</v>
      </c>
      <c r="F17" s="83">
        <v>2023.0</v>
      </c>
      <c r="G17" s="83" t="s">
        <v>2963</v>
      </c>
      <c r="H17" s="83">
        <v>78.0</v>
      </c>
      <c r="I17" s="83">
        <v>2.0</v>
      </c>
      <c r="J17" s="83" t="s">
        <v>5405</v>
      </c>
      <c r="K17" s="83">
        <v>2.0</v>
      </c>
      <c r="L17" s="83" t="s">
        <v>5406</v>
      </c>
      <c r="M17" s="83">
        <v>39.0</v>
      </c>
      <c r="N17" s="380" t="s">
        <v>72</v>
      </c>
    </row>
    <row r="18" ht="15.0" customHeight="1">
      <c r="A18" s="83" t="s">
        <v>5407</v>
      </c>
      <c r="B18" s="83" t="s">
        <v>5399</v>
      </c>
      <c r="C18" s="83" t="s">
        <v>52</v>
      </c>
      <c r="D18" s="83" t="s">
        <v>5404</v>
      </c>
      <c r="E18" s="83" t="s">
        <v>5400</v>
      </c>
      <c r="F18" s="83">
        <v>2022.0</v>
      </c>
      <c r="G18" s="83" t="s">
        <v>2963</v>
      </c>
      <c r="H18" s="83">
        <v>250.0</v>
      </c>
      <c r="I18" s="83">
        <v>2.0</v>
      </c>
      <c r="J18" s="83">
        <v>2.0</v>
      </c>
      <c r="K18" s="83">
        <v>2.0</v>
      </c>
      <c r="L18" s="83" t="s">
        <v>5406</v>
      </c>
      <c r="M18" s="83">
        <v>125.0</v>
      </c>
      <c r="N18" s="380" t="s">
        <v>72</v>
      </c>
    </row>
    <row r="19" ht="15.75" customHeight="1">
      <c r="A19" s="73"/>
      <c r="B19" s="73"/>
      <c r="C19" s="71"/>
      <c r="D19" s="74"/>
      <c r="E19" s="476"/>
      <c r="F19" s="75"/>
      <c r="G19" s="75"/>
      <c r="H19" s="497"/>
      <c r="I19" s="497"/>
      <c r="J19" s="497"/>
      <c r="K19" s="497"/>
      <c r="L19" s="329"/>
      <c r="M19" s="329"/>
      <c r="N19" s="329"/>
    </row>
    <row r="20" ht="15.75" customHeight="1">
      <c r="A20" s="176" t="s">
        <v>121</v>
      </c>
      <c r="B20" s="47"/>
      <c r="C20" s="47"/>
      <c r="D20" s="47"/>
      <c r="E20" s="53"/>
      <c r="F20" s="390"/>
      <c r="G20" s="390"/>
      <c r="M20" s="390">
        <f>SUM(M14:M19)</f>
        <v>661</v>
      </c>
    </row>
    <row r="21" ht="15.75" customHeight="1">
      <c r="A21" s="46"/>
      <c r="B21" s="46"/>
      <c r="C21" s="47"/>
      <c r="D21" s="47"/>
      <c r="E21" s="47"/>
      <c r="F21" s="1"/>
      <c r="G21" s="1"/>
      <c r="H21" s="1"/>
    </row>
    <row r="22" ht="15.75" customHeight="1">
      <c r="A22" s="179" t="s">
        <v>680</v>
      </c>
      <c r="B22" s="180"/>
      <c r="C22" s="180"/>
      <c r="D22" s="180"/>
      <c r="E22" s="180"/>
      <c r="F22" s="180"/>
      <c r="G22" s="180"/>
      <c r="H22" s="180"/>
      <c r="I22" s="46"/>
      <c r="J22" s="46"/>
      <c r="K22" s="46"/>
      <c r="L22" s="46"/>
      <c r="M22" s="46"/>
      <c r="N22" s="46"/>
      <c r="O22" s="46"/>
      <c r="P22" s="46"/>
      <c r="Q22" s="46"/>
      <c r="R22" s="46"/>
      <c r="S22" s="46"/>
      <c r="T22" s="46"/>
      <c r="U22" s="46"/>
      <c r="V22" s="46"/>
      <c r="W22" s="46"/>
      <c r="X22" s="46"/>
      <c r="Y22" s="46"/>
    </row>
    <row r="23" ht="15.75" customHeight="1">
      <c r="A23" s="46"/>
      <c r="B23" s="46"/>
      <c r="C23" s="47"/>
      <c r="D23" s="47"/>
      <c r="E23" s="1"/>
      <c r="F23" s="1"/>
      <c r="G23" s="1"/>
      <c r="H23" s="1"/>
    </row>
    <row r="24" ht="15.75" customHeight="1">
      <c r="A24" s="46"/>
      <c r="B24" s="46"/>
      <c r="C24" s="47"/>
      <c r="D24" s="47"/>
      <c r="E24" s="47"/>
      <c r="F24" s="1"/>
      <c r="G24" s="1"/>
      <c r="H24" s="1"/>
    </row>
    <row r="25" ht="15.75" customHeight="1">
      <c r="A25" s="46"/>
      <c r="B25" s="46"/>
      <c r="C25" s="47"/>
      <c r="D25" s="47"/>
      <c r="E25" s="1"/>
      <c r="F25" s="1"/>
      <c r="G25" s="1"/>
      <c r="H25" s="1"/>
    </row>
    <row r="26" ht="15.75" customHeight="1">
      <c r="A26" s="46"/>
      <c r="B26" s="46"/>
      <c r="C26" s="47"/>
      <c r="D26" s="47"/>
      <c r="E26" s="47"/>
      <c r="F26" s="1"/>
      <c r="G26" s="1"/>
      <c r="H26" s="1"/>
    </row>
    <row r="27" ht="15.75" customHeight="1">
      <c r="A27" s="46"/>
      <c r="B27" s="46"/>
      <c r="C27" s="47"/>
      <c r="D27" s="47"/>
      <c r="E27" s="47"/>
      <c r="F27" s="1"/>
      <c r="G27" s="1"/>
      <c r="H27" s="1"/>
    </row>
    <row r="28" ht="15.75" customHeight="1">
      <c r="A28" s="46"/>
      <c r="B28" s="46"/>
      <c r="C28" s="47"/>
      <c r="D28" s="47"/>
      <c r="E28" s="47"/>
      <c r="F28" s="1"/>
      <c r="G28" s="1"/>
      <c r="H28" s="1"/>
    </row>
    <row r="29" ht="15.75" customHeight="1">
      <c r="A29" s="46"/>
      <c r="B29" s="46"/>
      <c r="C29" s="47"/>
      <c r="D29" s="47"/>
      <c r="E29" s="47"/>
      <c r="F29" s="1"/>
      <c r="G29" s="1"/>
      <c r="H29" s="1"/>
    </row>
    <row r="30" ht="15.75" customHeight="1">
      <c r="A30" s="46"/>
      <c r="B30" s="46"/>
      <c r="C30" s="47"/>
      <c r="D30" s="47"/>
      <c r="E30" s="47"/>
      <c r="F30" s="1"/>
      <c r="G30" s="1"/>
      <c r="H30" s="1"/>
    </row>
    <row r="31" ht="15.75" customHeight="1">
      <c r="A31" s="46"/>
      <c r="B31" s="46"/>
      <c r="C31" s="47"/>
      <c r="D31" s="47"/>
      <c r="E31" s="47"/>
      <c r="F31" s="1"/>
      <c r="G31" s="1"/>
      <c r="H31" s="1"/>
    </row>
    <row r="32" ht="15.75" customHeight="1">
      <c r="A32" s="46"/>
      <c r="B32" s="46"/>
      <c r="C32" s="47"/>
      <c r="D32" s="47"/>
      <c r="E32" s="47"/>
      <c r="F32" s="1"/>
      <c r="G32" s="1"/>
      <c r="H32" s="1"/>
    </row>
    <row r="33" ht="15.75" customHeight="1">
      <c r="A33" s="46"/>
      <c r="B33" s="46"/>
      <c r="C33" s="47"/>
      <c r="D33" s="47"/>
      <c r="E33" s="47"/>
      <c r="F33" s="1"/>
      <c r="G33" s="1"/>
      <c r="H33" s="1"/>
    </row>
    <row r="34" ht="15.75" customHeight="1">
      <c r="A34" s="46"/>
      <c r="B34" s="46"/>
      <c r="C34" s="47"/>
      <c r="D34" s="47"/>
      <c r="E34" s="47"/>
      <c r="F34" s="1"/>
      <c r="G34" s="1"/>
      <c r="H34" s="1"/>
    </row>
    <row r="35" ht="15.75" customHeight="1">
      <c r="A35" s="46"/>
      <c r="B35" s="46"/>
      <c r="C35" s="47"/>
      <c r="D35" s="47"/>
      <c r="E35" s="47"/>
      <c r="F35" s="1"/>
      <c r="G35" s="1"/>
      <c r="H35" s="1"/>
    </row>
    <row r="36" ht="15.75" customHeight="1">
      <c r="A36" s="46"/>
      <c r="B36" s="46"/>
      <c r="C36" s="47"/>
      <c r="D36" s="47"/>
      <c r="E36" s="47"/>
      <c r="F36" s="1"/>
      <c r="G36" s="1"/>
      <c r="H36" s="1"/>
    </row>
    <row r="37" ht="15.75" customHeight="1">
      <c r="A37" s="46"/>
      <c r="B37" s="46"/>
      <c r="C37" s="47"/>
      <c r="D37" s="47"/>
      <c r="E37" s="47"/>
      <c r="F37" s="1"/>
      <c r="G37" s="1"/>
      <c r="H37" s="1"/>
    </row>
    <row r="38" ht="15.75" customHeight="1">
      <c r="A38" s="46"/>
      <c r="B38" s="46"/>
      <c r="C38" s="47"/>
      <c r="D38" s="47"/>
      <c r="E38" s="47"/>
      <c r="F38" s="1"/>
      <c r="G38" s="1"/>
      <c r="H38" s="1"/>
    </row>
    <row r="39" ht="15.75" customHeight="1">
      <c r="A39" s="46"/>
      <c r="B39" s="46"/>
      <c r="C39" s="47"/>
      <c r="D39" s="47"/>
      <c r="E39" s="47"/>
      <c r="F39" s="1"/>
      <c r="G39" s="1"/>
      <c r="H39" s="1"/>
    </row>
    <row r="40" ht="15.75" customHeight="1">
      <c r="A40" s="46"/>
      <c r="B40" s="46"/>
      <c r="C40" s="47"/>
      <c r="D40" s="47"/>
      <c r="E40" s="47"/>
      <c r="F40" s="1"/>
      <c r="G40" s="1"/>
      <c r="H40" s="1"/>
    </row>
    <row r="41" ht="15.75" customHeight="1">
      <c r="A41" s="46"/>
      <c r="B41" s="46"/>
      <c r="C41" s="47"/>
      <c r="D41" s="47"/>
      <c r="E41" s="47"/>
      <c r="F41" s="1"/>
      <c r="G41" s="1"/>
      <c r="H41" s="1"/>
    </row>
    <row r="42" ht="15.75" customHeight="1">
      <c r="A42" s="46"/>
      <c r="B42" s="46"/>
      <c r="C42" s="47"/>
      <c r="D42" s="47"/>
      <c r="E42" s="47"/>
      <c r="F42" s="1"/>
      <c r="G42" s="1"/>
      <c r="H42" s="1"/>
    </row>
    <row r="43" ht="15.75" customHeight="1">
      <c r="A43" s="46"/>
      <c r="B43" s="46"/>
      <c r="C43" s="47"/>
      <c r="D43" s="47"/>
      <c r="E43" s="47"/>
      <c r="F43" s="1"/>
      <c r="G43" s="1"/>
      <c r="H43" s="1"/>
    </row>
    <row r="44" ht="15.75" customHeight="1">
      <c r="A44" s="46"/>
      <c r="B44" s="46"/>
      <c r="C44" s="47"/>
      <c r="D44" s="47"/>
      <c r="E44" s="47"/>
      <c r="F44" s="1"/>
      <c r="G44" s="1"/>
      <c r="H44" s="1"/>
    </row>
    <row r="45" ht="15.75" customHeight="1">
      <c r="A45" s="46"/>
      <c r="B45" s="46"/>
      <c r="C45" s="47"/>
      <c r="D45" s="47"/>
      <c r="E45" s="47"/>
      <c r="F45" s="1"/>
      <c r="G45" s="1"/>
      <c r="H45" s="1"/>
    </row>
    <row r="46" ht="15.75" customHeight="1">
      <c r="A46" s="46"/>
      <c r="B46" s="46"/>
      <c r="C46" s="47"/>
      <c r="D46" s="47"/>
      <c r="E46" s="47"/>
      <c r="F46" s="1"/>
      <c r="G46" s="1"/>
      <c r="H46" s="1"/>
    </row>
    <row r="47" ht="15.75" customHeight="1">
      <c r="A47" s="46"/>
      <c r="B47" s="46"/>
      <c r="C47" s="47"/>
      <c r="D47" s="47"/>
      <c r="E47" s="47"/>
      <c r="F47" s="1"/>
      <c r="G47" s="1"/>
      <c r="H47" s="1"/>
    </row>
    <row r="48" ht="15.75" customHeight="1">
      <c r="A48" s="46"/>
      <c r="B48" s="46"/>
      <c r="C48" s="47"/>
      <c r="D48" s="47"/>
      <c r="E48" s="47"/>
      <c r="F48" s="1"/>
      <c r="G48" s="1"/>
      <c r="H48" s="1"/>
    </row>
    <row r="49" ht="15.75" customHeight="1">
      <c r="A49" s="46"/>
      <c r="B49" s="46"/>
      <c r="C49" s="47"/>
      <c r="D49" s="47"/>
      <c r="E49" s="47"/>
      <c r="F49" s="1"/>
      <c r="G49" s="1"/>
      <c r="H49" s="1"/>
    </row>
    <row r="50" ht="15.75" customHeight="1">
      <c r="A50" s="46"/>
      <c r="B50" s="46"/>
      <c r="C50" s="47"/>
      <c r="D50" s="47"/>
      <c r="E50" s="47"/>
      <c r="F50" s="1"/>
      <c r="G50" s="1"/>
      <c r="H50" s="1"/>
    </row>
    <row r="51" ht="15.75" customHeight="1">
      <c r="A51" s="46"/>
      <c r="B51" s="46"/>
      <c r="C51" s="47"/>
      <c r="D51" s="47"/>
      <c r="E51" s="47"/>
      <c r="F51" s="1"/>
      <c r="G51" s="1"/>
      <c r="H51" s="1"/>
    </row>
    <row r="52" ht="15.75" customHeight="1">
      <c r="A52" s="46"/>
      <c r="B52" s="46"/>
      <c r="C52" s="47"/>
      <c r="D52" s="47"/>
      <c r="E52" s="47"/>
      <c r="F52" s="1"/>
      <c r="G52" s="1"/>
      <c r="H52" s="1"/>
    </row>
    <row r="53" ht="15.75" customHeight="1">
      <c r="A53" s="46"/>
      <c r="B53" s="46"/>
      <c r="C53" s="47"/>
      <c r="D53" s="47"/>
      <c r="E53" s="47"/>
      <c r="F53" s="1"/>
      <c r="G53" s="1"/>
      <c r="H53" s="1"/>
    </row>
    <row r="54" ht="15.75" customHeight="1">
      <c r="A54" s="46"/>
      <c r="B54" s="46"/>
      <c r="C54" s="47"/>
      <c r="D54" s="47"/>
      <c r="E54" s="47"/>
      <c r="F54" s="1"/>
      <c r="G54" s="1"/>
      <c r="H54" s="1"/>
    </row>
    <row r="55" ht="15.75" customHeight="1">
      <c r="A55" s="46"/>
      <c r="B55" s="46"/>
      <c r="C55" s="47"/>
      <c r="D55" s="47"/>
      <c r="E55" s="47"/>
      <c r="F55" s="1"/>
      <c r="G55" s="1"/>
      <c r="H55" s="1"/>
    </row>
    <row r="56" ht="15.75" customHeight="1">
      <c r="A56" s="46"/>
      <c r="B56" s="46"/>
      <c r="C56" s="47"/>
      <c r="D56" s="47"/>
      <c r="E56" s="47"/>
      <c r="F56" s="1"/>
      <c r="G56" s="1"/>
      <c r="H56" s="1"/>
    </row>
    <row r="57" ht="15.75" customHeight="1">
      <c r="A57" s="46"/>
      <c r="B57" s="46"/>
      <c r="C57" s="47"/>
      <c r="D57" s="47"/>
      <c r="E57" s="47"/>
      <c r="F57" s="1"/>
      <c r="G57" s="1"/>
      <c r="H57" s="1"/>
    </row>
    <row r="58" ht="15.75" customHeight="1">
      <c r="A58" s="46"/>
      <c r="B58" s="46"/>
      <c r="C58" s="47"/>
      <c r="D58" s="47"/>
      <c r="E58" s="47"/>
      <c r="F58" s="1"/>
      <c r="G58" s="1"/>
      <c r="H58" s="1"/>
    </row>
    <row r="59" ht="15.75" customHeight="1">
      <c r="A59" s="46"/>
      <c r="B59" s="46"/>
      <c r="C59" s="47"/>
      <c r="D59" s="47"/>
      <c r="E59" s="47"/>
      <c r="F59" s="1"/>
      <c r="G59" s="1"/>
      <c r="H59" s="1"/>
    </row>
    <row r="60" ht="15.75" customHeight="1">
      <c r="A60" s="46"/>
      <c r="B60" s="46"/>
      <c r="C60" s="47"/>
      <c r="D60" s="47"/>
      <c r="E60" s="47"/>
      <c r="F60" s="1"/>
      <c r="G60" s="1"/>
      <c r="H60" s="1"/>
    </row>
    <row r="61" ht="15.75" customHeight="1">
      <c r="A61" s="46"/>
      <c r="B61" s="46"/>
      <c r="C61" s="47"/>
      <c r="D61" s="47"/>
      <c r="E61" s="47"/>
      <c r="F61" s="1"/>
      <c r="G61" s="1"/>
      <c r="H61" s="1"/>
    </row>
    <row r="62" ht="15.75" customHeight="1">
      <c r="A62" s="46"/>
      <c r="B62" s="46"/>
      <c r="C62" s="47"/>
      <c r="D62" s="47"/>
      <c r="E62" s="47"/>
      <c r="F62" s="1"/>
      <c r="G62" s="1"/>
      <c r="H62" s="1"/>
    </row>
    <row r="63" ht="15.75" customHeight="1">
      <c r="A63" s="46"/>
      <c r="B63" s="46"/>
      <c r="C63" s="47"/>
      <c r="D63" s="47"/>
      <c r="E63" s="47"/>
      <c r="F63" s="1"/>
      <c r="G63" s="1"/>
      <c r="H63" s="1"/>
    </row>
    <row r="64" ht="15.75" customHeight="1">
      <c r="A64" s="46"/>
      <c r="B64" s="46"/>
      <c r="C64" s="47"/>
      <c r="D64" s="47"/>
      <c r="E64" s="47"/>
      <c r="F64" s="1"/>
      <c r="G64" s="1"/>
      <c r="H64" s="1"/>
    </row>
    <row r="65" ht="15.75" customHeight="1">
      <c r="A65" s="46"/>
      <c r="B65" s="46"/>
      <c r="C65" s="47"/>
      <c r="D65" s="47"/>
      <c r="E65" s="47"/>
      <c r="F65" s="1"/>
      <c r="G65" s="1"/>
      <c r="H65" s="1"/>
    </row>
    <row r="66" ht="15.75" customHeight="1">
      <c r="A66" s="46"/>
      <c r="B66" s="46"/>
      <c r="C66" s="47"/>
      <c r="D66" s="47"/>
      <c r="E66" s="47"/>
      <c r="F66" s="1"/>
      <c r="G66" s="1"/>
      <c r="H66" s="1"/>
    </row>
    <row r="67" ht="15.75" customHeight="1">
      <c r="A67" s="46"/>
      <c r="B67" s="46"/>
      <c r="C67" s="47"/>
      <c r="D67" s="47"/>
      <c r="E67" s="47"/>
      <c r="F67" s="1"/>
      <c r="G67" s="1"/>
      <c r="H67" s="1"/>
    </row>
    <row r="68" ht="15.75" customHeight="1">
      <c r="A68" s="46"/>
      <c r="B68" s="46"/>
      <c r="C68" s="47"/>
      <c r="D68" s="47"/>
      <c r="E68" s="47"/>
      <c r="F68" s="1"/>
      <c r="G68" s="1"/>
      <c r="H68" s="1"/>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10">
    <mergeCell ref="A10:M10"/>
    <mergeCell ref="A11:M11"/>
    <mergeCell ref="A22:H22"/>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1.71"/>
    <col customWidth="1" min="7" max="8" width="13.71"/>
    <col customWidth="1" min="9" max="25" width="8.0"/>
  </cols>
  <sheetData>
    <row r="1">
      <c r="A1" s="46"/>
      <c r="B1" s="46"/>
      <c r="C1" s="47"/>
      <c r="D1" s="47"/>
      <c r="E1" s="47"/>
      <c r="F1" s="1"/>
      <c r="G1" s="1"/>
      <c r="H1" s="1"/>
    </row>
    <row r="2" ht="15.75" customHeight="1">
      <c r="A2" s="525" t="s">
        <v>5408</v>
      </c>
      <c r="B2" s="50"/>
      <c r="C2" s="50"/>
      <c r="D2" s="50"/>
      <c r="E2" s="51"/>
      <c r="F2" s="495"/>
      <c r="G2" s="495"/>
      <c r="H2" s="495"/>
      <c r="I2" s="54"/>
      <c r="J2" s="54"/>
      <c r="K2" s="54"/>
      <c r="L2" s="54"/>
      <c r="M2" s="54"/>
      <c r="N2" s="54"/>
      <c r="O2" s="54"/>
      <c r="P2" s="54"/>
      <c r="Q2" s="54"/>
      <c r="R2" s="54"/>
      <c r="S2" s="54"/>
      <c r="T2" s="54"/>
      <c r="U2" s="54"/>
      <c r="V2" s="54"/>
      <c r="W2" s="54"/>
      <c r="X2" s="54"/>
      <c r="Y2" s="54"/>
    </row>
    <row r="3" ht="15.75" customHeight="1">
      <c r="A3" s="200"/>
      <c r="B3" s="200"/>
      <c r="C3" s="200"/>
      <c r="D3" s="200"/>
      <c r="E3" s="496"/>
      <c r="F3" s="495"/>
      <c r="G3" s="495"/>
      <c r="H3" s="495"/>
      <c r="I3" s="54"/>
      <c r="J3" s="54"/>
      <c r="K3" s="54"/>
      <c r="L3" s="54"/>
      <c r="M3" s="54"/>
      <c r="N3" s="54"/>
      <c r="O3" s="54"/>
      <c r="P3" s="54"/>
      <c r="Q3" s="54"/>
      <c r="R3" s="54"/>
      <c r="S3" s="54"/>
      <c r="T3" s="54"/>
      <c r="U3" s="54"/>
      <c r="V3" s="54"/>
      <c r="W3" s="54"/>
      <c r="X3" s="54"/>
      <c r="Y3" s="54"/>
    </row>
    <row r="4" ht="18.0" customHeight="1">
      <c r="A4" s="188" t="s">
        <v>5409</v>
      </c>
      <c r="B4" s="50"/>
      <c r="C4" s="50"/>
      <c r="D4" s="50"/>
      <c r="E4" s="51"/>
      <c r="F4" s="495"/>
      <c r="G4" s="495"/>
      <c r="H4" s="495"/>
      <c r="I4" s="54"/>
      <c r="J4" s="54"/>
      <c r="K4" s="54"/>
      <c r="L4" s="54"/>
      <c r="M4" s="54"/>
      <c r="N4" s="54"/>
      <c r="O4" s="54"/>
      <c r="P4" s="54"/>
      <c r="Q4" s="54"/>
      <c r="R4" s="54"/>
      <c r="S4" s="54"/>
      <c r="T4" s="54"/>
      <c r="U4" s="54"/>
      <c r="V4" s="54"/>
      <c r="W4" s="54"/>
      <c r="X4" s="54"/>
      <c r="Y4" s="54"/>
    </row>
    <row r="5" ht="15.0" customHeight="1">
      <c r="A5" s="342" t="s">
        <v>5410</v>
      </c>
      <c r="B5" s="50"/>
      <c r="C5" s="50"/>
      <c r="D5" s="50"/>
      <c r="E5" s="51"/>
      <c r="F5" s="495"/>
      <c r="G5" s="495"/>
      <c r="H5" s="495"/>
      <c r="I5" s="54"/>
      <c r="J5" s="54"/>
      <c r="K5" s="54"/>
      <c r="L5" s="54"/>
      <c r="M5" s="54"/>
      <c r="N5" s="54"/>
      <c r="O5" s="54"/>
      <c r="P5" s="54"/>
      <c r="Q5" s="54"/>
      <c r="R5" s="54"/>
      <c r="S5" s="54"/>
      <c r="T5" s="54"/>
      <c r="U5" s="54"/>
      <c r="V5" s="54"/>
      <c r="W5" s="54"/>
      <c r="X5" s="54"/>
      <c r="Y5" s="54"/>
    </row>
    <row r="6" ht="104.25" customHeight="1">
      <c r="A6" s="342" t="s">
        <v>5411</v>
      </c>
      <c r="B6" s="50"/>
      <c r="C6" s="50"/>
      <c r="D6" s="50"/>
      <c r="E6" s="51"/>
      <c r="F6" s="495"/>
      <c r="G6" s="495"/>
      <c r="H6" s="495"/>
      <c r="I6" s="54"/>
      <c r="J6" s="54"/>
      <c r="K6" s="54"/>
      <c r="L6" s="54"/>
      <c r="M6" s="54"/>
      <c r="N6" s="54"/>
      <c r="O6" s="54"/>
      <c r="P6" s="54"/>
      <c r="Q6" s="54"/>
      <c r="R6" s="54"/>
      <c r="S6" s="54"/>
      <c r="T6" s="54"/>
      <c r="U6" s="54"/>
      <c r="V6" s="54"/>
      <c r="W6" s="54"/>
      <c r="X6" s="54"/>
      <c r="Y6" s="54"/>
    </row>
    <row r="7" ht="56.25" customHeight="1">
      <c r="A7" s="342" t="s">
        <v>5412</v>
      </c>
      <c r="B7" s="50"/>
      <c r="C7" s="50"/>
      <c r="D7" s="50"/>
      <c r="E7" s="51"/>
      <c r="F7" s="495"/>
      <c r="G7" s="495"/>
      <c r="H7" s="495"/>
      <c r="I7" s="54"/>
      <c r="J7" s="54"/>
      <c r="K7" s="54"/>
      <c r="L7" s="54"/>
      <c r="M7" s="54"/>
      <c r="N7" s="54"/>
      <c r="O7" s="54"/>
      <c r="P7" s="54"/>
      <c r="Q7" s="54"/>
      <c r="R7" s="54"/>
      <c r="S7" s="54"/>
      <c r="T7" s="54"/>
      <c r="U7" s="54"/>
      <c r="V7" s="54"/>
      <c r="W7" s="54"/>
      <c r="X7" s="54"/>
      <c r="Y7" s="54"/>
    </row>
    <row r="8" ht="17.25" customHeight="1">
      <c r="A8" s="342" t="s">
        <v>5413</v>
      </c>
      <c r="B8" s="50"/>
      <c r="C8" s="50"/>
      <c r="D8" s="50"/>
      <c r="E8" s="51"/>
      <c r="F8" s="495"/>
      <c r="G8" s="495"/>
      <c r="H8" s="495"/>
      <c r="I8" s="54"/>
      <c r="J8" s="54"/>
      <c r="K8" s="54"/>
      <c r="L8" s="54"/>
      <c r="M8" s="54"/>
      <c r="N8" s="54"/>
      <c r="O8" s="54"/>
      <c r="P8" s="54"/>
      <c r="Q8" s="54"/>
      <c r="R8" s="54"/>
      <c r="S8" s="54"/>
      <c r="T8" s="54"/>
      <c r="U8" s="54"/>
      <c r="V8" s="54"/>
      <c r="W8" s="54"/>
      <c r="X8" s="54"/>
      <c r="Y8" s="54"/>
    </row>
    <row r="9" ht="210.0" customHeight="1">
      <c r="A9" s="498" t="s">
        <v>5414</v>
      </c>
      <c r="B9" s="50"/>
      <c r="C9" s="50"/>
      <c r="D9" s="50"/>
      <c r="E9" s="51"/>
      <c r="F9" s="495"/>
      <c r="G9" s="495"/>
      <c r="H9" s="495"/>
      <c r="I9" s="54"/>
      <c r="J9" s="54"/>
      <c r="K9" s="54"/>
      <c r="L9" s="54"/>
      <c r="M9" s="54"/>
      <c r="N9" s="54"/>
      <c r="O9" s="54"/>
      <c r="P9" s="54"/>
      <c r="Q9" s="54"/>
      <c r="R9" s="54"/>
      <c r="S9" s="54"/>
      <c r="T9" s="54"/>
      <c r="U9" s="54"/>
      <c r="V9" s="54"/>
      <c r="W9" s="54"/>
      <c r="X9" s="54"/>
      <c r="Y9" s="54"/>
    </row>
    <row r="10">
      <c r="A10" s="60"/>
      <c r="B10" s="60"/>
      <c r="C10" s="61"/>
      <c r="D10" s="61"/>
      <c r="E10" s="61"/>
      <c r="F10" s="60"/>
      <c r="G10" s="60"/>
      <c r="H10" s="60"/>
      <c r="I10" s="54"/>
      <c r="J10" s="54"/>
      <c r="K10" s="54"/>
      <c r="L10" s="54"/>
      <c r="M10" s="54"/>
      <c r="N10" s="54"/>
      <c r="O10" s="54"/>
      <c r="P10" s="54"/>
      <c r="Q10" s="54"/>
      <c r="R10" s="54"/>
      <c r="S10" s="54"/>
      <c r="T10" s="54"/>
      <c r="U10" s="54"/>
      <c r="V10" s="54"/>
      <c r="W10" s="54"/>
      <c r="X10" s="54"/>
      <c r="Y10" s="54"/>
    </row>
    <row r="11" ht="61.5" customHeight="1">
      <c r="A11" s="191" t="s">
        <v>2702</v>
      </c>
      <c r="B11" s="64" t="s">
        <v>8</v>
      </c>
      <c r="C11" s="64" t="s">
        <v>5415</v>
      </c>
      <c r="D11" s="191" t="s">
        <v>153</v>
      </c>
      <c r="E11" s="191" t="s">
        <v>157</v>
      </c>
      <c r="F11" s="182" t="s">
        <v>158</v>
      </c>
      <c r="I11" s="54"/>
      <c r="J11" s="54"/>
      <c r="K11" s="54"/>
      <c r="L11" s="54"/>
      <c r="M11" s="54"/>
      <c r="N11" s="54"/>
      <c r="O11" s="54"/>
      <c r="P11" s="54"/>
      <c r="Q11" s="54"/>
      <c r="R11" s="54"/>
      <c r="S11" s="54"/>
      <c r="T11" s="54"/>
      <c r="U11" s="54"/>
      <c r="V11" s="54"/>
      <c r="W11" s="54"/>
      <c r="X11" s="54"/>
      <c r="Y11" s="54"/>
    </row>
    <row r="12" ht="15.0" customHeight="1">
      <c r="A12" s="83" t="s">
        <v>54</v>
      </c>
      <c r="B12" s="83" t="s">
        <v>52</v>
      </c>
      <c r="C12" s="83" t="s">
        <v>5416</v>
      </c>
      <c r="D12" s="83">
        <v>8.0</v>
      </c>
      <c r="E12" s="83">
        <v>8.0</v>
      </c>
      <c r="F12" s="83" t="s">
        <v>54</v>
      </c>
    </row>
    <row r="13" ht="15.0" customHeight="1">
      <c r="A13" s="83" t="s">
        <v>54</v>
      </c>
      <c r="B13" s="83" t="s">
        <v>52</v>
      </c>
      <c r="C13" s="83" t="s">
        <v>5417</v>
      </c>
      <c r="D13" s="83">
        <v>8.0</v>
      </c>
      <c r="E13" s="83">
        <v>8.0</v>
      </c>
      <c r="F13" s="83" t="s">
        <v>54</v>
      </c>
    </row>
    <row r="14" ht="15.0" customHeight="1">
      <c r="A14" s="83" t="s">
        <v>54</v>
      </c>
      <c r="B14" s="83" t="s">
        <v>52</v>
      </c>
      <c r="C14" s="83" t="s">
        <v>5418</v>
      </c>
      <c r="D14" s="83">
        <v>20.0</v>
      </c>
      <c r="E14" s="83">
        <v>20.0</v>
      </c>
      <c r="F14" s="83" t="s">
        <v>54</v>
      </c>
    </row>
    <row r="15" ht="15.0" customHeight="1">
      <c r="A15" s="83" t="s">
        <v>54</v>
      </c>
      <c r="B15" s="83" t="s">
        <v>52</v>
      </c>
      <c r="C15" s="83" t="s">
        <v>5419</v>
      </c>
      <c r="D15" s="83">
        <v>8.0</v>
      </c>
      <c r="E15" s="83">
        <v>8.0</v>
      </c>
      <c r="F15" s="83" t="s">
        <v>54</v>
      </c>
    </row>
    <row r="16" ht="15.0" customHeight="1">
      <c r="A16" s="83" t="s">
        <v>4382</v>
      </c>
      <c r="B16" s="83" t="s">
        <v>52</v>
      </c>
      <c r="C16" s="83" t="s">
        <v>5420</v>
      </c>
      <c r="D16" s="83">
        <v>16.0</v>
      </c>
      <c r="E16" s="83">
        <v>16.0</v>
      </c>
      <c r="F16" s="83" t="s">
        <v>4382</v>
      </c>
    </row>
    <row r="17" ht="15.0" customHeight="1">
      <c r="A17" s="83" t="s">
        <v>57</v>
      </c>
      <c r="B17" s="83" t="s">
        <v>52</v>
      </c>
      <c r="C17" s="83" t="s">
        <v>5421</v>
      </c>
      <c r="D17" s="83">
        <v>8.0</v>
      </c>
      <c r="E17" s="83">
        <v>8.0</v>
      </c>
      <c r="F17" s="83" t="s">
        <v>57</v>
      </c>
    </row>
    <row r="18" ht="15.0" customHeight="1">
      <c r="A18" s="83" t="s">
        <v>57</v>
      </c>
      <c r="B18" s="83" t="s">
        <v>52</v>
      </c>
      <c r="C18" s="83" t="s">
        <v>5422</v>
      </c>
      <c r="D18" s="83">
        <v>8.0</v>
      </c>
      <c r="E18" s="83">
        <v>8.0</v>
      </c>
      <c r="F18" s="83" t="s">
        <v>57</v>
      </c>
    </row>
    <row r="19" ht="15.0" customHeight="1">
      <c r="A19" s="83" t="s">
        <v>58</v>
      </c>
      <c r="B19" s="83" t="s">
        <v>52</v>
      </c>
      <c r="C19" s="83" t="s">
        <v>5423</v>
      </c>
      <c r="D19" s="83">
        <v>8.0</v>
      </c>
      <c r="E19" s="83">
        <v>8.0</v>
      </c>
      <c r="F19" s="83" t="s">
        <v>58</v>
      </c>
    </row>
    <row r="20" ht="15.0" customHeight="1">
      <c r="A20" s="83" t="s">
        <v>58</v>
      </c>
      <c r="B20" s="83" t="s">
        <v>52</v>
      </c>
      <c r="C20" s="83" t="s">
        <v>5424</v>
      </c>
      <c r="D20" s="83">
        <v>8.0</v>
      </c>
      <c r="E20" s="83">
        <v>8.0</v>
      </c>
      <c r="F20" s="83" t="s">
        <v>58</v>
      </c>
    </row>
    <row r="21" ht="15.0" customHeight="1">
      <c r="A21" s="83" t="s">
        <v>58</v>
      </c>
      <c r="B21" s="83" t="s">
        <v>52</v>
      </c>
      <c r="C21" s="83" t="s">
        <v>5425</v>
      </c>
      <c r="D21" s="83">
        <v>8.0</v>
      </c>
      <c r="E21" s="83">
        <v>8.0</v>
      </c>
      <c r="F21" s="83" t="s">
        <v>58</v>
      </c>
    </row>
    <row r="22" ht="15.0" customHeight="1">
      <c r="A22" s="83" t="s">
        <v>60</v>
      </c>
      <c r="B22" s="83" t="s">
        <v>52</v>
      </c>
      <c r="C22" s="83" t="s">
        <v>5426</v>
      </c>
      <c r="D22" s="83" t="s">
        <v>5427</v>
      </c>
      <c r="E22" s="83">
        <v>64.0</v>
      </c>
      <c r="F22" s="83" t="s">
        <v>60</v>
      </c>
    </row>
    <row r="23" ht="15.0" customHeight="1">
      <c r="A23" s="83" t="s">
        <v>60</v>
      </c>
      <c r="B23" s="83" t="s">
        <v>52</v>
      </c>
      <c r="C23" s="83" t="s">
        <v>5428</v>
      </c>
      <c r="D23" s="83">
        <v>8.0</v>
      </c>
      <c r="E23" s="398">
        <v>2.0</v>
      </c>
      <c r="F23" s="83" t="s">
        <v>60</v>
      </c>
    </row>
    <row r="24" ht="15.0" customHeight="1">
      <c r="A24" s="85" t="s">
        <v>60</v>
      </c>
      <c r="B24" s="85" t="s">
        <v>52</v>
      </c>
      <c r="C24" s="85" t="s">
        <v>5429</v>
      </c>
      <c r="D24" s="85">
        <v>2.0</v>
      </c>
      <c r="E24" s="526">
        <v>2.0</v>
      </c>
      <c r="F24" s="83" t="s">
        <v>60</v>
      </c>
    </row>
    <row r="25" ht="15.0" customHeight="1">
      <c r="A25" s="85" t="s">
        <v>60</v>
      </c>
      <c r="B25" s="85" t="s">
        <v>52</v>
      </c>
      <c r="C25" s="85" t="s">
        <v>5430</v>
      </c>
      <c r="D25" s="83">
        <v>8.0</v>
      </c>
      <c r="E25" s="398">
        <v>8.0</v>
      </c>
      <c r="F25" s="83" t="s">
        <v>60</v>
      </c>
    </row>
    <row r="26" ht="15.0" customHeight="1">
      <c r="A26" s="85" t="s">
        <v>60</v>
      </c>
      <c r="B26" s="85" t="s">
        <v>52</v>
      </c>
      <c r="C26" s="85" t="s">
        <v>5431</v>
      </c>
      <c r="D26" s="83" t="s">
        <v>5432</v>
      </c>
      <c r="E26" s="398">
        <v>64.0</v>
      </c>
      <c r="F26" s="83" t="s">
        <v>60</v>
      </c>
    </row>
    <row r="27" ht="15.0" customHeight="1">
      <c r="A27" s="85" t="s">
        <v>60</v>
      </c>
      <c r="B27" s="85" t="s">
        <v>52</v>
      </c>
      <c r="C27" s="85" t="s">
        <v>5433</v>
      </c>
      <c r="D27" s="83" t="s">
        <v>5434</v>
      </c>
      <c r="E27" s="398">
        <v>4.0</v>
      </c>
      <c r="F27" s="83" t="s">
        <v>60</v>
      </c>
    </row>
    <row r="28" ht="15.0" customHeight="1">
      <c r="A28" s="85" t="s">
        <v>60</v>
      </c>
      <c r="B28" s="85" t="s">
        <v>52</v>
      </c>
      <c r="C28" s="83" t="s">
        <v>5435</v>
      </c>
      <c r="D28" s="85" t="s">
        <v>5434</v>
      </c>
      <c r="E28" s="398">
        <v>4.0</v>
      </c>
      <c r="F28" s="83" t="s">
        <v>60</v>
      </c>
    </row>
    <row r="29" ht="15.0" customHeight="1">
      <c r="A29" s="85" t="s">
        <v>60</v>
      </c>
      <c r="B29" s="85" t="s">
        <v>52</v>
      </c>
      <c r="C29" s="83" t="s">
        <v>5436</v>
      </c>
      <c r="D29" s="83" t="s">
        <v>5434</v>
      </c>
      <c r="E29" s="398">
        <v>8.0</v>
      </c>
      <c r="F29" s="83" t="s">
        <v>60</v>
      </c>
    </row>
    <row r="30" ht="15.0" customHeight="1">
      <c r="A30" s="85" t="s">
        <v>60</v>
      </c>
      <c r="B30" s="85" t="s">
        <v>52</v>
      </c>
      <c r="C30" s="83" t="s">
        <v>5437</v>
      </c>
      <c r="D30" s="83" t="s">
        <v>5434</v>
      </c>
      <c r="E30" s="398">
        <v>16.0</v>
      </c>
      <c r="F30" s="83" t="s">
        <v>60</v>
      </c>
    </row>
    <row r="31" ht="15.0" customHeight="1">
      <c r="A31" s="83" t="s">
        <v>728</v>
      </c>
      <c r="B31" s="83" t="s">
        <v>52</v>
      </c>
      <c r="C31" s="83" t="s">
        <v>5438</v>
      </c>
      <c r="D31" s="83">
        <v>30.0</v>
      </c>
      <c r="E31" s="83">
        <v>30.0</v>
      </c>
      <c r="F31" s="83" t="s">
        <v>62</v>
      </c>
    </row>
    <row r="32" ht="15.0" customHeight="1">
      <c r="A32" s="83" t="s">
        <v>728</v>
      </c>
      <c r="B32" s="83" t="s">
        <v>52</v>
      </c>
      <c r="C32" s="83" t="s">
        <v>5439</v>
      </c>
      <c r="D32" s="83">
        <v>30.0</v>
      </c>
      <c r="E32" s="83">
        <v>30.0</v>
      </c>
      <c r="F32" s="83" t="s">
        <v>62</v>
      </c>
    </row>
    <row r="33" ht="15.0" customHeight="1">
      <c r="A33" s="83" t="s">
        <v>728</v>
      </c>
      <c r="B33" s="83" t="s">
        <v>52</v>
      </c>
      <c r="C33" s="83" t="s">
        <v>5440</v>
      </c>
      <c r="D33" s="83">
        <v>30.0</v>
      </c>
      <c r="E33" s="83">
        <v>30.0</v>
      </c>
      <c r="F33" s="83" t="s">
        <v>62</v>
      </c>
    </row>
    <row r="34" ht="15.0" customHeight="1">
      <c r="A34" s="83" t="s">
        <v>728</v>
      </c>
      <c r="B34" s="83" t="s">
        <v>52</v>
      </c>
      <c r="C34" s="83" t="s">
        <v>5441</v>
      </c>
      <c r="D34" s="83">
        <v>8.0</v>
      </c>
      <c r="E34" s="83">
        <v>8.0</v>
      </c>
      <c r="F34" s="83" t="s">
        <v>62</v>
      </c>
    </row>
    <row r="35" ht="15.0" customHeight="1">
      <c r="A35" s="83" t="s">
        <v>728</v>
      </c>
      <c r="B35" s="83" t="s">
        <v>52</v>
      </c>
      <c r="C35" s="83" t="s">
        <v>5442</v>
      </c>
      <c r="D35" s="83">
        <v>20.0</v>
      </c>
      <c r="E35" s="83">
        <v>20.0</v>
      </c>
      <c r="F35" s="83" t="s">
        <v>62</v>
      </c>
    </row>
    <row r="36" ht="15.0" customHeight="1">
      <c r="A36" s="83" t="s">
        <v>728</v>
      </c>
      <c r="B36" s="83" t="s">
        <v>52</v>
      </c>
      <c r="C36" s="83" t="s">
        <v>5443</v>
      </c>
      <c r="D36" s="83">
        <v>6.0</v>
      </c>
      <c r="E36" s="83">
        <v>6.0</v>
      </c>
      <c r="F36" s="83" t="s">
        <v>62</v>
      </c>
    </row>
    <row r="37" ht="15.0" customHeight="1">
      <c r="A37" s="83" t="s">
        <v>728</v>
      </c>
      <c r="B37" s="83" t="s">
        <v>52</v>
      </c>
      <c r="C37" s="83" t="s">
        <v>5444</v>
      </c>
      <c r="D37" s="83">
        <v>8.0</v>
      </c>
      <c r="E37" s="83">
        <v>8.0</v>
      </c>
      <c r="F37" s="83" t="s">
        <v>62</v>
      </c>
    </row>
    <row r="38" ht="15.0" customHeight="1">
      <c r="A38" s="83" t="s">
        <v>4493</v>
      </c>
      <c r="B38" s="83" t="s">
        <v>52</v>
      </c>
      <c r="C38" s="83" t="s">
        <v>5445</v>
      </c>
      <c r="D38" s="83">
        <v>8.0</v>
      </c>
      <c r="E38" s="83">
        <v>16.0</v>
      </c>
      <c r="F38" s="83" t="s">
        <v>4493</v>
      </c>
    </row>
    <row r="39" ht="15.0" customHeight="1">
      <c r="A39" s="83" t="s">
        <v>4182</v>
      </c>
      <c r="B39" s="83" t="s">
        <v>52</v>
      </c>
      <c r="C39" s="83" t="s">
        <v>4833</v>
      </c>
      <c r="D39" s="83">
        <v>8.0</v>
      </c>
      <c r="E39" s="83">
        <v>8.0</v>
      </c>
      <c r="F39" s="83" t="s">
        <v>4182</v>
      </c>
    </row>
    <row r="40" ht="15.0" customHeight="1">
      <c r="A40" s="83" t="s">
        <v>4494</v>
      </c>
      <c r="B40" s="83" t="s">
        <v>52</v>
      </c>
      <c r="C40" s="83" t="s">
        <v>5446</v>
      </c>
      <c r="D40" s="83">
        <v>8.0</v>
      </c>
      <c r="E40" s="83">
        <v>8.0</v>
      </c>
      <c r="F40" s="83" t="s">
        <v>66</v>
      </c>
    </row>
    <row r="41" ht="15.0" customHeight="1">
      <c r="A41" s="83" t="s">
        <v>4494</v>
      </c>
      <c r="B41" s="83" t="s">
        <v>52</v>
      </c>
      <c r="C41" s="83" t="s">
        <v>5447</v>
      </c>
      <c r="D41" s="83" t="s">
        <v>5434</v>
      </c>
      <c r="E41" s="83">
        <v>24.0</v>
      </c>
      <c r="F41" s="83" t="s">
        <v>66</v>
      </c>
    </row>
    <row r="42" ht="15.0" customHeight="1">
      <c r="A42" s="83" t="s">
        <v>4494</v>
      </c>
      <c r="B42" s="83" t="s">
        <v>52</v>
      </c>
      <c r="C42" s="83" t="s">
        <v>5447</v>
      </c>
      <c r="D42" s="83" t="s">
        <v>5434</v>
      </c>
      <c r="E42" s="83">
        <v>16.0</v>
      </c>
      <c r="F42" s="83" t="s">
        <v>66</v>
      </c>
    </row>
    <row r="43" ht="15.0" customHeight="1">
      <c r="A43" s="83" t="s">
        <v>408</v>
      </c>
      <c r="B43" s="83" t="s">
        <v>52</v>
      </c>
      <c r="C43" s="83" t="s">
        <v>5448</v>
      </c>
      <c r="D43" s="83">
        <v>8.0</v>
      </c>
      <c r="E43" s="83">
        <v>8.0</v>
      </c>
      <c r="F43" s="83" t="s">
        <v>408</v>
      </c>
    </row>
    <row r="44" ht="15.0" customHeight="1">
      <c r="A44" s="83" t="s">
        <v>408</v>
      </c>
      <c r="B44" s="83" t="s">
        <v>52</v>
      </c>
      <c r="C44" s="83" t="s">
        <v>5449</v>
      </c>
      <c r="D44" s="83">
        <v>8.0</v>
      </c>
      <c r="E44" s="83">
        <v>8.0</v>
      </c>
      <c r="F44" s="83" t="s">
        <v>408</v>
      </c>
    </row>
    <row r="45" ht="15.0" customHeight="1">
      <c r="A45" s="83" t="s">
        <v>408</v>
      </c>
      <c r="B45" s="83" t="s">
        <v>52</v>
      </c>
      <c r="C45" s="83" t="s">
        <v>5442</v>
      </c>
      <c r="D45" s="83">
        <v>20.0</v>
      </c>
      <c r="E45" s="83">
        <v>20.0</v>
      </c>
      <c r="F45" s="83" t="s">
        <v>408</v>
      </c>
    </row>
    <row r="46" ht="15.0" customHeight="1">
      <c r="A46" s="83" t="s">
        <v>408</v>
      </c>
      <c r="B46" s="83" t="s">
        <v>52</v>
      </c>
      <c r="C46" s="83" t="s">
        <v>5450</v>
      </c>
      <c r="D46" s="83">
        <v>8.0</v>
      </c>
      <c r="E46" s="83">
        <v>8.0</v>
      </c>
      <c r="F46" s="83" t="s">
        <v>408</v>
      </c>
    </row>
    <row r="47" ht="15.0" customHeight="1">
      <c r="A47" s="83" t="s">
        <v>4495</v>
      </c>
      <c r="B47" s="83" t="s">
        <v>52</v>
      </c>
      <c r="C47" s="83" t="s">
        <v>5451</v>
      </c>
      <c r="D47" s="83">
        <v>80.0</v>
      </c>
      <c r="E47" s="83">
        <v>80.0</v>
      </c>
      <c r="F47" s="83" t="s">
        <v>68</v>
      </c>
    </row>
    <row r="48" ht="15.0" customHeight="1">
      <c r="A48" s="83" t="s">
        <v>4495</v>
      </c>
      <c r="B48" s="83" t="s">
        <v>52</v>
      </c>
      <c r="C48" s="83" t="s">
        <v>5452</v>
      </c>
      <c r="D48" s="83">
        <v>24.0</v>
      </c>
      <c r="E48" s="83">
        <v>24.0</v>
      </c>
      <c r="F48" s="83" t="s">
        <v>68</v>
      </c>
    </row>
    <row r="49" ht="15.0" customHeight="1">
      <c r="A49" s="83" t="s">
        <v>4496</v>
      </c>
      <c r="B49" s="83" t="s">
        <v>52</v>
      </c>
      <c r="C49" s="83" t="s">
        <v>5453</v>
      </c>
      <c r="D49" s="83">
        <v>8.0</v>
      </c>
      <c r="E49" s="83">
        <v>8.0</v>
      </c>
      <c r="F49" s="83" t="s">
        <v>69</v>
      </c>
    </row>
    <row r="50" ht="15.0" customHeight="1">
      <c r="A50" s="83" t="s">
        <v>70</v>
      </c>
      <c r="B50" s="83" t="s">
        <v>52</v>
      </c>
      <c r="C50" s="83" t="s">
        <v>5454</v>
      </c>
      <c r="D50" s="83">
        <v>8.0</v>
      </c>
      <c r="E50" s="83">
        <v>8.0</v>
      </c>
      <c r="F50" s="83" t="s">
        <v>70</v>
      </c>
    </row>
    <row r="51" ht="15.0" customHeight="1">
      <c r="A51" s="83" t="s">
        <v>438</v>
      </c>
      <c r="B51" s="83" t="s">
        <v>52</v>
      </c>
      <c r="C51" s="83" t="s">
        <v>4833</v>
      </c>
      <c r="D51" s="83" t="s">
        <v>5434</v>
      </c>
      <c r="E51" s="83">
        <v>8.0</v>
      </c>
      <c r="F51" s="83" t="s">
        <v>438</v>
      </c>
    </row>
    <row r="52" ht="15.0" customHeight="1">
      <c r="A52" s="83" t="s">
        <v>438</v>
      </c>
      <c r="B52" s="83" t="s">
        <v>52</v>
      </c>
      <c r="C52" s="83" t="s">
        <v>5455</v>
      </c>
      <c r="D52" s="83">
        <v>30.0</v>
      </c>
      <c r="E52" s="83">
        <v>30.0</v>
      </c>
      <c r="F52" s="83" t="s">
        <v>438</v>
      </c>
    </row>
    <row r="53" ht="15.0" customHeight="1">
      <c r="A53" s="83" t="s">
        <v>438</v>
      </c>
      <c r="B53" s="83" t="s">
        <v>52</v>
      </c>
      <c r="C53" s="83" t="s">
        <v>5456</v>
      </c>
      <c r="D53" s="83">
        <v>30.0</v>
      </c>
      <c r="E53" s="83">
        <v>30.0</v>
      </c>
      <c r="F53" s="83" t="s">
        <v>438</v>
      </c>
    </row>
    <row r="54" ht="15.0" customHeight="1">
      <c r="A54" s="83" t="s">
        <v>4498</v>
      </c>
      <c r="B54" s="83" t="s">
        <v>52</v>
      </c>
      <c r="C54" s="83" t="s">
        <v>4833</v>
      </c>
      <c r="D54" s="83" t="s">
        <v>5434</v>
      </c>
      <c r="E54" s="83">
        <v>16.0</v>
      </c>
      <c r="F54" s="83" t="s">
        <v>72</v>
      </c>
    </row>
    <row r="55" ht="15.0" customHeight="1">
      <c r="A55" s="83" t="s">
        <v>4498</v>
      </c>
      <c r="B55" s="83" t="s">
        <v>52</v>
      </c>
      <c r="C55" s="83" t="s">
        <v>5457</v>
      </c>
      <c r="D55" s="83">
        <v>30.0</v>
      </c>
      <c r="E55" s="83">
        <v>30.0</v>
      </c>
      <c r="F55" s="83" t="s">
        <v>72</v>
      </c>
    </row>
    <row r="56" ht="15.0" customHeight="1">
      <c r="A56" s="83" t="s">
        <v>1591</v>
      </c>
      <c r="B56" s="83" t="s">
        <v>52</v>
      </c>
      <c r="C56" s="83" t="s">
        <v>5458</v>
      </c>
      <c r="D56" s="83">
        <v>8.0</v>
      </c>
      <c r="E56" s="83">
        <v>8.0</v>
      </c>
      <c r="F56" s="83" t="s">
        <v>73</v>
      </c>
    </row>
    <row r="57" ht="15.0" customHeight="1">
      <c r="A57" s="83" t="s">
        <v>1591</v>
      </c>
      <c r="B57" s="83" t="s">
        <v>52</v>
      </c>
      <c r="C57" s="83" t="s">
        <v>5459</v>
      </c>
      <c r="D57" s="83">
        <v>24.0</v>
      </c>
      <c r="E57" s="83">
        <v>24.0</v>
      </c>
      <c r="F57" s="83" t="s">
        <v>73</v>
      </c>
    </row>
    <row r="58" ht="15.0" customHeight="1">
      <c r="A58" s="83" t="s">
        <v>74</v>
      </c>
      <c r="B58" s="83" t="s">
        <v>52</v>
      </c>
      <c r="C58" s="83" t="s">
        <v>5460</v>
      </c>
      <c r="D58" s="83">
        <v>80.0</v>
      </c>
      <c r="E58" s="83">
        <v>80.0</v>
      </c>
      <c r="F58" s="83" t="s">
        <v>74</v>
      </c>
    </row>
    <row r="59" ht="15.0" customHeight="1">
      <c r="A59" s="83" t="s">
        <v>74</v>
      </c>
      <c r="B59" s="83" t="s">
        <v>52</v>
      </c>
      <c r="C59" s="83" t="s">
        <v>5444</v>
      </c>
      <c r="D59" s="83">
        <v>40.0</v>
      </c>
      <c r="E59" s="83">
        <v>40.0</v>
      </c>
      <c r="F59" s="83" t="s">
        <v>74</v>
      </c>
    </row>
    <row r="60" ht="15.0" customHeight="1">
      <c r="A60" s="83" t="s">
        <v>3898</v>
      </c>
      <c r="B60" s="83" t="s">
        <v>52</v>
      </c>
      <c r="C60" s="83" t="s">
        <v>5461</v>
      </c>
      <c r="D60" s="83" t="s">
        <v>5462</v>
      </c>
      <c r="E60" s="83">
        <v>24.0</v>
      </c>
      <c r="F60" s="83" t="s">
        <v>4502</v>
      </c>
    </row>
    <row r="61" ht="15.0" customHeight="1">
      <c r="A61" s="83" t="s">
        <v>3898</v>
      </c>
      <c r="B61" s="83" t="s">
        <v>52</v>
      </c>
      <c r="C61" s="83" t="s">
        <v>5463</v>
      </c>
      <c r="D61" s="83" t="s">
        <v>5464</v>
      </c>
      <c r="E61" s="83">
        <v>8.0</v>
      </c>
      <c r="F61" s="83" t="s">
        <v>4502</v>
      </c>
    </row>
    <row r="62" ht="15.0" customHeight="1">
      <c r="A62" s="83" t="s">
        <v>4214</v>
      </c>
      <c r="B62" s="83" t="s">
        <v>52</v>
      </c>
      <c r="C62" s="83" t="s">
        <v>5423</v>
      </c>
      <c r="D62" s="83">
        <v>8.0</v>
      </c>
      <c r="E62" s="83">
        <v>24.0</v>
      </c>
      <c r="F62" s="83" t="s">
        <v>77</v>
      </c>
    </row>
    <row r="63" ht="15.0" customHeight="1">
      <c r="A63" s="90" t="s">
        <v>4503</v>
      </c>
      <c r="B63" s="90" t="s">
        <v>52</v>
      </c>
      <c r="C63" s="83" t="s">
        <v>5465</v>
      </c>
      <c r="D63" s="83">
        <v>8.0</v>
      </c>
      <c r="E63" s="83">
        <v>8.0</v>
      </c>
      <c r="F63" s="83" t="s">
        <v>78</v>
      </c>
    </row>
    <row r="64" ht="15.0" customHeight="1">
      <c r="A64" s="83" t="s">
        <v>79</v>
      </c>
      <c r="B64" s="83" t="s">
        <v>52</v>
      </c>
      <c r="C64" s="83" t="s">
        <v>5466</v>
      </c>
      <c r="D64" s="83">
        <v>30.0</v>
      </c>
      <c r="E64" s="83">
        <v>90.0</v>
      </c>
      <c r="F64" s="83" t="s">
        <v>79</v>
      </c>
    </row>
    <row r="65" ht="15.0" customHeight="1">
      <c r="A65" s="83" t="s">
        <v>3917</v>
      </c>
      <c r="B65" s="83" t="s">
        <v>52</v>
      </c>
      <c r="C65" s="83" t="s">
        <v>5467</v>
      </c>
      <c r="D65" s="83">
        <v>8.0</v>
      </c>
      <c r="E65" s="83">
        <v>8.0</v>
      </c>
      <c r="F65" s="83" t="s">
        <v>80</v>
      </c>
    </row>
    <row r="66" ht="15.0" customHeight="1">
      <c r="A66" s="83" t="s">
        <v>3928</v>
      </c>
      <c r="B66" s="83" t="s">
        <v>52</v>
      </c>
      <c r="C66" s="83" t="s">
        <v>5468</v>
      </c>
      <c r="D66" s="83">
        <v>400.0</v>
      </c>
      <c r="E66" s="83">
        <v>400.0</v>
      </c>
      <c r="F66" s="83" t="s">
        <v>1717</v>
      </c>
    </row>
    <row r="67" ht="15.0" customHeight="1">
      <c r="A67" s="83" t="s">
        <v>3932</v>
      </c>
      <c r="B67" s="83" t="s">
        <v>52</v>
      </c>
      <c r="C67" s="83" t="s">
        <v>5469</v>
      </c>
      <c r="D67" s="83">
        <v>24.0</v>
      </c>
      <c r="E67" s="83">
        <v>24.0</v>
      </c>
      <c r="F67" s="83" t="s">
        <v>497</v>
      </c>
    </row>
    <row r="68" ht="15.0" customHeight="1">
      <c r="A68" s="83" t="s">
        <v>4739</v>
      </c>
      <c r="B68" s="90" t="s">
        <v>52</v>
      </c>
      <c r="C68" s="83" t="s">
        <v>5470</v>
      </c>
      <c r="D68" s="83">
        <v>8.0</v>
      </c>
      <c r="E68" s="83">
        <v>8.0</v>
      </c>
      <c r="F68" s="83" t="s">
        <v>83</v>
      </c>
    </row>
    <row r="69" ht="15.0" customHeight="1">
      <c r="A69" s="114" t="s">
        <v>4007</v>
      </c>
      <c r="B69" s="114" t="s">
        <v>86</v>
      </c>
      <c r="C69" s="114" t="s">
        <v>5471</v>
      </c>
      <c r="D69" s="404">
        <v>8.0</v>
      </c>
      <c r="E69" s="405">
        <v>32.0</v>
      </c>
      <c r="F69" s="83" t="s">
        <v>89</v>
      </c>
    </row>
    <row r="70" ht="15.0" customHeight="1">
      <c r="A70" s="114" t="s">
        <v>90</v>
      </c>
      <c r="B70" s="114" t="s">
        <v>86</v>
      </c>
      <c r="C70" s="114" t="s">
        <v>5472</v>
      </c>
      <c r="D70" s="404" t="s">
        <v>5473</v>
      </c>
      <c r="E70" s="405">
        <v>32.0</v>
      </c>
      <c r="F70" s="83" t="s">
        <v>90</v>
      </c>
    </row>
    <row r="71" ht="15.0" customHeight="1">
      <c r="A71" s="114" t="s">
        <v>5474</v>
      </c>
      <c r="B71" s="114" t="s">
        <v>86</v>
      </c>
      <c r="C71" s="114" t="s">
        <v>5475</v>
      </c>
      <c r="D71" s="404">
        <v>50.0</v>
      </c>
      <c r="E71" s="405">
        <v>25.0</v>
      </c>
      <c r="F71" s="83" t="s">
        <v>90</v>
      </c>
    </row>
    <row r="72" ht="15.0" customHeight="1">
      <c r="A72" s="83" t="s">
        <v>4265</v>
      </c>
      <c r="B72" s="83" t="s">
        <v>86</v>
      </c>
      <c r="C72" s="83" t="s">
        <v>5476</v>
      </c>
      <c r="D72" s="398">
        <v>80.0</v>
      </c>
      <c r="E72" s="399">
        <v>80.0</v>
      </c>
      <c r="F72" s="83" t="s">
        <v>91</v>
      </c>
    </row>
    <row r="73" ht="15.0" customHeight="1">
      <c r="A73" s="83" t="s">
        <v>4265</v>
      </c>
      <c r="B73" s="83" t="s">
        <v>86</v>
      </c>
      <c r="C73" s="83" t="s">
        <v>5477</v>
      </c>
      <c r="D73" s="398" t="s">
        <v>5478</v>
      </c>
      <c r="E73" s="399">
        <v>16.0</v>
      </c>
      <c r="F73" s="83" t="s">
        <v>91</v>
      </c>
    </row>
    <row r="74" ht="15.0" customHeight="1">
      <c r="A74" s="83" t="s">
        <v>4265</v>
      </c>
      <c r="B74" s="83" t="s">
        <v>86</v>
      </c>
      <c r="C74" s="83" t="s">
        <v>5479</v>
      </c>
      <c r="D74" s="398">
        <v>8.0</v>
      </c>
      <c r="E74" s="399">
        <v>8.0</v>
      </c>
      <c r="F74" s="83" t="s">
        <v>91</v>
      </c>
    </row>
    <row r="75" ht="15.0" customHeight="1">
      <c r="A75" s="83" t="s">
        <v>4265</v>
      </c>
      <c r="B75" s="83" t="s">
        <v>86</v>
      </c>
      <c r="C75" s="83" t="s">
        <v>5480</v>
      </c>
      <c r="D75" s="398" t="s">
        <v>5481</v>
      </c>
      <c r="E75" s="399">
        <v>17.0</v>
      </c>
      <c r="F75" s="83" t="s">
        <v>91</v>
      </c>
    </row>
    <row r="76" ht="15.0" customHeight="1">
      <c r="A76" s="83" t="s">
        <v>4265</v>
      </c>
      <c r="B76" s="83" t="s">
        <v>86</v>
      </c>
      <c r="C76" s="83" t="s">
        <v>5482</v>
      </c>
      <c r="D76" s="398" t="s">
        <v>5483</v>
      </c>
      <c r="E76" s="399">
        <v>13.0</v>
      </c>
      <c r="F76" s="83" t="s">
        <v>91</v>
      </c>
    </row>
    <row r="77" ht="15.0" customHeight="1">
      <c r="A77" s="83" t="s">
        <v>4265</v>
      </c>
      <c r="B77" s="83" t="s">
        <v>86</v>
      </c>
      <c r="C77" s="83" t="s">
        <v>5484</v>
      </c>
      <c r="D77" s="398">
        <v>8.0</v>
      </c>
      <c r="E77" s="399">
        <v>8.0</v>
      </c>
      <c r="F77" s="83" t="s">
        <v>91</v>
      </c>
    </row>
    <row r="78" ht="15.0" customHeight="1">
      <c r="A78" s="83" t="s">
        <v>4269</v>
      </c>
      <c r="B78" s="83" t="s">
        <v>86</v>
      </c>
      <c r="C78" s="83" t="s">
        <v>5485</v>
      </c>
      <c r="D78" s="398">
        <v>8.0</v>
      </c>
      <c r="E78" s="399">
        <v>24.0</v>
      </c>
      <c r="F78" s="83" t="s">
        <v>93</v>
      </c>
    </row>
    <row r="79" ht="15.0" customHeight="1">
      <c r="A79" s="83" t="s">
        <v>5237</v>
      </c>
      <c r="B79" s="83" t="s">
        <v>86</v>
      </c>
      <c r="C79" s="83" t="s">
        <v>5486</v>
      </c>
      <c r="D79" s="398">
        <v>80.0</v>
      </c>
      <c r="E79" s="399">
        <v>80.0</v>
      </c>
      <c r="F79" s="83" t="s">
        <v>93</v>
      </c>
    </row>
    <row r="80" ht="15.0" customHeight="1">
      <c r="A80" s="83" t="s">
        <v>4509</v>
      </c>
      <c r="B80" s="83" t="s">
        <v>86</v>
      </c>
      <c r="C80" s="83" t="s">
        <v>5487</v>
      </c>
      <c r="D80" s="398" t="s">
        <v>5434</v>
      </c>
      <c r="E80" s="399">
        <v>4.0</v>
      </c>
      <c r="F80" s="83" t="s">
        <v>94</v>
      </c>
    </row>
    <row r="81" ht="15.0" customHeight="1">
      <c r="A81" s="83" t="s">
        <v>4509</v>
      </c>
      <c r="B81" s="83" t="s">
        <v>86</v>
      </c>
      <c r="C81" s="83" t="s">
        <v>5488</v>
      </c>
      <c r="D81" s="398" t="s">
        <v>5434</v>
      </c>
      <c r="E81" s="399">
        <v>4.0</v>
      </c>
      <c r="F81" s="83" t="s">
        <v>94</v>
      </c>
    </row>
    <row r="82" ht="15.0" customHeight="1">
      <c r="A82" s="114" t="s">
        <v>96</v>
      </c>
      <c r="B82" s="114" t="s">
        <v>86</v>
      </c>
      <c r="C82" s="114" t="s">
        <v>5489</v>
      </c>
      <c r="D82" s="404">
        <v>80.0</v>
      </c>
      <c r="E82" s="405">
        <v>80.0</v>
      </c>
      <c r="F82" s="83" t="s">
        <v>96</v>
      </c>
    </row>
    <row r="83" ht="15.0" customHeight="1">
      <c r="A83" s="114" t="s">
        <v>96</v>
      </c>
      <c r="B83" s="114" t="s">
        <v>86</v>
      </c>
      <c r="C83" s="114" t="s">
        <v>5490</v>
      </c>
      <c r="D83" s="404">
        <v>8.0</v>
      </c>
      <c r="E83" s="405">
        <v>16.0</v>
      </c>
      <c r="F83" s="83" t="s">
        <v>96</v>
      </c>
    </row>
    <row r="84" ht="15.0" customHeight="1">
      <c r="A84" s="380" t="s">
        <v>99</v>
      </c>
      <c r="B84" s="114" t="s">
        <v>86</v>
      </c>
      <c r="C84" s="114" t="s">
        <v>5491</v>
      </c>
      <c r="D84" s="404">
        <v>8.0</v>
      </c>
      <c r="E84" s="405">
        <v>24.0</v>
      </c>
      <c r="F84" s="83" t="s">
        <v>99</v>
      </c>
    </row>
    <row r="85" ht="15.0" customHeight="1">
      <c r="A85" s="380" t="s">
        <v>99</v>
      </c>
      <c r="B85" s="114" t="s">
        <v>86</v>
      </c>
      <c r="C85" s="114" t="s">
        <v>5492</v>
      </c>
      <c r="D85" s="404">
        <v>30.0</v>
      </c>
      <c r="E85" s="405">
        <v>30.0</v>
      </c>
      <c r="F85" s="83" t="s">
        <v>99</v>
      </c>
    </row>
    <row r="86" ht="15.0" customHeight="1">
      <c r="A86" s="380" t="s">
        <v>99</v>
      </c>
      <c r="B86" s="114" t="s">
        <v>86</v>
      </c>
      <c r="C86" s="114" t="s">
        <v>5493</v>
      </c>
      <c r="D86" s="404">
        <v>8.0</v>
      </c>
      <c r="E86" s="405">
        <v>70.0</v>
      </c>
      <c r="F86" s="83" t="s">
        <v>99</v>
      </c>
    </row>
    <row r="87" ht="15.0" customHeight="1">
      <c r="A87" s="114" t="s">
        <v>99</v>
      </c>
      <c r="B87" s="114" t="s">
        <v>86</v>
      </c>
      <c r="C87" s="114" t="s">
        <v>5494</v>
      </c>
      <c r="D87" s="404">
        <v>20.0</v>
      </c>
      <c r="E87" s="405">
        <v>20.0</v>
      </c>
      <c r="F87" s="83" t="s">
        <v>99</v>
      </c>
    </row>
    <row r="88" ht="15.0" customHeight="1">
      <c r="A88" s="83" t="s">
        <v>103</v>
      </c>
      <c r="B88" s="83" t="s">
        <v>86</v>
      </c>
      <c r="C88" s="83" t="s">
        <v>5495</v>
      </c>
      <c r="D88" s="398">
        <f>8*10</f>
        <v>80</v>
      </c>
      <c r="E88" s="399">
        <f>D88/1</f>
        <v>80</v>
      </c>
      <c r="F88" s="83" t="s">
        <v>103</v>
      </c>
    </row>
    <row r="89" ht="15.0" customHeight="1">
      <c r="A89" s="83" t="s">
        <v>103</v>
      </c>
      <c r="B89" s="83" t="s">
        <v>86</v>
      </c>
      <c r="C89" s="83" t="s">
        <v>5496</v>
      </c>
      <c r="D89" s="398">
        <v>10.0</v>
      </c>
      <c r="E89" s="399">
        <v>10.0</v>
      </c>
      <c r="F89" s="83" t="s">
        <v>103</v>
      </c>
    </row>
    <row r="90" ht="15.0" customHeight="1">
      <c r="A90" s="159" t="s">
        <v>2727</v>
      </c>
      <c r="B90" s="159" t="s">
        <v>86</v>
      </c>
      <c r="C90" s="159" t="s">
        <v>5497</v>
      </c>
      <c r="D90" s="160">
        <v>80.0</v>
      </c>
      <c r="E90" s="400">
        <v>80.0</v>
      </c>
      <c r="F90" s="83" t="s">
        <v>2727</v>
      </c>
    </row>
    <row r="91" ht="15.0" customHeight="1">
      <c r="A91" s="159" t="s">
        <v>2727</v>
      </c>
      <c r="B91" s="159" t="s">
        <v>86</v>
      </c>
      <c r="C91" s="159" t="s">
        <v>5498</v>
      </c>
      <c r="D91" s="160">
        <v>120.0</v>
      </c>
      <c r="E91" s="400">
        <v>120.0</v>
      </c>
      <c r="F91" s="83" t="s">
        <v>2727</v>
      </c>
    </row>
    <row r="92" ht="15.0" customHeight="1">
      <c r="A92" s="159" t="s">
        <v>2624</v>
      </c>
      <c r="B92" s="159" t="s">
        <v>86</v>
      </c>
      <c r="C92" s="159" t="s">
        <v>5499</v>
      </c>
      <c r="D92" s="160">
        <v>30.0</v>
      </c>
      <c r="E92" s="400">
        <v>30.0</v>
      </c>
      <c r="F92" s="83" t="s">
        <v>2624</v>
      </c>
    </row>
    <row r="93" ht="15.0" customHeight="1">
      <c r="A93" s="159" t="s">
        <v>2624</v>
      </c>
      <c r="B93" s="159" t="s">
        <v>86</v>
      </c>
      <c r="C93" s="159" t="s">
        <v>5500</v>
      </c>
      <c r="D93" s="160">
        <v>30.0</v>
      </c>
      <c r="E93" s="400">
        <v>30.0</v>
      </c>
      <c r="F93" s="83" t="s">
        <v>2624</v>
      </c>
    </row>
    <row r="94" ht="15.0" customHeight="1">
      <c r="A94" s="159" t="s">
        <v>2624</v>
      </c>
      <c r="B94" s="159" t="s">
        <v>86</v>
      </c>
      <c r="C94" s="159" t="s">
        <v>5501</v>
      </c>
      <c r="D94" s="160" t="s">
        <v>5502</v>
      </c>
      <c r="E94" s="400">
        <v>80.0</v>
      </c>
      <c r="F94" s="83" t="s">
        <v>2624</v>
      </c>
    </row>
    <row r="95" ht="15.0" customHeight="1">
      <c r="A95" s="159" t="s">
        <v>2733</v>
      </c>
      <c r="B95" s="159" t="s">
        <v>86</v>
      </c>
      <c r="C95" s="159" t="s">
        <v>5419</v>
      </c>
      <c r="D95" s="160" t="s">
        <v>5503</v>
      </c>
      <c r="E95" s="400">
        <v>40.0</v>
      </c>
      <c r="F95" s="83" t="s">
        <v>2733</v>
      </c>
    </row>
    <row r="96" ht="15.75" customHeight="1">
      <c r="A96" s="159" t="s">
        <v>4351</v>
      </c>
      <c r="B96" s="159" t="s">
        <v>86</v>
      </c>
      <c r="C96" s="159" t="s">
        <v>5493</v>
      </c>
      <c r="D96" s="160">
        <v>80.0</v>
      </c>
      <c r="E96" s="400">
        <v>80.0</v>
      </c>
      <c r="F96" s="83" t="s">
        <v>4351</v>
      </c>
    </row>
    <row r="97" ht="15.75" customHeight="1">
      <c r="A97" s="61"/>
      <c r="B97" s="458"/>
      <c r="C97" s="458"/>
      <c r="D97" s="459"/>
      <c r="E97" s="459">
        <f>SUM(E12:E96)</f>
        <v>2633</v>
      </c>
    </row>
    <row r="98" ht="15.75" customHeight="1">
      <c r="A98" s="46"/>
      <c r="B98" s="46"/>
      <c r="C98" s="47"/>
      <c r="D98" s="47"/>
      <c r="E98" s="47"/>
      <c r="F98" s="1"/>
      <c r="G98" s="1"/>
      <c r="H98" s="1"/>
    </row>
    <row r="99" ht="15.75" customHeight="1">
      <c r="A99" s="179" t="s">
        <v>680</v>
      </c>
      <c r="B99" s="180"/>
      <c r="C99" s="180"/>
      <c r="D99" s="180"/>
      <c r="E99" s="180"/>
      <c r="F99" s="180"/>
      <c r="G99" s="180"/>
      <c r="H99" s="180"/>
      <c r="I99" s="46"/>
      <c r="J99" s="46"/>
      <c r="K99" s="46"/>
      <c r="L99" s="46"/>
      <c r="M99" s="46"/>
      <c r="N99" s="46"/>
      <c r="O99" s="46"/>
      <c r="P99" s="46"/>
      <c r="Q99" s="46"/>
      <c r="R99" s="46"/>
      <c r="S99" s="46"/>
      <c r="T99" s="46"/>
      <c r="U99" s="46"/>
      <c r="V99" s="46"/>
      <c r="W99" s="46"/>
      <c r="X99" s="46"/>
      <c r="Y99" s="46"/>
    </row>
    <row r="100" ht="15.75" customHeight="1">
      <c r="A100" s="46"/>
      <c r="B100" s="46"/>
      <c r="C100" s="47"/>
      <c r="D100" s="47"/>
      <c r="E100" s="1"/>
      <c r="F100" s="1"/>
      <c r="G100" s="1"/>
      <c r="H100" s="1"/>
    </row>
    <row r="101" ht="15.75" customHeight="1">
      <c r="A101" s="46"/>
      <c r="B101" s="46"/>
      <c r="C101" s="47"/>
      <c r="D101" s="47"/>
      <c r="E101" s="47"/>
      <c r="F101" s="1"/>
      <c r="G101" s="1"/>
      <c r="H101" s="1"/>
    </row>
    <row r="102" ht="15.75" customHeight="1">
      <c r="A102" s="46"/>
      <c r="B102" s="46"/>
      <c r="C102" s="47"/>
      <c r="D102" s="47"/>
      <c r="E102" s="1"/>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c r="A221" s="46"/>
      <c r="B221" s="46"/>
      <c r="C221" s="47"/>
      <c r="D221" s="47"/>
      <c r="E221" s="47"/>
      <c r="F221" s="1"/>
      <c r="G221" s="1"/>
      <c r="H221" s="1"/>
    </row>
    <row r="222" ht="15.75" customHeight="1">
      <c r="A222" s="46"/>
      <c r="B222" s="46"/>
      <c r="C222" s="47"/>
      <c r="D222" s="47"/>
      <c r="E222" s="47"/>
      <c r="F222" s="1"/>
      <c r="G222" s="1"/>
      <c r="H222" s="1"/>
    </row>
    <row r="223" ht="15.75" customHeight="1">
      <c r="A223" s="46"/>
      <c r="B223" s="46"/>
      <c r="C223" s="47"/>
      <c r="D223" s="47"/>
      <c r="E223" s="47"/>
      <c r="F223" s="1"/>
      <c r="G223" s="1"/>
      <c r="H223" s="1"/>
    </row>
    <row r="224" ht="15.75" customHeight="1">
      <c r="A224" s="46"/>
      <c r="B224" s="46"/>
      <c r="C224" s="47"/>
      <c r="D224" s="47"/>
      <c r="E224" s="47"/>
      <c r="F224" s="1"/>
      <c r="G224" s="1"/>
      <c r="H224" s="1"/>
    </row>
    <row r="225" ht="15.75" customHeight="1">
      <c r="A225" s="46"/>
      <c r="B225" s="46"/>
      <c r="C225" s="47"/>
      <c r="D225" s="47"/>
      <c r="E225" s="47"/>
      <c r="F225" s="1"/>
      <c r="G225" s="1"/>
      <c r="H225" s="1"/>
    </row>
    <row r="226" ht="15.75" customHeight="1">
      <c r="A226" s="46"/>
      <c r="B226" s="46"/>
      <c r="C226" s="47"/>
      <c r="D226" s="47"/>
      <c r="E226" s="47"/>
      <c r="F226" s="1"/>
      <c r="G226" s="1"/>
      <c r="H226" s="1"/>
    </row>
    <row r="227" ht="15.75" customHeight="1">
      <c r="A227" s="46"/>
      <c r="B227" s="46"/>
      <c r="C227" s="47"/>
      <c r="D227" s="47"/>
      <c r="E227" s="47"/>
      <c r="F227" s="1"/>
      <c r="G227" s="1"/>
      <c r="H227" s="1"/>
    </row>
    <row r="228" ht="15.75" customHeight="1">
      <c r="A228" s="46"/>
      <c r="B228" s="46"/>
      <c r="C228" s="47"/>
      <c r="D228" s="47"/>
      <c r="E228" s="47"/>
      <c r="F228" s="1"/>
      <c r="G228" s="1"/>
      <c r="H228" s="1"/>
    </row>
    <row r="229" ht="15.75" customHeight="1">
      <c r="A229" s="46"/>
      <c r="B229" s="46"/>
      <c r="C229" s="47"/>
      <c r="D229" s="47"/>
      <c r="E229" s="47"/>
      <c r="F229" s="1"/>
      <c r="G229" s="1"/>
      <c r="H229" s="1"/>
    </row>
    <row r="230" ht="15.75" customHeight="1">
      <c r="A230" s="46"/>
      <c r="B230" s="46"/>
      <c r="C230" s="47"/>
      <c r="D230" s="47"/>
      <c r="E230" s="47"/>
      <c r="F230" s="1"/>
      <c r="G230" s="1"/>
      <c r="H230" s="1"/>
    </row>
    <row r="231" ht="15.75" customHeight="1">
      <c r="A231" s="46"/>
      <c r="B231" s="46"/>
      <c r="C231" s="47"/>
      <c r="D231" s="47"/>
      <c r="E231" s="47"/>
      <c r="F231" s="1"/>
      <c r="G231" s="1"/>
      <c r="H231" s="1"/>
    </row>
    <row r="232" ht="15.75" customHeight="1">
      <c r="A232" s="46"/>
      <c r="B232" s="46"/>
      <c r="C232" s="47"/>
      <c r="D232" s="47"/>
      <c r="E232" s="47"/>
      <c r="F232" s="1"/>
      <c r="G232" s="1"/>
      <c r="H232" s="1"/>
    </row>
    <row r="233" ht="15.75" customHeight="1">
      <c r="A233" s="46"/>
      <c r="B233" s="46"/>
      <c r="C233" s="47"/>
      <c r="D233" s="47"/>
      <c r="E233" s="47"/>
      <c r="F233" s="1"/>
      <c r="G233" s="1"/>
      <c r="H233" s="1"/>
    </row>
    <row r="234" ht="15.75" customHeight="1">
      <c r="A234" s="46"/>
      <c r="B234" s="46"/>
      <c r="C234" s="47"/>
      <c r="D234" s="47"/>
      <c r="E234" s="47"/>
      <c r="F234" s="1"/>
      <c r="G234" s="1"/>
      <c r="H234" s="1"/>
    </row>
    <row r="235" ht="15.75" customHeight="1">
      <c r="A235" s="46"/>
      <c r="B235" s="46"/>
      <c r="C235" s="47"/>
      <c r="D235" s="47"/>
      <c r="E235" s="47"/>
      <c r="F235" s="1"/>
      <c r="G235" s="1"/>
      <c r="H235" s="1"/>
    </row>
    <row r="236" ht="15.75" customHeight="1">
      <c r="A236" s="46"/>
      <c r="B236" s="46"/>
      <c r="C236" s="47"/>
      <c r="D236" s="47"/>
      <c r="E236" s="47"/>
      <c r="F236" s="1"/>
      <c r="G236" s="1"/>
      <c r="H236" s="1"/>
    </row>
    <row r="237" ht="15.75" customHeight="1">
      <c r="A237" s="46"/>
      <c r="B237" s="46"/>
      <c r="C237" s="47"/>
      <c r="D237" s="47"/>
      <c r="E237" s="47"/>
      <c r="F237" s="1"/>
      <c r="G237" s="1"/>
      <c r="H237" s="1"/>
    </row>
    <row r="238" ht="15.75" customHeight="1">
      <c r="A238" s="46"/>
      <c r="B238" s="46"/>
      <c r="C238" s="47"/>
      <c r="D238" s="47"/>
      <c r="E238" s="47"/>
      <c r="F238" s="1"/>
      <c r="G238" s="1"/>
      <c r="H238" s="1"/>
    </row>
    <row r="239" ht="15.75" customHeight="1">
      <c r="A239" s="46"/>
      <c r="B239" s="46"/>
      <c r="C239" s="47"/>
      <c r="D239" s="47"/>
      <c r="E239" s="47"/>
      <c r="F239" s="1"/>
      <c r="G239" s="1"/>
      <c r="H239" s="1"/>
    </row>
    <row r="240" ht="15.75" customHeight="1">
      <c r="A240" s="46"/>
      <c r="B240" s="46"/>
      <c r="C240" s="47"/>
      <c r="D240" s="47"/>
      <c r="E240" s="47"/>
      <c r="F240" s="1"/>
      <c r="G240" s="1"/>
      <c r="H240" s="1"/>
    </row>
    <row r="241" ht="15.75" customHeight="1">
      <c r="A241" s="46"/>
      <c r="B241" s="46"/>
      <c r="C241" s="47"/>
      <c r="D241" s="47"/>
      <c r="E241" s="47"/>
      <c r="F241" s="1"/>
      <c r="G241" s="1"/>
      <c r="H241" s="1"/>
    </row>
    <row r="242" ht="15.75" customHeight="1">
      <c r="A242" s="46"/>
      <c r="B242" s="46"/>
      <c r="C242" s="47"/>
      <c r="D242" s="47"/>
      <c r="E242" s="47"/>
      <c r="F242" s="1"/>
      <c r="G242" s="1"/>
      <c r="H242" s="1"/>
    </row>
    <row r="243" ht="15.75" customHeight="1">
      <c r="A243" s="46"/>
      <c r="B243" s="46"/>
      <c r="C243" s="47"/>
      <c r="D243" s="47"/>
      <c r="E243" s="47"/>
      <c r="F243" s="1"/>
      <c r="G243" s="1"/>
      <c r="H243" s="1"/>
    </row>
    <row r="244" ht="15.75" customHeight="1">
      <c r="A244" s="46"/>
      <c r="B244" s="46"/>
      <c r="C244" s="47"/>
      <c r="D244" s="47"/>
      <c r="E244" s="47"/>
      <c r="F244" s="1"/>
      <c r="G244" s="1"/>
      <c r="H244" s="1"/>
    </row>
    <row r="245" ht="15.75" customHeight="1">
      <c r="A245" s="46"/>
      <c r="B245" s="46"/>
      <c r="C245" s="47"/>
      <c r="D245" s="47"/>
      <c r="E245" s="47"/>
      <c r="F245" s="1"/>
      <c r="G245" s="1"/>
      <c r="H245" s="1"/>
    </row>
    <row r="246" ht="15.75" customHeight="1">
      <c r="A246" s="46"/>
      <c r="B246" s="46"/>
      <c r="C246" s="47"/>
      <c r="D246" s="47"/>
      <c r="E246" s="47"/>
      <c r="F246" s="1"/>
      <c r="G246" s="1"/>
      <c r="H246" s="1"/>
    </row>
    <row r="247" ht="15.75" customHeight="1">
      <c r="A247" s="46"/>
      <c r="B247" s="46"/>
      <c r="C247" s="47"/>
      <c r="D247" s="47"/>
      <c r="E247" s="47"/>
      <c r="F247" s="1"/>
      <c r="G247" s="1"/>
      <c r="H247" s="1"/>
    </row>
    <row r="248" ht="15.75" customHeight="1">
      <c r="A248" s="46"/>
      <c r="B248" s="46"/>
      <c r="C248" s="47"/>
      <c r="D248" s="47"/>
      <c r="E248" s="47"/>
      <c r="F248" s="1"/>
      <c r="G248" s="1"/>
      <c r="H248" s="1"/>
    </row>
    <row r="249" ht="15.75" customHeight="1">
      <c r="A249" s="46"/>
      <c r="B249" s="46"/>
      <c r="C249" s="47"/>
      <c r="D249" s="47"/>
      <c r="E249" s="47"/>
      <c r="F249" s="1"/>
      <c r="G249" s="1"/>
      <c r="H249" s="1"/>
    </row>
    <row r="250" ht="15.75" customHeight="1">
      <c r="A250" s="46"/>
      <c r="B250" s="46"/>
      <c r="C250" s="47"/>
      <c r="D250" s="47"/>
      <c r="E250" s="47"/>
      <c r="F250" s="1"/>
      <c r="G250" s="1"/>
      <c r="H250" s="1"/>
    </row>
    <row r="251" ht="15.75" customHeight="1">
      <c r="A251" s="46"/>
      <c r="B251" s="46"/>
      <c r="C251" s="47"/>
      <c r="D251" s="47"/>
      <c r="E251" s="47"/>
      <c r="F251" s="1"/>
      <c r="G251" s="1"/>
      <c r="H251" s="1"/>
    </row>
    <row r="252" ht="15.75" customHeight="1">
      <c r="A252" s="46"/>
      <c r="B252" s="46"/>
      <c r="C252" s="47"/>
      <c r="D252" s="47"/>
      <c r="E252" s="47"/>
      <c r="F252" s="1"/>
      <c r="G252" s="1"/>
      <c r="H252" s="1"/>
    </row>
    <row r="253" ht="15.75" customHeight="1">
      <c r="A253" s="46"/>
      <c r="B253" s="46"/>
      <c r="C253" s="47"/>
      <c r="D253" s="47"/>
      <c r="E253" s="47"/>
      <c r="F253" s="1"/>
      <c r="G253" s="1"/>
      <c r="H253" s="1"/>
    </row>
    <row r="254" ht="15.75" customHeight="1">
      <c r="A254" s="46"/>
      <c r="B254" s="46"/>
      <c r="C254" s="47"/>
      <c r="D254" s="47"/>
      <c r="E254" s="47"/>
      <c r="F254" s="1"/>
      <c r="G254" s="1"/>
      <c r="H254" s="1"/>
    </row>
    <row r="255" ht="15.75" customHeight="1">
      <c r="A255" s="46"/>
      <c r="B255" s="46"/>
      <c r="C255" s="47"/>
      <c r="D255" s="47"/>
      <c r="E255" s="47"/>
      <c r="F255" s="1"/>
      <c r="G255" s="1"/>
      <c r="H255" s="1"/>
    </row>
    <row r="256" ht="15.75" customHeight="1">
      <c r="A256" s="46"/>
      <c r="B256" s="46"/>
      <c r="C256" s="47"/>
      <c r="D256" s="47"/>
      <c r="E256" s="47"/>
      <c r="F256" s="1"/>
      <c r="G256" s="1"/>
      <c r="H256" s="1"/>
    </row>
    <row r="257" ht="15.75" customHeight="1">
      <c r="A257" s="46"/>
      <c r="B257" s="46"/>
      <c r="C257" s="47"/>
      <c r="D257" s="47"/>
      <c r="E257" s="47"/>
      <c r="F257" s="1"/>
      <c r="G257" s="1"/>
      <c r="H257" s="1"/>
    </row>
    <row r="258" ht="15.75" customHeight="1">
      <c r="A258" s="46"/>
      <c r="B258" s="46"/>
      <c r="C258" s="47"/>
      <c r="D258" s="47"/>
      <c r="E258" s="47"/>
      <c r="F258" s="1"/>
      <c r="G258" s="1"/>
      <c r="H258" s="1"/>
    </row>
    <row r="259" ht="15.75" customHeight="1">
      <c r="A259" s="46"/>
      <c r="B259" s="46"/>
      <c r="C259" s="47"/>
      <c r="D259" s="47"/>
      <c r="E259" s="47"/>
      <c r="F259" s="1"/>
      <c r="G259" s="1"/>
      <c r="H259" s="1"/>
    </row>
    <row r="260" ht="15.75" customHeight="1">
      <c r="A260" s="46"/>
      <c r="B260" s="46"/>
      <c r="C260" s="47"/>
      <c r="D260" s="47"/>
      <c r="E260" s="47"/>
      <c r="F260" s="1"/>
      <c r="G260" s="1"/>
      <c r="H260" s="1"/>
    </row>
    <row r="261" ht="15.75" customHeight="1">
      <c r="A261" s="46"/>
      <c r="B261" s="46"/>
      <c r="C261" s="47"/>
      <c r="D261" s="47"/>
      <c r="E261" s="47"/>
      <c r="F261" s="1"/>
      <c r="G261" s="1"/>
      <c r="H261" s="1"/>
    </row>
    <row r="262" ht="15.75" customHeight="1">
      <c r="A262" s="46"/>
      <c r="B262" s="46"/>
      <c r="C262" s="47"/>
      <c r="D262" s="47"/>
      <c r="E262" s="47"/>
      <c r="F262" s="1"/>
      <c r="G262" s="1"/>
      <c r="H262" s="1"/>
    </row>
    <row r="263" ht="15.75" customHeight="1">
      <c r="A263" s="46"/>
      <c r="B263" s="46"/>
      <c r="C263" s="47"/>
      <c r="D263" s="47"/>
      <c r="E263" s="47"/>
      <c r="F263" s="1"/>
      <c r="G263" s="1"/>
      <c r="H263" s="1"/>
    </row>
    <row r="264" ht="15.75" customHeight="1">
      <c r="A264" s="46"/>
      <c r="B264" s="46"/>
      <c r="C264" s="47"/>
      <c r="D264" s="47"/>
      <c r="E264" s="47"/>
      <c r="F264" s="1"/>
      <c r="G264" s="1"/>
      <c r="H264" s="1"/>
    </row>
    <row r="265" ht="15.75" customHeight="1">
      <c r="A265" s="46"/>
      <c r="B265" s="46"/>
      <c r="C265" s="47"/>
      <c r="D265" s="47"/>
      <c r="E265" s="47"/>
      <c r="F265" s="1"/>
      <c r="G265" s="1"/>
      <c r="H265" s="1"/>
    </row>
    <row r="266" ht="15.75" customHeight="1">
      <c r="A266" s="46"/>
      <c r="B266" s="46"/>
      <c r="C266" s="47"/>
      <c r="D266" s="47"/>
      <c r="E266" s="47"/>
      <c r="F266" s="1"/>
      <c r="G266" s="1"/>
      <c r="H266" s="1"/>
    </row>
    <row r="267" ht="15.75" customHeight="1">
      <c r="A267" s="46"/>
      <c r="B267" s="46"/>
      <c r="C267" s="47"/>
      <c r="D267" s="47"/>
      <c r="E267" s="47"/>
      <c r="F267" s="1"/>
      <c r="G267" s="1"/>
      <c r="H267" s="1"/>
    </row>
    <row r="268" ht="15.75" customHeight="1">
      <c r="A268" s="46"/>
      <c r="B268" s="46"/>
      <c r="C268" s="47"/>
      <c r="D268" s="47"/>
      <c r="E268" s="47"/>
      <c r="F268" s="1"/>
      <c r="G268" s="1"/>
      <c r="H268" s="1"/>
    </row>
    <row r="269" ht="15.75" customHeight="1">
      <c r="A269" s="46"/>
      <c r="B269" s="46"/>
      <c r="C269" s="47"/>
      <c r="D269" s="47"/>
      <c r="E269" s="47"/>
      <c r="F269" s="1"/>
      <c r="G269" s="1"/>
      <c r="H269" s="1"/>
    </row>
    <row r="270" ht="15.75" customHeight="1">
      <c r="A270" s="46"/>
      <c r="B270" s="46"/>
      <c r="C270" s="47"/>
      <c r="D270" s="47"/>
      <c r="E270" s="47"/>
      <c r="F270" s="1"/>
      <c r="G270" s="1"/>
      <c r="H270" s="1"/>
    </row>
    <row r="271" ht="15.75" customHeight="1">
      <c r="A271" s="46"/>
      <c r="B271" s="46"/>
      <c r="C271" s="47"/>
      <c r="D271" s="47"/>
      <c r="E271" s="47"/>
      <c r="F271" s="1"/>
      <c r="G271" s="1"/>
      <c r="H271" s="1"/>
    </row>
    <row r="272" ht="15.75" customHeight="1">
      <c r="A272" s="46"/>
      <c r="B272" s="46"/>
      <c r="C272" s="47"/>
      <c r="D272" s="47"/>
      <c r="E272" s="47"/>
      <c r="F272" s="1"/>
      <c r="G272" s="1"/>
      <c r="H272" s="1"/>
    </row>
    <row r="273" ht="15.75" customHeight="1">
      <c r="A273" s="46"/>
      <c r="B273" s="46"/>
      <c r="C273" s="47"/>
      <c r="D273" s="47"/>
      <c r="E273" s="47"/>
      <c r="F273" s="1"/>
      <c r="G273" s="1"/>
      <c r="H273" s="1"/>
    </row>
    <row r="274" ht="15.75" customHeight="1">
      <c r="A274" s="46"/>
      <c r="B274" s="46"/>
      <c r="C274" s="47"/>
      <c r="D274" s="47"/>
      <c r="E274" s="47"/>
      <c r="F274" s="1"/>
      <c r="G274" s="1"/>
      <c r="H274" s="1"/>
    </row>
    <row r="275" ht="15.75" customHeight="1">
      <c r="A275" s="46"/>
      <c r="B275" s="46"/>
      <c r="C275" s="47"/>
      <c r="D275" s="47"/>
      <c r="E275" s="47"/>
      <c r="F275" s="1"/>
      <c r="G275" s="1"/>
      <c r="H275" s="1"/>
    </row>
    <row r="276" ht="15.75" customHeight="1">
      <c r="A276" s="46"/>
      <c r="B276" s="46"/>
      <c r="C276" s="47"/>
      <c r="D276" s="47"/>
      <c r="E276" s="47"/>
      <c r="F276" s="1"/>
      <c r="G276" s="1"/>
      <c r="H276" s="1"/>
    </row>
    <row r="277" ht="15.75" customHeight="1">
      <c r="A277" s="46"/>
      <c r="B277" s="46"/>
      <c r="C277" s="47"/>
      <c r="D277" s="47"/>
      <c r="E277" s="47"/>
      <c r="F277" s="1"/>
      <c r="G277" s="1"/>
      <c r="H277" s="1"/>
    </row>
    <row r="278" ht="15.75" customHeight="1">
      <c r="A278" s="46"/>
      <c r="B278" s="46"/>
      <c r="C278" s="47"/>
      <c r="D278" s="47"/>
      <c r="E278" s="47"/>
      <c r="F278" s="1"/>
      <c r="G278" s="1"/>
      <c r="H278" s="1"/>
    </row>
    <row r="279" ht="15.75" customHeight="1">
      <c r="A279" s="46"/>
      <c r="B279" s="46"/>
      <c r="C279" s="47"/>
      <c r="D279" s="47"/>
      <c r="E279" s="47"/>
      <c r="F279" s="1"/>
      <c r="G279" s="1"/>
      <c r="H279" s="1"/>
    </row>
    <row r="280" ht="15.75" customHeight="1">
      <c r="A280" s="46"/>
      <c r="B280" s="46"/>
      <c r="C280" s="47"/>
      <c r="D280" s="47"/>
      <c r="E280" s="47"/>
      <c r="F280" s="1"/>
      <c r="G280" s="1"/>
      <c r="H280" s="1"/>
    </row>
    <row r="281" ht="15.75" customHeight="1">
      <c r="A281" s="46"/>
      <c r="B281" s="46"/>
      <c r="C281" s="47"/>
      <c r="D281" s="47"/>
      <c r="E281" s="47"/>
      <c r="F281" s="1"/>
      <c r="G281" s="1"/>
      <c r="H281" s="1"/>
    </row>
    <row r="282" ht="15.75" customHeight="1">
      <c r="A282" s="46"/>
      <c r="B282" s="46"/>
      <c r="C282" s="47"/>
      <c r="D282" s="47"/>
      <c r="E282" s="47"/>
      <c r="F282" s="1"/>
      <c r="G282" s="1"/>
      <c r="H282" s="1"/>
    </row>
    <row r="283" ht="15.75" customHeight="1">
      <c r="A283" s="46"/>
      <c r="B283" s="46"/>
      <c r="C283" s="47"/>
      <c r="D283" s="47"/>
      <c r="E283" s="47"/>
      <c r="F283" s="1"/>
      <c r="G283" s="1"/>
      <c r="H283" s="1"/>
    </row>
    <row r="284" ht="15.75" customHeight="1">
      <c r="A284" s="46"/>
      <c r="B284" s="46"/>
      <c r="C284" s="47"/>
      <c r="D284" s="47"/>
      <c r="E284" s="47"/>
      <c r="F284" s="1"/>
      <c r="G284" s="1"/>
      <c r="H284" s="1"/>
    </row>
    <row r="285" ht="15.75" customHeight="1">
      <c r="A285" s="46"/>
      <c r="B285" s="46"/>
      <c r="C285" s="47"/>
      <c r="D285" s="47"/>
      <c r="E285" s="47"/>
      <c r="F285" s="1"/>
      <c r="G285" s="1"/>
      <c r="H285" s="1"/>
    </row>
    <row r="286" ht="15.75" customHeight="1">
      <c r="A286" s="46"/>
      <c r="B286" s="46"/>
      <c r="C286" s="47"/>
      <c r="D286" s="47"/>
      <c r="E286" s="47"/>
      <c r="F286" s="1"/>
      <c r="G286" s="1"/>
      <c r="H286" s="1"/>
    </row>
    <row r="287" ht="15.75" customHeight="1">
      <c r="A287" s="46"/>
      <c r="B287" s="46"/>
      <c r="C287" s="47"/>
      <c r="D287" s="47"/>
      <c r="E287" s="47"/>
      <c r="F287" s="1"/>
      <c r="G287" s="1"/>
      <c r="H287" s="1"/>
    </row>
    <row r="288" ht="15.75" customHeight="1">
      <c r="A288" s="46"/>
      <c r="B288" s="46"/>
      <c r="C288" s="47"/>
      <c r="D288" s="47"/>
      <c r="E288" s="47"/>
      <c r="F288" s="1"/>
      <c r="G288" s="1"/>
      <c r="H288" s="1"/>
    </row>
    <row r="289" ht="15.75" customHeight="1">
      <c r="A289" s="46"/>
      <c r="B289" s="46"/>
      <c r="C289" s="47"/>
      <c r="D289" s="47"/>
      <c r="E289" s="47"/>
      <c r="F289" s="1"/>
      <c r="G289" s="1"/>
      <c r="H289" s="1"/>
    </row>
    <row r="290" ht="15.75" customHeight="1">
      <c r="A290" s="46"/>
      <c r="B290" s="46"/>
      <c r="C290" s="47"/>
      <c r="D290" s="47"/>
      <c r="E290" s="47"/>
      <c r="F290" s="1"/>
      <c r="G290" s="1"/>
      <c r="H290" s="1"/>
    </row>
    <row r="291" ht="15.75" customHeight="1">
      <c r="A291" s="46"/>
      <c r="B291" s="46"/>
      <c r="C291" s="47"/>
      <c r="D291" s="47"/>
      <c r="E291" s="47"/>
      <c r="F291" s="1"/>
      <c r="G291" s="1"/>
      <c r="H291" s="1"/>
    </row>
    <row r="292" ht="15.75" customHeight="1">
      <c r="A292" s="46"/>
      <c r="B292" s="46"/>
      <c r="C292" s="47"/>
      <c r="D292" s="47"/>
      <c r="E292" s="47"/>
      <c r="F292" s="1"/>
      <c r="G292" s="1"/>
      <c r="H292" s="1"/>
    </row>
    <row r="293" ht="15.75" customHeight="1">
      <c r="A293" s="46"/>
      <c r="B293" s="46"/>
      <c r="C293" s="47"/>
      <c r="D293" s="47"/>
      <c r="E293" s="47"/>
      <c r="F293" s="1"/>
      <c r="G293" s="1"/>
      <c r="H293" s="1"/>
    </row>
    <row r="294" ht="15.75" customHeight="1">
      <c r="A294" s="46"/>
      <c r="B294" s="46"/>
      <c r="C294" s="47"/>
      <c r="D294" s="47"/>
      <c r="E294" s="47"/>
      <c r="F294" s="1"/>
      <c r="G294" s="1"/>
      <c r="H294" s="1"/>
    </row>
    <row r="295" ht="15.75" customHeight="1">
      <c r="A295" s="46"/>
      <c r="B295" s="46"/>
      <c r="C295" s="47"/>
      <c r="D295" s="47"/>
      <c r="E295" s="47"/>
      <c r="F295" s="1"/>
      <c r="G295" s="1"/>
      <c r="H295" s="1"/>
    </row>
    <row r="296" ht="15.75" customHeight="1">
      <c r="A296" s="46"/>
      <c r="B296" s="46"/>
      <c r="C296" s="47"/>
      <c r="D296" s="47"/>
      <c r="E296" s="47"/>
      <c r="F296" s="1"/>
      <c r="G296" s="1"/>
      <c r="H296" s="1"/>
    </row>
    <row r="297" ht="15.75" customHeight="1">
      <c r="A297" s="46"/>
      <c r="B297" s="46"/>
      <c r="C297" s="47"/>
      <c r="D297" s="47"/>
      <c r="E297" s="47"/>
      <c r="F297" s="1"/>
      <c r="G297" s="1"/>
      <c r="H297" s="1"/>
    </row>
    <row r="298" ht="15.75" customHeight="1">
      <c r="A298" s="46"/>
      <c r="B298" s="46"/>
      <c r="C298" s="47"/>
      <c r="D298" s="47"/>
      <c r="E298" s="47"/>
      <c r="F298" s="1"/>
      <c r="G298" s="1"/>
      <c r="H298" s="1"/>
    </row>
    <row r="299" ht="15.75" customHeight="1">
      <c r="A299" s="46"/>
      <c r="B299" s="46"/>
      <c r="C299" s="47"/>
      <c r="D299" s="47"/>
      <c r="E299" s="47"/>
      <c r="F299" s="1"/>
      <c r="G299" s="1"/>
      <c r="H299" s="1"/>
    </row>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E2"/>
    <mergeCell ref="A4:E4"/>
    <mergeCell ref="A5:E5"/>
    <mergeCell ref="A6:E6"/>
    <mergeCell ref="A7:E7"/>
    <mergeCell ref="A8:E8"/>
    <mergeCell ref="A9:E9"/>
    <mergeCell ref="A99:H9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